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norzarita.samsudin\Desktop\"/>
    </mc:Choice>
  </mc:AlternateContent>
  <xr:revisionPtr revIDLastSave="0" documentId="8_{C5066400-6786-47FD-854B-0293B2F8C6CC}" xr6:coauthVersionLast="36" xr6:coauthVersionMax="36" xr10:uidLastSave="{00000000-0000-0000-0000-000000000000}"/>
  <bookViews>
    <workbookView xWindow="0" yWindow="0" windowWidth="23040" windowHeight="9516" tabRatio="713" xr2:uid="{00000000-000D-0000-FFFF-FFFF00000000}"/>
  </bookViews>
  <sheets>
    <sheet name="database" sheetId="175" r:id="rId1"/>
    <sheet name="Maklumat Utama" sheetId="171" r:id="rId2"/>
    <sheet name="Cover BE 2026" sheetId="28" r:id="rId3"/>
    <sheet name="Arahan" sheetId="83" r:id="rId4"/>
    <sheet name="M3" sheetId="84" r:id="rId5"/>
    <sheet name="M4" sheetId="122" r:id="rId6"/>
    <sheet name="M5" sheetId="123" r:id="rId7"/>
    <sheet name="M6" sheetId="125" r:id="rId8"/>
    <sheet name="M7" sheetId="126" r:id="rId9"/>
    <sheet name="M8 &amp; 9" sheetId="174" r:id="rId10"/>
    <sheet name="M10 &amp; 11" sheetId="92" r:id="rId11"/>
    <sheet name="M12 &amp; 13" sheetId="169" r:id="rId12"/>
    <sheet name="M14" sheetId="127" r:id="rId13"/>
    <sheet name="M15" sheetId="128" r:id="rId14"/>
    <sheet name="M16" sheetId="129" r:id="rId15"/>
    <sheet name="M17" sheetId="130" r:id="rId16"/>
    <sheet name="M18" sheetId="172" r:id="rId17"/>
    <sheet name="M19" sheetId="131" r:id="rId18"/>
    <sheet name="M20" sheetId="132" r:id="rId19"/>
    <sheet name="M21" sheetId="133" r:id="rId20"/>
    <sheet name="M22" sheetId="170" r:id="rId21"/>
    <sheet name="M23" sheetId="136" r:id="rId22"/>
    <sheet name="M24" sheetId="137" r:id="rId23"/>
    <sheet name="M25" sheetId="138" r:id="rId24"/>
    <sheet name="M26" sheetId="107" r:id="rId25"/>
    <sheet name="M27" sheetId="139" r:id="rId26"/>
    <sheet name="M28" sheetId="140" r:id="rId27"/>
    <sheet name="M29" sheetId="142" r:id="rId28"/>
    <sheet name="M30" sheetId="143" r:id="rId29"/>
    <sheet name="Daya Saing" sheetId="144" r:id="rId30"/>
    <sheet name="M32" sheetId="57" r:id="rId31"/>
    <sheet name="M33" sheetId="147" r:id="rId32"/>
    <sheet name="M34" sheetId="149" r:id="rId33"/>
    <sheet name="M35" sheetId="150" r:id="rId34"/>
    <sheet name="M36" sheetId="151" r:id="rId35"/>
    <sheet name="M37" sheetId="153" r:id="rId36"/>
    <sheet name="M38" sheetId="154" r:id="rId37"/>
    <sheet name="M39" sheetId="158" r:id="rId38"/>
    <sheet name="M40" sheetId="157" r:id="rId39"/>
    <sheet name="M41" sheetId="159" r:id="rId40"/>
    <sheet name="M42" sheetId="160" r:id="rId41"/>
    <sheet name="M43" sheetId="161" r:id="rId42"/>
    <sheet name="M44" sheetId="162" r:id="rId43"/>
    <sheet name="M45" sheetId="163" r:id="rId44"/>
    <sheet name="M46" sheetId="164" r:id="rId45"/>
    <sheet name="M47" sheetId="173" r:id="rId46"/>
    <sheet name="KEGUNAAN PEJABAT" sheetId="81" r:id="rId47"/>
  </sheets>
  <externalReferences>
    <externalReference r:id="rId48"/>
    <externalReference r:id="rId49"/>
  </externalReferences>
  <definedNames>
    <definedName name="___10B_3" localSheetId="16">#REF!</definedName>
    <definedName name="___10B_3" localSheetId="30">#REF!</definedName>
    <definedName name="___10B_3" localSheetId="31">#REF!</definedName>
    <definedName name="___10B_3" localSheetId="32">#REF!</definedName>
    <definedName name="___10B_3" localSheetId="33">#REF!</definedName>
    <definedName name="___10B_3" localSheetId="34">#REF!</definedName>
    <definedName name="___10B_3" localSheetId="35">#REF!</definedName>
    <definedName name="___10B_3" localSheetId="36">#REF!</definedName>
    <definedName name="___10B_3" localSheetId="37">#REF!</definedName>
    <definedName name="___10B_3" localSheetId="38">#REF!</definedName>
    <definedName name="___10B_3" localSheetId="39">#REF!</definedName>
    <definedName name="___10B_3" localSheetId="40">#REF!</definedName>
    <definedName name="___10B_3" localSheetId="41">#REF!</definedName>
    <definedName name="___10B_3" localSheetId="42">#REF!</definedName>
    <definedName name="___10B_3" localSheetId="43">#REF!</definedName>
    <definedName name="___10B_3" localSheetId="44">#REF!</definedName>
    <definedName name="___10B_3" localSheetId="45">#REF!</definedName>
    <definedName name="___10B_3" localSheetId="9">#REF!</definedName>
    <definedName name="___10B_3" localSheetId="1">#REF!</definedName>
    <definedName name="___10B_3">#REF!</definedName>
    <definedName name="___11B_4" localSheetId="16">#REF!</definedName>
    <definedName name="___11B_4" localSheetId="30">#REF!</definedName>
    <definedName name="___11B_4" localSheetId="31">#REF!</definedName>
    <definedName name="___11B_4" localSheetId="32">#REF!</definedName>
    <definedName name="___11B_4" localSheetId="33">#REF!</definedName>
    <definedName name="___11B_4" localSheetId="34">#REF!</definedName>
    <definedName name="___11B_4" localSheetId="35">#REF!</definedName>
    <definedName name="___11B_4" localSheetId="36">#REF!</definedName>
    <definedName name="___11B_4" localSheetId="37">#REF!</definedName>
    <definedName name="___11B_4" localSheetId="38">#REF!</definedName>
    <definedName name="___11B_4" localSheetId="39">#REF!</definedName>
    <definedName name="___11B_4" localSheetId="40">#REF!</definedName>
    <definedName name="___11B_4" localSheetId="41">#REF!</definedName>
    <definedName name="___11B_4" localSheetId="42">#REF!</definedName>
    <definedName name="___11B_4" localSheetId="43">#REF!</definedName>
    <definedName name="___11B_4" localSheetId="44">#REF!</definedName>
    <definedName name="___11B_4" localSheetId="45">#REF!</definedName>
    <definedName name="___11B_4" localSheetId="9">#REF!</definedName>
    <definedName name="___11B_4">#REF!</definedName>
    <definedName name="___12B_5" localSheetId="16">#REF!</definedName>
    <definedName name="___12B_5" localSheetId="30">#REF!</definedName>
    <definedName name="___12B_5" localSheetId="31">#REF!</definedName>
    <definedName name="___12B_5" localSheetId="32">#REF!</definedName>
    <definedName name="___12B_5" localSheetId="33">#REF!</definedName>
    <definedName name="___12B_5" localSheetId="34">#REF!</definedName>
    <definedName name="___12B_5" localSheetId="35">#REF!</definedName>
    <definedName name="___12B_5" localSheetId="36">#REF!</definedName>
    <definedName name="___12B_5" localSheetId="37">#REF!</definedName>
    <definedName name="___12B_5" localSheetId="38">#REF!</definedName>
    <definedName name="___12B_5" localSheetId="39">#REF!</definedName>
    <definedName name="___12B_5" localSheetId="40">#REF!</definedName>
    <definedName name="___12B_5" localSheetId="41">#REF!</definedName>
    <definedName name="___12B_5" localSheetId="42">#REF!</definedName>
    <definedName name="___12B_5" localSheetId="43">#REF!</definedName>
    <definedName name="___12B_5" localSheetId="44">#REF!</definedName>
    <definedName name="___12B_5" localSheetId="45">#REF!</definedName>
    <definedName name="___12B_5">#REF!</definedName>
    <definedName name="___13bb_1" localSheetId="16">#REF!</definedName>
    <definedName name="___13bb_1" localSheetId="30">#REF!</definedName>
    <definedName name="___13bb_1" localSheetId="31">#REF!</definedName>
    <definedName name="___13bb_1" localSheetId="32">#REF!</definedName>
    <definedName name="___13bb_1" localSheetId="33">#REF!</definedName>
    <definedName name="___13bb_1" localSheetId="34">#REF!</definedName>
    <definedName name="___13bb_1" localSheetId="35">#REF!</definedName>
    <definedName name="___13bb_1" localSheetId="36">#REF!</definedName>
    <definedName name="___13bb_1" localSheetId="37">#REF!</definedName>
    <definedName name="___13bb_1" localSheetId="38">#REF!</definedName>
    <definedName name="___13bb_1" localSheetId="39">#REF!</definedName>
    <definedName name="___13bb_1" localSheetId="40">#REF!</definedName>
    <definedName name="___13bb_1" localSheetId="41">#REF!</definedName>
    <definedName name="___13bb_1" localSheetId="42">#REF!</definedName>
    <definedName name="___13bb_1" localSheetId="43">#REF!</definedName>
    <definedName name="___13bb_1" localSheetId="44">#REF!</definedName>
    <definedName name="___13bb_1" localSheetId="45">#REF!</definedName>
    <definedName name="___13bb_1">#REF!</definedName>
    <definedName name="___14bb_2" localSheetId="16">#REF!</definedName>
    <definedName name="___14bb_2" localSheetId="30">#REF!</definedName>
    <definedName name="___14bb_2" localSheetId="31">#REF!</definedName>
    <definedName name="___14bb_2" localSheetId="32">#REF!</definedName>
    <definedName name="___14bb_2" localSheetId="33">#REF!</definedName>
    <definedName name="___14bb_2" localSheetId="34">#REF!</definedName>
    <definedName name="___14bb_2" localSheetId="35">#REF!</definedName>
    <definedName name="___14bb_2" localSheetId="36">#REF!</definedName>
    <definedName name="___14bb_2" localSheetId="37">#REF!</definedName>
    <definedName name="___14bb_2" localSheetId="38">#REF!</definedName>
    <definedName name="___14bb_2" localSheetId="39">#REF!</definedName>
    <definedName name="___14bb_2" localSheetId="40">#REF!</definedName>
    <definedName name="___14bb_2" localSheetId="41">#REF!</definedName>
    <definedName name="___14bb_2" localSheetId="42">#REF!</definedName>
    <definedName name="___14bb_2" localSheetId="43">#REF!</definedName>
    <definedName name="___14bb_2" localSheetId="44">#REF!</definedName>
    <definedName name="___14bb_2" localSheetId="45">#REF!</definedName>
    <definedName name="___14bb_2">#REF!</definedName>
    <definedName name="___15cc_1" localSheetId="16">#REF!</definedName>
    <definedName name="___15cc_1" localSheetId="30">#REF!</definedName>
    <definedName name="___15cc_1" localSheetId="31">#REF!</definedName>
    <definedName name="___15cc_1" localSheetId="32">#REF!</definedName>
    <definedName name="___15cc_1" localSheetId="33">#REF!</definedName>
    <definedName name="___15cc_1" localSheetId="34">#REF!</definedName>
    <definedName name="___15cc_1" localSheetId="35">#REF!</definedName>
    <definedName name="___15cc_1" localSheetId="36">#REF!</definedName>
    <definedName name="___15cc_1" localSheetId="37">#REF!</definedName>
    <definedName name="___15cc_1" localSheetId="38">#REF!</definedName>
    <definedName name="___15cc_1" localSheetId="39">#REF!</definedName>
    <definedName name="___15cc_1" localSheetId="40">#REF!</definedName>
    <definedName name="___15cc_1" localSheetId="41">#REF!</definedName>
    <definedName name="___15cc_1" localSheetId="42">#REF!</definedName>
    <definedName name="___15cc_1" localSheetId="43">#REF!</definedName>
    <definedName name="___15cc_1" localSheetId="44">#REF!</definedName>
    <definedName name="___15cc_1" localSheetId="45">#REF!</definedName>
    <definedName name="___15cc_1">#REF!</definedName>
    <definedName name="___16cc_2" localSheetId="16">#REF!</definedName>
    <definedName name="___16cc_2" localSheetId="30">#REF!</definedName>
    <definedName name="___16cc_2" localSheetId="31">#REF!</definedName>
    <definedName name="___16cc_2" localSheetId="32">#REF!</definedName>
    <definedName name="___16cc_2" localSheetId="33">#REF!</definedName>
    <definedName name="___16cc_2" localSheetId="34">#REF!</definedName>
    <definedName name="___16cc_2" localSheetId="35">#REF!</definedName>
    <definedName name="___16cc_2" localSheetId="36">#REF!</definedName>
    <definedName name="___16cc_2" localSheetId="37">#REF!</definedName>
    <definedName name="___16cc_2" localSheetId="38">#REF!</definedName>
    <definedName name="___16cc_2" localSheetId="39">#REF!</definedName>
    <definedName name="___16cc_2" localSheetId="40">#REF!</definedName>
    <definedName name="___16cc_2" localSheetId="41">#REF!</definedName>
    <definedName name="___16cc_2" localSheetId="42">#REF!</definedName>
    <definedName name="___16cc_2" localSheetId="43">#REF!</definedName>
    <definedName name="___16cc_2" localSheetId="44">#REF!</definedName>
    <definedName name="___16cc_2" localSheetId="45">#REF!</definedName>
    <definedName name="___16cc_2">#REF!</definedName>
    <definedName name="___17MukaDepan_1" localSheetId="16">#REF!</definedName>
    <definedName name="___17MukaDepan_1" localSheetId="30">#REF!</definedName>
    <definedName name="___17MukaDepan_1" localSheetId="31">#REF!</definedName>
    <definedName name="___17MukaDepan_1" localSheetId="32">#REF!</definedName>
    <definedName name="___17MukaDepan_1" localSheetId="33">#REF!</definedName>
    <definedName name="___17MukaDepan_1" localSheetId="34">#REF!</definedName>
    <definedName name="___17MukaDepan_1" localSheetId="35">#REF!</definedName>
    <definedName name="___17MukaDepan_1" localSheetId="36">#REF!</definedName>
    <definedName name="___17MukaDepan_1" localSheetId="37">#REF!</definedName>
    <definedName name="___17MukaDepan_1" localSheetId="38">#REF!</definedName>
    <definedName name="___17MukaDepan_1" localSheetId="39">#REF!</definedName>
    <definedName name="___17MukaDepan_1" localSheetId="40">#REF!</definedName>
    <definedName name="___17MukaDepan_1" localSheetId="41">#REF!</definedName>
    <definedName name="___17MukaDepan_1" localSheetId="42">#REF!</definedName>
    <definedName name="___17MukaDepan_1" localSheetId="43">#REF!</definedName>
    <definedName name="___17MukaDepan_1" localSheetId="44">#REF!</definedName>
    <definedName name="___17MukaDepan_1" localSheetId="45">#REF!</definedName>
    <definedName name="___17MukaDepan_1">#REF!</definedName>
    <definedName name="___18new_1" localSheetId="16">#REF!</definedName>
    <definedName name="___18new_1" localSheetId="30">#REF!</definedName>
    <definedName name="___18new_1" localSheetId="31">#REF!</definedName>
    <definedName name="___18new_1" localSheetId="32">#REF!</definedName>
    <definedName name="___18new_1" localSheetId="33">#REF!</definedName>
    <definedName name="___18new_1" localSheetId="34">#REF!</definedName>
    <definedName name="___18new_1" localSheetId="35">#REF!</definedName>
    <definedName name="___18new_1" localSheetId="36">#REF!</definedName>
    <definedName name="___18new_1" localSheetId="37">#REF!</definedName>
    <definedName name="___18new_1" localSheetId="38">#REF!</definedName>
    <definedName name="___18new_1" localSheetId="39">#REF!</definedName>
    <definedName name="___18new_1" localSheetId="40">#REF!</definedName>
    <definedName name="___18new_1" localSheetId="41">#REF!</definedName>
    <definedName name="___18new_1" localSheetId="42">#REF!</definedName>
    <definedName name="___18new_1" localSheetId="43">#REF!</definedName>
    <definedName name="___18new_1" localSheetId="44">#REF!</definedName>
    <definedName name="___18new_1" localSheetId="45">#REF!</definedName>
    <definedName name="___18new_1">#REF!</definedName>
    <definedName name="___19new_2" localSheetId="16">#REF!</definedName>
    <definedName name="___19new_2" localSheetId="30">#REF!</definedName>
    <definedName name="___19new_2" localSheetId="31">#REF!</definedName>
    <definedName name="___19new_2" localSheetId="32">#REF!</definedName>
    <definedName name="___19new_2" localSheetId="33">#REF!</definedName>
    <definedName name="___19new_2" localSheetId="34">#REF!</definedName>
    <definedName name="___19new_2" localSheetId="35">#REF!</definedName>
    <definedName name="___19new_2" localSheetId="36">#REF!</definedName>
    <definedName name="___19new_2" localSheetId="37">#REF!</definedName>
    <definedName name="___19new_2" localSheetId="38">#REF!</definedName>
    <definedName name="___19new_2" localSheetId="39">#REF!</definedName>
    <definedName name="___19new_2" localSheetId="40">#REF!</definedName>
    <definedName name="___19new_2" localSheetId="41">#REF!</definedName>
    <definedName name="___19new_2" localSheetId="42">#REF!</definedName>
    <definedName name="___19new_2" localSheetId="43">#REF!</definedName>
    <definedName name="___19new_2" localSheetId="44">#REF!</definedName>
    <definedName name="___19new_2" localSheetId="45">#REF!</definedName>
    <definedName name="___19new_2">#REF!</definedName>
    <definedName name="___1a_1" localSheetId="16">#REF!</definedName>
    <definedName name="___1a_1" localSheetId="30">#REF!</definedName>
    <definedName name="___1a_1" localSheetId="31">#REF!</definedName>
    <definedName name="___1a_1" localSheetId="32">#REF!</definedName>
    <definedName name="___1a_1" localSheetId="33">#REF!</definedName>
    <definedName name="___1a_1" localSheetId="34">#REF!</definedName>
    <definedName name="___1a_1" localSheetId="35">#REF!</definedName>
    <definedName name="___1a_1" localSheetId="36">#REF!</definedName>
    <definedName name="___1a_1" localSheetId="37">#REF!</definedName>
    <definedName name="___1a_1" localSheetId="38">#REF!</definedName>
    <definedName name="___1a_1" localSheetId="39">#REF!</definedName>
    <definedName name="___1a_1" localSheetId="40">#REF!</definedName>
    <definedName name="___1a_1" localSheetId="41">#REF!</definedName>
    <definedName name="___1a_1" localSheetId="42">#REF!</definedName>
    <definedName name="___1a_1" localSheetId="43">#REF!</definedName>
    <definedName name="___1a_1" localSheetId="44">#REF!</definedName>
    <definedName name="___1a_1" localSheetId="45">#REF!</definedName>
    <definedName name="___1a_1">#REF!</definedName>
    <definedName name="___20Pg_1" localSheetId="16">#REF!</definedName>
    <definedName name="___20Pg_1" localSheetId="30">#REF!</definedName>
    <definedName name="___20Pg_1" localSheetId="31">#REF!</definedName>
    <definedName name="___20Pg_1" localSheetId="32">#REF!</definedName>
    <definedName name="___20Pg_1" localSheetId="33">#REF!</definedName>
    <definedName name="___20Pg_1" localSheetId="34">#REF!</definedName>
    <definedName name="___20Pg_1" localSheetId="35">#REF!</definedName>
    <definedName name="___20Pg_1" localSheetId="36">#REF!</definedName>
    <definedName name="___20Pg_1" localSheetId="37">#REF!</definedName>
    <definedName name="___20Pg_1" localSheetId="38">#REF!</definedName>
    <definedName name="___20Pg_1" localSheetId="39">#REF!</definedName>
    <definedName name="___20Pg_1" localSheetId="40">#REF!</definedName>
    <definedName name="___20Pg_1" localSheetId="41">#REF!</definedName>
    <definedName name="___20Pg_1" localSheetId="42">#REF!</definedName>
    <definedName name="___20Pg_1" localSheetId="43">#REF!</definedName>
    <definedName name="___20Pg_1" localSheetId="44">#REF!</definedName>
    <definedName name="___20Pg_1" localSheetId="45">#REF!</definedName>
    <definedName name="___20Pg_1">#REF!</definedName>
    <definedName name="___2a_2" localSheetId="16">#REF!</definedName>
    <definedName name="___2a_2" localSheetId="30">#REF!</definedName>
    <definedName name="___2a_2" localSheetId="31">#REF!</definedName>
    <definedName name="___2a_2" localSheetId="32">#REF!</definedName>
    <definedName name="___2a_2" localSheetId="33">#REF!</definedName>
    <definedName name="___2a_2" localSheetId="34">#REF!</definedName>
    <definedName name="___2a_2" localSheetId="35">#REF!</definedName>
    <definedName name="___2a_2" localSheetId="36">#REF!</definedName>
    <definedName name="___2a_2" localSheetId="37">#REF!</definedName>
    <definedName name="___2a_2" localSheetId="38">#REF!</definedName>
    <definedName name="___2a_2" localSheetId="39">#REF!</definedName>
    <definedName name="___2a_2" localSheetId="40">#REF!</definedName>
    <definedName name="___2a_2" localSheetId="41">#REF!</definedName>
    <definedName name="___2a_2" localSheetId="42">#REF!</definedName>
    <definedName name="___2a_2" localSheetId="43">#REF!</definedName>
    <definedName name="___2a_2" localSheetId="44">#REF!</definedName>
    <definedName name="___2a_2" localSheetId="45">#REF!</definedName>
    <definedName name="___2a_2">#REF!</definedName>
    <definedName name="___3AA_1" localSheetId="16">#REF!</definedName>
    <definedName name="___3AA_1" localSheetId="30">#REF!</definedName>
    <definedName name="___3AA_1" localSheetId="31">#REF!</definedName>
    <definedName name="___3AA_1" localSheetId="32">#REF!</definedName>
    <definedName name="___3AA_1" localSheetId="33">#REF!</definedName>
    <definedName name="___3AA_1" localSheetId="34">#REF!</definedName>
    <definedName name="___3AA_1" localSheetId="35">#REF!</definedName>
    <definedName name="___3AA_1" localSheetId="36">#REF!</definedName>
    <definedName name="___3AA_1" localSheetId="37">#REF!</definedName>
    <definedName name="___3AA_1" localSheetId="38">#REF!</definedName>
    <definedName name="___3AA_1" localSheetId="39">#REF!</definedName>
    <definedName name="___3AA_1" localSheetId="40">#REF!</definedName>
    <definedName name="___3AA_1" localSheetId="41">#REF!</definedName>
    <definedName name="___3AA_1" localSheetId="42">#REF!</definedName>
    <definedName name="___3AA_1" localSheetId="43">#REF!</definedName>
    <definedName name="___3AA_1" localSheetId="44">#REF!</definedName>
    <definedName name="___3AA_1" localSheetId="45">#REF!</definedName>
    <definedName name="___3AA_1">#REF!</definedName>
    <definedName name="___4AA_2" localSheetId="16">#REF!</definedName>
    <definedName name="___4AA_2" localSheetId="30">#REF!</definedName>
    <definedName name="___4AA_2" localSheetId="31">#REF!</definedName>
    <definedName name="___4AA_2" localSheetId="32">#REF!</definedName>
    <definedName name="___4AA_2" localSheetId="33">#REF!</definedName>
    <definedName name="___4AA_2" localSheetId="34">#REF!</definedName>
    <definedName name="___4AA_2" localSheetId="35">#REF!</definedName>
    <definedName name="___4AA_2" localSheetId="36">#REF!</definedName>
    <definedName name="___4AA_2" localSheetId="37">#REF!</definedName>
    <definedName name="___4AA_2" localSheetId="38">#REF!</definedName>
    <definedName name="___4AA_2" localSheetId="39">#REF!</definedName>
    <definedName name="___4AA_2" localSheetId="40">#REF!</definedName>
    <definedName name="___4AA_2" localSheetId="41">#REF!</definedName>
    <definedName name="___4AA_2" localSheetId="42">#REF!</definedName>
    <definedName name="___4AA_2" localSheetId="43">#REF!</definedName>
    <definedName name="___4AA_2" localSheetId="44">#REF!</definedName>
    <definedName name="___4AA_2" localSheetId="45">#REF!</definedName>
    <definedName name="___4AA_2">#REF!</definedName>
    <definedName name="___5AA_3" localSheetId="16">#REF!</definedName>
    <definedName name="___5AA_3" localSheetId="30">#REF!</definedName>
    <definedName name="___5AA_3" localSheetId="31">#REF!</definedName>
    <definedName name="___5AA_3" localSheetId="32">#REF!</definedName>
    <definedName name="___5AA_3" localSheetId="33">#REF!</definedName>
    <definedName name="___5AA_3" localSheetId="34">#REF!</definedName>
    <definedName name="___5AA_3" localSheetId="35">#REF!</definedName>
    <definedName name="___5AA_3" localSheetId="36">#REF!</definedName>
    <definedName name="___5AA_3" localSheetId="37">#REF!</definedName>
    <definedName name="___5AA_3" localSheetId="38">#REF!</definedName>
    <definedName name="___5AA_3" localSheetId="39">#REF!</definedName>
    <definedName name="___5AA_3" localSheetId="40">#REF!</definedName>
    <definedName name="___5AA_3" localSheetId="41">#REF!</definedName>
    <definedName name="___5AA_3" localSheetId="42">#REF!</definedName>
    <definedName name="___5AA_3" localSheetId="43">#REF!</definedName>
    <definedName name="___5AA_3" localSheetId="44">#REF!</definedName>
    <definedName name="___5AA_3" localSheetId="45">#REF!</definedName>
    <definedName name="___5AA_3">#REF!</definedName>
    <definedName name="___6AA_4" localSheetId="16">#REF!</definedName>
    <definedName name="___6AA_4" localSheetId="30">#REF!</definedName>
    <definedName name="___6AA_4" localSheetId="31">#REF!</definedName>
    <definedName name="___6AA_4" localSheetId="32">#REF!</definedName>
    <definedName name="___6AA_4" localSheetId="33">#REF!</definedName>
    <definedName name="___6AA_4" localSheetId="34">#REF!</definedName>
    <definedName name="___6AA_4" localSheetId="35">#REF!</definedName>
    <definedName name="___6AA_4" localSheetId="36">#REF!</definedName>
    <definedName name="___6AA_4" localSheetId="37">#REF!</definedName>
    <definedName name="___6AA_4" localSheetId="38">#REF!</definedName>
    <definedName name="___6AA_4" localSheetId="39">#REF!</definedName>
    <definedName name="___6AA_4" localSheetId="40">#REF!</definedName>
    <definedName name="___6AA_4" localSheetId="41">#REF!</definedName>
    <definedName name="___6AA_4" localSheetId="42">#REF!</definedName>
    <definedName name="___6AA_4" localSheetId="43">#REF!</definedName>
    <definedName name="___6AA_4" localSheetId="44">#REF!</definedName>
    <definedName name="___6AA_4" localSheetId="45">#REF!</definedName>
    <definedName name="___6AA_4">#REF!</definedName>
    <definedName name="___7AA_5" localSheetId="16">#REF!</definedName>
    <definedName name="___7AA_5" localSheetId="30">#REF!</definedName>
    <definedName name="___7AA_5" localSheetId="31">#REF!</definedName>
    <definedName name="___7AA_5" localSheetId="32">#REF!</definedName>
    <definedName name="___7AA_5" localSheetId="33">#REF!</definedName>
    <definedName name="___7AA_5" localSheetId="34">#REF!</definedName>
    <definedName name="___7AA_5" localSheetId="35">#REF!</definedName>
    <definedName name="___7AA_5" localSheetId="36">#REF!</definedName>
    <definedName name="___7AA_5" localSheetId="37">#REF!</definedName>
    <definedName name="___7AA_5" localSheetId="38">#REF!</definedName>
    <definedName name="___7AA_5" localSheetId="39">#REF!</definedName>
    <definedName name="___7AA_5" localSheetId="40">#REF!</definedName>
    <definedName name="___7AA_5" localSheetId="41">#REF!</definedName>
    <definedName name="___7AA_5" localSheetId="42">#REF!</definedName>
    <definedName name="___7AA_5" localSheetId="43">#REF!</definedName>
    <definedName name="___7AA_5" localSheetId="44">#REF!</definedName>
    <definedName name="___7AA_5" localSheetId="45">#REF!</definedName>
    <definedName name="___7AA_5">#REF!</definedName>
    <definedName name="___8B_1" localSheetId="16">#REF!</definedName>
    <definedName name="___8B_1" localSheetId="30">#REF!</definedName>
    <definedName name="___8B_1" localSheetId="31">#REF!</definedName>
    <definedName name="___8B_1" localSheetId="32">#REF!</definedName>
    <definedName name="___8B_1" localSheetId="33">#REF!</definedName>
    <definedName name="___8B_1" localSheetId="34">#REF!</definedName>
    <definedName name="___8B_1" localSheetId="35">#REF!</definedName>
    <definedName name="___8B_1" localSheetId="36">#REF!</definedName>
    <definedName name="___8B_1" localSheetId="37">#REF!</definedName>
    <definedName name="___8B_1" localSheetId="38">#REF!</definedName>
    <definedName name="___8B_1" localSheetId="39">#REF!</definedName>
    <definedName name="___8B_1" localSheetId="40">#REF!</definedName>
    <definedName name="___8B_1" localSheetId="41">#REF!</definedName>
    <definedName name="___8B_1" localSheetId="42">#REF!</definedName>
    <definedName name="___8B_1" localSheetId="43">#REF!</definedName>
    <definedName name="___8B_1" localSheetId="44">#REF!</definedName>
    <definedName name="___8B_1" localSheetId="45">#REF!</definedName>
    <definedName name="___8B_1">#REF!</definedName>
    <definedName name="___9B_2" localSheetId="16">#REF!</definedName>
    <definedName name="___9B_2" localSheetId="30">#REF!</definedName>
    <definedName name="___9B_2" localSheetId="31">#REF!</definedName>
    <definedName name="___9B_2" localSheetId="32">#REF!</definedName>
    <definedName name="___9B_2" localSheetId="33">#REF!</definedName>
    <definedName name="___9B_2" localSheetId="34">#REF!</definedName>
    <definedName name="___9B_2" localSheetId="35">#REF!</definedName>
    <definedName name="___9B_2" localSheetId="36">#REF!</definedName>
    <definedName name="___9B_2" localSheetId="37">#REF!</definedName>
    <definedName name="___9B_2" localSheetId="38">#REF!</definedName>
    <definedName name="___9B_2" localSheetId="39">#REF!</definedName>
    <definedName name="___9B_2" localSheetId="40">#REF!</definedName>
    <definedName name="___9B_2" localSheetId="41">#REF!</definedName>
    <definedName name="___9B_2" localSheetId="42">#REF!</definedName>
    <definedName name="___9B_2" localSheetId="43">#REF!</definedName>
    <definedName name="___9B_2" localSheetId="44">#REF!</definedName>
    <definedName name="___9B_2" localSheetId="45">#REF!</definedName>
    <definedName name="___9B_2">#REF!</definedName>
    <definedName name="__10B_3" localSheetId="16">#REF!</definedName>
    <definedName name="__10B_3" localSheetId="30">#REF!</definedName>
    <definedName name="__10B_3" localSheetId="31">#REF!</definedName>
    <definedName name="__10B_3" localSheetId="32">#REF!</definedName>
    <definedName name="__10B_3" localSheetId="33">#REF!</definedName>
    <definedName name="__10B_3" localSheetId="34">#REF!</definedName>
    <definedName name="__10B_3" localSheetId="35">#REF!</definedName>
    <definedName name="__10B_3" localSheetId="36">#REF!</definedName>
    <definedName name="__10B_3" localSheetId="37">#REF!</definedName>
    <definedName name="__10B_3" localSheetId="38">#REF!</definedName>
    <definedName name="__10B_3" localSheetId="39">#REF!</definedName>
    <definedName name="__10B_3" localSheetId="40">#REF!</definedName>
    <definedName name="__10B_3" localSheetId="41">#REF!</definedName>
    <definedName name="__10B_3" localSheetId="42">#REF!</definedName>
    <definedName name="__10B_3" localSheetId="43">#REF!</definedName>
    <definedName name="__10B_3" localSheetId="44">#REF!</definedName>
    <definedName name="__10B_3" localSheetId="45">#REF!</definedName>
    <definedName name="__10B_3">#REF!</definedName>
    <definedName name="__11B_4" localSheetId="16">#REF!</definedName>
    <definedName name="__11B_4" localSheetId="30">#REF!</definedName>
    <definedName name="__11B_4" localSheetId="31">#REF!</definedName>
    <definedName name="__11B_4" localSheetId="32">#REF!</definedName>
    <definedName name="__11B_4" localSheetId="33">#REF!</definedName>
    <definedName name="__11B_4" localSheetId="34">#REF!</definedName>
    <definedName name="__11B_4" localSheetId="35">#REF!</definedName>
    <definedName name="__11B_4" localSheetId="36">#REF!</definedName>
    <definedName name="__11B_4" localSheetId="37">#REF!</definedName>
    <definedName name="__11B_4" localSheetId="38">#REF!</definedName>
    <definedName name="__11B_4" localSheetId="39">#REF!</definedName>
    <definedName name="__11B_4" localSheetId="40">#REF!</definedName>
    <definedName name="__11B_4" localSheetId="41">#REF!</definedName>
    <definedName name="__11B_4" localSheetId="42">#REF!</definedName>
    <definedName name="__11B_4" localSheetId="43">#REF!</definedName>
    <definedName name="__11B_4" localSheetId="44">#REF!</definedName>
    <definedName name="__11B_4" localSheetId="45">#REF!</definedName>
    <definedName name="__11B_4">#REF!</definedName>
    <definedName name="__12B_5" localSheetId="16">#REF!</definedName>
    <definedName name="__12B_5" localSheetId="30">#REF!</definedName>
    <definedName name="__12B_5" localSheetId="31">#REF!</definedName>
    <definedName name="__12B_5" localSheetId="32">#REF!</definedName>
    <definedName name="__12B_5" localSheetId="33">#REF!</definedName>
    <definedName name="__12B_5" localSheetId="34">#REF!</definedName>
    <definedName name="__12B_5" localSheetId="35">#REF!</definedName>
    <definedName name="__12B_5" localSheetId="36">#REF!</definedName>
    <definedName name="__12B_5" localSheetId="37">#REF!</definedName>
    <definedName name="__12B_5" localSheetId="38">#REF!</definedName>
    <definedName name="__12B_5" localSheetId="39">#REF!</definedName>
    <definedName name="__12B_5" localSheetId="40">#REF!</definedName>
    <definedName name="__12B_5" localSheetId="41">#REF!</definedName>
    <definedName name="__12B_5" localSheetId="42">#REF!</definedName>
    <definedName name="__12B_5" localSheetId="43">#REF!</definedName>
    <definedName name="__12B_5" localSheetId="44">#REF!</definedName>
    <definedName name="__12B_5" localSheetId="45">#REF!</definedName>
    <definedName name="__12B_5">#REF!</definedName>
    <definedName name="__13bb_1" localSheetId="16">#REF!</definedName>
    <definedName name="__13bb_1" localSheetId="30">#REF!</definedName>
    <definedName name="__13bb_1" localSheetId="31">#REF!</definedName>
    <definedName name="__13bb_1" localSheetId="32">#REF!</definedName>
    <definedName name="__13bb_1" localSheetId="33">#REF!</definedName>
    <definedName name="__13bb_1" localSheetId="34">#REF!</definedName>
    <definedName name="__13bb_1" localSheetId="35">#REF!</definedName>
    <definedName name="__13bb_1" localSheetId="36">#REF!</definedName>
    <definedName name="__13bb_1" localSheetId="37">#REF!</definedName>
    <definedName name="__13bb_1" localSheetId="38">#REF!</definedName>
    <definedName name="__13bb_1" localSheetId="39">#REF!</definedName>
    <definedName name="__13bb_1" localSheetId="40">#REF!</definedName>
    <definedName name="__13bb_1" localSheetId="41">#REF!</definedName>
    <definedName name="__13bb_1" localSheetId="42">#REF!</definedName>
    <definedName name="__13bb_1" localSheetId="43">#REF!</definedName>
    <definedName name="__13bb_1" localSheetId="44">#REF!</definedName>
    <definedName name="__13bb_1" localSheetId="45">#REF!</definedName>
    <definedName name="__13bb_1">#REF!</definedName>
    <definedName name="__14bb_2" localSheetId="16">#REF!</definedName>
    <definedName name="__14bb_2" localSheetId="30">#REF!</definedName>
    <definedName name="__14bb_2" localSheetId="31">#REF!</definedName>
    <definedName name="__14bb_2" localSheetId="32">#REF!</definedName>
    <definedName name="__14bb_2" localSheetId="33">#REF!</definedName>
    <definedName name="__14bb_2" localSheetId="34">#REF!</definedName>
    <definedName name="__14bb_2" localSheetId="35">#REF!</definedName>
    <definedName name="__14bb_2" localSheetId="36">#REF!</definedName>
    <definedName name="__14bb_2" localSheetId="37">#REF!</definedName>
    <definedName name="__14bb_2" localSheetId="38">#REF!</definedName>
    <definedName name="__14bb_2" localSheetId="39">#REF!</definedName>
    <definedName name="__14bb_2" localSheetId="40">#REF!</definedName>
    <definedName name="__14bb_2" localSheetId="41">#REF!</definedName>
    <definedName name="__14bb_2" localSheetId="42">#REF!</definedName>
    <definedName name="__14bb_2" localSheetId="43">#REF!</definedName>
    <definedName name="__14bb_2" localSheetId="44">#REF!</definedName>
    <definedName name="__14bb_2" localSheetId="45">#REF!</definedName>
    <definedName name="__14bb_2">#REF!</definedName>
    <definedName name="__15cc_1" localSheetId="16">#REF!</definedName>
    <definedName name="__15cc_1" localSheetId="30">#REF!</definedName>
    <definedName name="__15cc_1" localSheetId="31">#REF!</definedName>
    <definedName name="__15cc_1" localSheetId="32">#REF!</definedName>
    <definedName name="__15cc_1" localSheetId="33">#REF!</definedName>
    <definedName name="__15cc_1" localSheetId="34">#REF!</definedName>
    <definedName name="__15cc_1" localSheetId="35">#REF!</definedName>
    <definedName name="__15cc_1" localSheetId="36">#REF!</definedName>
    <definedName name="__15cc_1" localSheetId="37">#REF!</definedName>
    <definedName name="__15cc_1" localSheetId="38">#REF!</definedName>
    <definedName name="__15cc_1" localSheetId="39">#REF!</definedName>
    <definedName name="__15cc_1" localSheetId="40">#REF!</definedName>
    <definedName name="__15cc_1" localSheetId="41">#REF!</definedName>
    <definedName name="__15cc_1" localSheetId="42">#REF!</definedName>
    <definedName name="__15cc_1" localSheetId="43">#REF!</definedName>
    <definedName name="__15cc_1" localSheetId="44">#REF!</definedName>
    <definedName name="__15cc_1" localSheetId="45">#REF!</definedName>
    <definedName name="__15cc_1">#REF!</definedName>
    <definedName name="__16cc_2" localSheetId="16">#REF!</definedName>
    <definedName name="__16cc_2" localSheetId="30">#REF!</definedName>
    <definedName name="__16cc_2" localSheetId="31">#REF!</definedName>
    <definedName name="__16cc_2" localSheetId="32">#REF!</definedName>
    <definedName name="__16cc_2" localSheetId="33">#REF!</definedName>
    <definedName name="__16cc_2" localSheetId="34">#REF!</definedName>
    <definedName name="__16cc_2" localSheetId="35">#REF!</definedName>
    <definedName name="__16cc_2" localSheetId="36">#REF!</definedName>
    <definedName name="__16cc_2" localSheetId="37">#REF!</definedName>
    <definedName name="__16cc_2" localSheetId="38">#REF!</definedName>
    <definedName name="__16cc_2" localSheetId="39">#REF!</definedName>
    <definedName name="__16cc_2" localSheetId="40">#REF!</definedName>
    <definedName name="__16cc_2" localSheetId="41">#REF!</definedName>
    <definedName name="__16cc_2" localSheetId="42">#REF!</definedName>
    <definedName name="__16cc_2" localSheetId="43">#REF!</definedName>
    <definedName name="__16cc_2" localSheetId="44">#REF!</definedName>
    <definedName name="__16cc_2" localSheetId="45">#REF!</definedName>
    <definedName name="__16cc_2">#REF!</definedName>
    <definedName name="__17MukaDepan_1" localSheetId="16">#REF!</definedName>
    <definedName name="__17MukaDepan_1" localSheetId="30">#REF!</definedName>
    <definedName name="__17MukaDepan_1" localSheetId="31">#REF!</definedName>
    <definedName name="__17MukaDepan_1" localSheetId="32">#REF!</definedName>
    <definedName name="__17MukaDepan_1" localSheetId="33">#REF!</definedName>
    <definedName name="__17MukaDepan_1" localSheetId="34">#REF!</definedName>
    <definedName name="__17MukaDepan_1" localSheetId="35">#REF!</definedName>
    <definedName name="__17MukaDepan_1" localSheetId="36">#REF!</definedName>
    <definedName name="__17MukaDepan_1" localSheetId="37">#REF!</definedName>
    <definedName name="__17MukaDepan_1" localSheetId="38">#REF!</definedName>
    <definedName name="__17MukaDepan_1" localSheetId="39">#REF!</definedName>
    <definedName name="__17MukaDepan_1" localSheetId="40">#REF!</definedName>
    <definedName name="__17MukaDepan_1" localSheetId="41">#REF!</definedName>
    <definedName name="__17MukaDepan_1" localSheetId="42">#REF!</definedName>
    <definedName name="__17MukaDepan_1" localSheetId="43">#REF!</definedName>
    <definedName name="__17MukaDepan_1" localSheetId="44">#REF!</definedName>
    <definedName name="__17MukaDepan_1" localSheetId="45">#REF!</definedName>
    <definedName name="__17MukaDepan_1">#REF!</definedName>
    <definedName name="__18new_1" localSheetId="16">#REF!</definedName>
    <definedName name="__18new_1" localSheetId="30">#REF!</definedName>
    <definedName name="__18new_1" localSheetId="31">#REF!</definedName>
    <definedName name="__18new_1" localSheetId="32">#REF!</definedName>
    <definedName name="__18new_1" localSheetId="33">#REF!</definedName>
    <definedName name="__18new_1" localSheetId="34">#REF!</definedName>
    <definedName name="__18new_1" localSheetId="35">#REF!</definedName>
    <definedName name="__18new_1" localSheetId="36">#REF!</definedName>
    <definedName name="__18new_1" localSheetId="37">#REF!</definedName>
    <definedName name="__18new_1" localSheetId="38">#REF!</definedName>
    <definedName name="__18new_1" localSheetId="39">#REF!</definedName>
    <definedName name="__18new_1" localSheetId="40">#REF!</definedName>
    <definedName name="__18new_1" localSheetId="41">#REF!</definedName>
    <definedName name="__18new_1" localSheetId="42">#REF!</definedName>
    <definedName name="__18new_1" localSheetId="43">#REF!</definedName>
    <definedName name="__18new_1" localSheetId="44">#REF!</definedName>
    <definedName name="__18new_1" localSheetId="45">#REF!</definedName>
    <definedName name="__18new_1">#REF!</definedName>
    <definedName name="__19new_2" localSheetId="16">#REF!</definedName>
    <definedName name="__19new_2" localSheetId="30">#REF!</definedName>
    <definedName name="__19new_2" localSheetId="31">#REF!</definedName>
    <definedName name="__19new_2" localSheetId="32">#REF!</definedName>
    <definedName name="__19new_2" localSheetId="33">#REF!</definedName>
    <definedName name="__19new_2" localSheetId="34">#REF!</definedName>
    <definedName name="__19new_2" localSheetId="35">#REF!</definedName>
    <definedName name="__19new_2" localSheetId="36">#REF!</definedName>
    <definedName name="__19new_2" localSheetId="37">#REF!</definedName>
    <definedName name="__19new_2" localSheetId="38">#REF!</definedName>
    <definedName name="__19new_2" localSheetId="39">#REF!</definedName>
    <definedName name="__19new_2" localSheetId="40">#REF!</definedName>
    <definedName name="__19new_2" localSheetId="41">#REF!</definedName>
    <definedName name="__19new_2" localSheetId="42">#REF!</definedName>
    <definedName name="__19new_2" localSheetId="43">#REF!</definedName>
    <definedName name="__19new_2" localSheetId="44">#REF!</definedName>
    <definedName name="__19new_2" localSheetId="45">#REF!</definedName>
    <definedName name="__19new_2">#REF!</definedName>
    <definedName name="__1a_1" localSheetId="16">#REF!</definedName>
    <definedName name="__1a_1" localSheetId="30">#REF!</definedName>
    <definedName name="__1a_1" localSheetId="31">#REF!</definedName>
    <definedName name="__1a_1" localSheetId="32">#REF!</definedName>
    <definedName name="__1a_1" localSheetId="33">#REF!</definedName>
    <definedName name="__1a_1" localSheetId="34">#REF!</definedName>
    <definedName name="__1a_1" localSheetId="35">#REF!</definedName>
    <definedName name="__1a_1" localSheetId="36">#REF!</definedName>
    <definedName name="__1a_1" localSheetId="37">#REF!</definedName>
    <definedName name="__1a_1" localSheetId="38">#REF!</definedName>
    <definedName name="__1a_1" localSheetId="39">#REF!</definedName>
    <definedName name="__1a_1" localSheetId="40">#REF!</definedName>
    <definedName name="__1a_1" localSheetId="41">#REF!</definedName>
    <definedName name="__1a_1" localSheetId="42">#REF!</definedName>
    <definedName name="__1a_1" localSheetId="43">#REF!</definedName>
    <definedName name="__1a_1" localSheetId="44">#REF!</definedName>
    <definedName name="__1a_1" localSheetId="45">#REF!</definedName>
    <definedName name="__1a_1">#REF!</definedName>
    <definedName name="__20Pg_1" localSheetId="16">#REF!</definedName>
    <definedName name="__20Pg_1" localSheetId="30">#REF!</definedName>
    <definedName name="__20Pg_1" localSheetId="31">#REF!</definedName>
    <definedName name="__20Pg_1" localSheetId="32">#REF!</definedName>
    <definedName name="__20Pg_1" localSheetId="33">#REF!</definedName>
    <definedName name="__20Pg_1" localSheetId="34">#REF!</definedName>
    <definedName name="__20Pg_1" localSheetId="35">#REF!</definedName>
    <definedName name="__20Pg_1" localSheetId="36">#REF!</definedName>
    <definedName name="__20Pg_1" localSheetId="37">#REF!</definedName>
    <definedName name="__20Pg_1" localSheetId="38">#REF!</definedName>
    <definedName name="__20Pg_1" localSheetId="39">#REF!</definedName>
    <definedName name="__20Pg_1" localSheetId="40">#REF!</definedName>
    <definedName name="__20Pg_1" localSheetId="41">#REF!</definedName>
    <definedName name="__20Pg_1" localSheetId="42">#REF!</definedName>
    <definedName name="__20Pg_1" localSheetId="43">#REF!</definedName>
    <definedName name="__20Pg_1" localSheetId="44">#REF!</definedName>
    <definedName name="__20Pg_1" localSheetId="45">#REF!</definedName>
    <definedName name="__20Pg_1">#REF!</definedName>
    <definedName name="__21Z_8106A741_5A1C_11D7_A90D_00D0B7DB5195_.wvu.Cols_1" localSheetId="16">#REF!</definedName>
    <definedName name="__21Z_8106A741_5A1C_11D7_A90D_00D0B7DB5195_.wvu.Cols_1" localSheetId="30">#REF!</definedName>
    <definedName name="__21Z_8106A741_5A1C_11D7_A90D_00D0B7DB5195_.wvu.Cols_1" localSheetId="31">#REF!</definedName>
    <definedName name="__21Z_8106A741_5A1C_11D7_A90D_00D0B7DB5195_.wvu.Cols_1" localSheetId="32">#REF!</definedName>
    <definedName name="__21Z_8106A741_5A1C_11D7_A90D_00D0B7DB5195_.wvu.Cols_1" localSheetId="33">#REF!</definedName>
    <definedName name="__21Z_8106A741_5A1C_11D7_A90D_00D0B7DB5195_.wvu.Cols_1" localSheetId="34">#REF!</definedName>
    <definedName name="__21Z_8106A741_5A1C_11D7_A90D_00D0B7DB5195_.wvu.Cols_1" localSheetId="35">#REF!</definedName>
    <definedName name="__21Z_8106A741_5A1C_11D7_A90D_00D0B7DB5195_.wvu.Cols_1" localSheetId="36">#REF!</definedName>
    <definedName name="__21Z_8106A741_5A1C_11D7_A90D_00D0B7DB5195_.wvu.Cols_1" localSheetId="37">#REF!</definedName>
    <definedName name="__21Z_8106A741_5A1C_11D7_A90D_00D0B7DB5195_.wvu.Cols_1" localSheetId="38">#REF!</definedName>
    <definedName name="__21Z_8106A741_5A1C_11D7_A90D_00D0B7DB5195_.wvu.Cols_1" localSheetId="39">#REF!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43">#REF!</definedName>
    <definedName name="__21Z_8106A741_5A1C_11D7_A90D_00D0B7DB5195_.wvu.Cols_1" localSheetId="44">#REF!</definedName>
    <definedName name="__21Z_8106A741_5A1C_11D7_A90D_00D0B7DB5195_.wvu.Cols_1" localSheetId="45">#REF!</definedName>
    <definedName name="__21Z_8106A741_5A1C_11D7_A90D_00D0B7DB5195_.wvu.Cols_1">#REF!</definedName>
    <definedName name="__22Z_8106A741_5A1C_11D7_A90D_00D0B7DB5195_.wvu.PrintArea_1" localSheetId="16">#REF!</definedName>
    <definedName name="__22Z_8106A741_5A1C_11D7_A90D_00D0B7DB5195_.wvu.PrintArea_1" localSheetId="30">#REF!</definedName>
    <definedName name="__22Z_8106A741_5A1C_11D7_A90D_00D0B7DB5195_.wvu.PrintArea_1" localSheetId="31">#REF!</definedName>
    <definedName name="__22Z_8106A741_5A1C_11D7_A90D_00D0B7DB5195_.wvu.PrintArea_1" localSheetId="32">#REF!</definedName>
    <definedName name="__22Z_8106A741_5A1C_11D7_A90D_00D0B7DB5195_.wvu.PrintArea_1" localSheetId="33">#REF!</definedName>
    <definedName name="__22Z_8106A741_5A1C_11D7_A90D_00D0B7DB5195_.wvu.PrintArea_1" localSheetId="34">#REF!</definedName>
    <definedName name="__22Z_8106A741_5A1C_11D7_A90D_00D0B7DB5195_.wvu.PrintArea_1" localSheetId="35">#REF!</definedName>
    <definedName name="__22Z_8106A741_5A1C_11D7_A90D_00D0B7DB5195_.wvu.PrintArea_1" localSheetId="36">#REF!</definedName>
    <definedName name="__22Z_8106A741_5A1C_11D7_A90D_00D0B7DB5195_.wvu.PrintArea_1" localSheetId="37">#REF!</definedName>
    <definedName name="__22Z_8106A741_5A1C_11D7_A90D_00D0B7DB5195_.wvu.PrintArea_1" localSheetId="38">#REF!</definedName>
    <definedName name="__22Z_8106A741_5A1C_11D7_A90D_00D0B7DB5195_.wvu.PrintArea_1" localSheetId="39">#REF!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43">#REF!</definedName>
    <definedName name="__22Z_8106A741_5A1C_11D7_A90D_00D0B7DB5195_.wvu.PrintArea_1" localSheetId="44">#REF!</definedName>
    <definedName name="__22Z_8106A741_5A1C_11D7_A90D_00D0B7DB5195_.wvu.PrintArea_1" localSheetId="45">#REF!</definedName>
    <definedName name="__22Z_8106A741_5A1C_11D7_A90D_00D0B7DB5195_.wvu.PrintArea_1">#REF!</definedName>
    <definedName name="__23Z_8106A741_5A1C_11D7_A90D_00D0B7DB5195_.wvu.PrintArea_2" localSheetId="16">#REF!</definedName>
    <definedName name="__23Z_8106A741_5A1C_11D7_A90D_00D0B7DB5195_.wvu.PrintArea_2" localSheetId="30">#REF!</definedName>
    <definedName name="__23Z_8106A741_5A1C_11D7_A90D_00D0B7DB5195_.wvu.PrintArea_2" localSheetId="31">#REF!</definedName>
    <definedName name="__23Z_8106A741_5A1C_11D7_A90D_00D0B7DB5195_.wvu.PrintArea_2" localSheetId="32">#REF!</definedName>
    <definedName name="__23Z_8106A741_5A1C_11D7_A90D_00D0B7DB5195_.wvu.PrintArea_2" localSheetId="33">#REF!</definedName>
    <definedName name="__23Z_8106A741_5A1C_11D7_A90D_00D0B7DB5195_.wvu.PrintArea_2" localSheetId="34">#REF!</definedName>
    <definedName name="__23Z_8106A741_5A1C_11D7_A90D_00D0B7DB5195_.wvu.PrintArea_2" localSheetId="35">#REF!</definedName>
    <definedName name="__23Z_8106A741_5A1C_11D7_A90D_00D0B7DB5195_.wvu.PrintArea_2" localSheetId="36">#REF!</definedName>
    <definedName name="__23Z_8106A741_5A1C_11D7_A90D_00D0B7DB5195_.wvu.PrintArea_2" localSheetId="37">#REF!</definedName>
    <definedName name="__23Z_8106A741_5A1C_11D7_A90D_00D0B7DB5195_.wvu.PrintArea_2" localSheetId="38">#REF!</definedName>
    <definedName name="__23Z_8106A741_5A1C_11D7_A90D_00D0B7DB5195_.wvu.PrintArea_2" localSheetId="39">#REF!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43">#REF!</definedName>
    <definedName name="__23Z_8106A741_5A1C_11D7_A90D_00D0B7DB5195_.wvu.PrintArea_2" localSheetId="44">#REF!</definedName>
    <definedName name="__23Z_8106A741_5A1C_11D7_A90D_00D0B7DB5195_.wvu.PrintArea_2" localSheetId="45">#REF!</definedName>
    <definedName name="__23Z_8106A741_5A1C_11D7_A90D_00D0B7DB5195_.wvu.PrintArea_2">#REF!</definedName>
    <definedName name="__24Z_8106A741_5A1C_11D7_A90D_00D0B7DB5195_.wvu.PrintArea_3" localSheetId="16">#REF!</definedName>
    <definedName name="__24Z_8106A741_5A1C_11D7_A90D_00D0B7DB5195_.wvu.PrintArea_3" localSheetId="30">#REF!</definedName>
    <definedName name="__24Z_8106A741_5A1C_11D7_A90D_00D0B7DB5195_.wvu.PrintArea_3" localSheetId="31">#REF!</definedName>
    <definedName name="__24Z_8106A741_5A1C_11D7_A90D_00D0B7DB5195_.wvu.PrintArea_3" localSheetId="32">#REF!</definedName>
    <definedName name="__24Z_8106A741_5A1C_11D7_A90D_00D0B7DB5195_.wvu.PrintArea_3" localSheetId="33">#REF!</definedName>
    <definedName name="__24Z_8106A741_5A1C_11D7_A90D_00D0B7DB5195_.wvu.PrintArea_3" localSheetId="34">#REF!</definedName>
    <definedName name="__24Z_8106A741_5A1C_11D7_A90D_00D0B7DB5195_.wvu.PrintArea_3" localSheetId="35">#REF!</definedName>
    <definedName name="__24Z_8106A741_5A1C_11D7_A90D_00D0B7DB5195_.wvu.PrintArea_3" localSheetId="36">#REF!</definedName>
    <definedName name="__24Z_8106A741_5A1C_11D7_A90D_00D0B7DB5195_.wvu.PrintArea_3" localSheetId="37">#REF!</definedName>
    <definedName name="__24Z_8106A741_5A1C_11D7_A90D_00D0B7DB5195_.wvu.PrintArea_3" localSheetId="38">#REF!</definedName>
    <definedName name="__24Z_8106A741_5A1C_11D7_A90D_00D0B7DB5195_.wvu.PrintArea_3" localSheetId="39">#REF!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43">#REF!</definedName>
    <definedName name="__24Z_8106A741_5A1C_11D7_A90D_00D0B7DB5195_.wvu.PrintArea_3" localSheetId="44">#REF!</definedName>
    <definedName name="__24Z_8106A741_5A1C_11D7_A90D_00D0B7DB5195_.wvu.PrintArea_3" localSheetId="45">#REF!</definedName>
    <definedName name="__24Z_8106A741_5A1C_11D7_A90D_00D0B7DB5195_.wvu.PrintArea_3">#REF!</definedName>
    <definedName name="__25Z_8106A741_5A1C_11D7_A90D_00D0B7DB5195_.wvu.PrintArea_4" localSheetId="16">#REF!</definedName>
    <definedName name="__25Z_8106A741_5A1C_11D7_A90D_00D0B7DB5195_.wvu.PrintArea_4" localSheetId="30">#REF!</definedName>
    <definedName name="__25Z_8106A741_5A1C_11D7_A90D_00D0B7DB5195_.wvu.PrintArea_4" localSheetId="31">#REF!</definedName>
    <definedName name="__25Z_8106A741_5A1C_11D7_A90D_00D0B7DB5195_.wvu.PrintArea_4" localSheetId="32">#REF!</definedName>
    <definedName name="__25Z_8106A741_5A1C_11D7_A90D_00D0B7DB5195_.wvu.PrintArea_4" localSheetId="33">#REF!</definedName>
    <definedName name="__25Z_8106A741_5A1C_11D7_A90D_00D0B7DB5195_.wvu.PrintArea_4" localSheetId="34">#REF!</definedName>
    <definedName name="__25Z_8106A741_5A1C_11D7_A90D_00D0B7DB5195_.wvu.PrintArea_4" localSheetId="35">#REF!</definedName>
    <definedName name="__25Z_8106A741_5A1C_11D7_A90D_00D0B7DB5195_.wvu.PrintArea_4" localSheetId="36">#REF!</definedName>
    <definedName name="__25Z_8106A741_5A1C_11D7_A90D_00D0B7DB5195_.wvu.PrintArea_4" localSheetId="37">#REF!</definedName>
    <definedName name="__25Z_8106A741_5A1C_11D7_A90D_00D0B7DB5195_.wvu.PrintArea_4" localSheetId="38">#REF!</definedName>
    <definedName name="__25Z_8106A741_5A1C_11D7_A90D_00D0B7DB5195_.wvu.PrintArea_4" localSheetId="39">#REF!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43">#REF!</definedName>
    <definedName name="__25Z_8106A741_5A1C_11D7_A90D_00D0B7DB5195_.wvu.PrintArea_4" localSheetId="44">#REF!</definedName>
    <definedName name="__25Z_8106A741_5A1C_11D7_A90D_00D0B7DB5195_.wvu.PrintArea_4" localSheetId="45">#REF!</definedName>
    <definedName name="__25Z_8106A741_5A1C_11D7_A90D_00D0B7DB5195_.wvu.PrintArea_4">#REF!</definedName>
    <definedName name="__26Z_8106A741_5A1C_11D7_A90D_00D0B7DB5195_.wvu.PrintArea_5" localSheetId="16">#REF!</definedName>
    <definedName name="__26Z_8106A741_5A1C_11D7_A90D_00D0B7DB5195_.wvu.PrintArea_5" localSheetId="30">#REF!</definedName>
    <definedName name="__26Z_8106A741_5A1C_11D7_A90D_00D0B7DB5195_.wvu.PrintArea_5" localSheetId="31">#REF!</definedName>
    <definedName name="__26Z_8106A741_5A1C_11D7_A90D_00D0B7DB5195_.wvu.PrintArea_5" localSheetId="32">#REF!</definedName>
    <definedName name="__26Z_8106A741_5A1C_11D7_A90D_00D0B7DB5195_.wvu.PrintArea_5" localSheetId="33">#REF!</definedName>
    <definedName name="__26Z_8106A741_5A1C_11D7_A90D_00D0B7DB5195_.wvu.PrintArea_5" localSheetId="34">#REF!</definedName>
    <definedName name="__26Z_8106A741_5A1C_11D7_A90D_00D0B7DB5195_.wvu.PrintArea_5" localSheetId="35">#REF!</definedName>
    <definedName name="__26Z_8106A741_5A1C_11D7_A90D_00D0B7DB5195_.wvu.PrintArea_5" localSheetId="36">#REF!</definedName>
    <definedName name="__26Z_8106A741_5A1C_11D7_A90D_00D0B7DB5195_.wvu.PrintArea_5" localSheetId="37">#REF!</definedName>
    <definedName name="__26Z_8106A741_5A1C_11D7_A90D_00D0B7DB5195_.wvu.PrintArea_5" localSheetId="38">#REF!</definedName>
    <definedName name="__26Z_8106A741_5A1C_11D7_A90D_00D0B7DB5195_.wvu.PrintArea_5" localSheetId="39">#REF!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43">#REF!</definedName>
    <definedName name="__26Z_8106A741_5A1C_11D7_A90D_00D0B7DB5195_.wvu.PrintArea_5" localSheetId="44">#REF!</definedName>
    <definedName name="__26Z_8106A741_5A1C_11D7_A90D_00D0B7DB5195_.wvu.PrintArea_5" localSheetId="45">#REF!</definedName>
    <definedName name="__26Z_8106A741_5A1C_11D7_A90D_00D0B7DB5195_.wvu.PrintArea_5">#REF!</definedName>
    <definedName name="__2a_2" localSheetId="16">#REF!</definedName>
    <definedName name="__2a_2" localSheetId="30">#REF!</definedName>
    <definedName name="__2a_2" localSheetId="31">#REF!</definedName>
    <definedName name="__2a_2" localSheetId="32">#REF!</definedName>
    <definedName name="__2a_2" localSheetId="33">#REF!</definedName>
    <definedName name="__2a_2" localSheetId="34">#REF!</definedName>
    <definedName name="__2a_2" localSheetId="35">#REF!</definedName>
    <definedName name="__2a_2" localSheetId="36">#REF!</definedName>
    <definedName name="__2a_2" localSheetId="37">#REF!</definedName>
    <definedName name="__2a_2" localSheetId="38">#REF!</definedName>
    <definedName name="__2a_2" localSheetId="39">#REF!</definedName>
    <definedName name="__2a_2" localSheetId="40">#REF!</definedName>
    <definedName name="__2a_2" localSheetId="41">#REF!</definedName>
    <definedName name="__2a_2" localSheetId="42">#REF!</definedName>
    <definedName name="__2a_2" localSheetId="43">#REF!</definedName>
    <definedName name="__2a_2" localSheetId="44">#REF!</definedName>
    <definedName name="__2a_2" localSheetId="45">#REF!</definedName>
    <definedName name="__2a_2">#REF!</definedName>
    <definedName name="__3AA_1" localSheetId="16">#REF!</definedName>
    <definedName name="__3AA_1" localSheetId="30">#REF!</definedName>
    <definedName name="__3AA_1" localSheetId="31">#REF!</definedName>
    <definedName name="__3AA_1" localSheetId="32">#REF!</definedName>
    <definedName name="__3AA_1" localSheetId="33">#REF!</definedName>
    <definedName name="__3AA_1" localSheetId="34">#REF!</definedName>
    <definedName name="__3AA_1" localSheetId="35">#REF!</definedName>
    <definedName name="__3AA_1" localSheetId="36">#REF!</definedName>
    <definedName name="__3AA_1" localSheetId="37">#REF!</definedName>
    <definedName name="__3AA_1" localSheetId="38">#REF!</definedName>
    <definedName name="__3AA_1" localSheetId="39">#REF!</definedName>
    <definedName name="__3AA_1" localSheetId="40">#REF!</definedName>
    <definedName name="__3AA_1" localSheetId="41">#REF!</definedName>
    <definedName name="__3AA_1" localSheetId="42">#REF!</definedName>
    <definedName name="__3AA_1" localSheetId="43">#REF!</definedName>
    <definedName name="__3AA_1" localSheetId="44">#REF!</definedName>
    <definedName name="__3AA_1" localSheetId="45">#REF!</definedName>
    <definedName name="__3AA_1">#REF!</definedName>
    <definedName name="__4AA_2" localSheetId="16">#REF!</definedName>
    <definedName name="__4AA_2" localSheetId="30">#REF!</definedName>
    <definedName name="__4AA_2" localSheetId="31">#REF!</definedName>
    <definedName name="__4AA_2" localSheetId="32">#REF!</definedName>
    <definedName name="__4AA_2" localSheetId="33">#REF!</definedName>
    <definedName name="__4AA_2" localSheetId="34">#REF!</definedName>
    <definedName name="__4AA_2" localSheetId="35">#REF!</definedName>
    <definedName name="__4AA_2" localSheetId="36">#REF!</definedName>
    <definedName name="__4AA_2" localSheetId="37">#REF!</definedName>
    <definedName name="__4AA_2" localSheetId="38">#REF!</definedName>
    <definedName name="__4AA_2" localSheetId="39">#REF!</definedName>
    <definedName name="__4AA_2" localSheetId="40">#REF!</definedName>
    <definedName name="__4AA_2" localSheetId="41">#REF!</definedName>
    <definedName name="__4AA_2" localSheetId="42">#REF!</definedName>
    <definedName name="__4AA_2" localSheetId="43">#REF!</definedName>
    <definedName name="__4AA_2" localSheetId="44">#REF!</definedName>
    <definedName name="__4AA_2" localSheetId="45">#REF!</definedName>
    <definedName name="__4AA_2">#REF!</definedName>
    <definedName name="__5AA_3" localSheetId="16">#REF!</definedName>
    <definedName name="__5AA_3" localSheetId="30">#REF!</definedName>
    <definedName name="__5AA_3" localSheetId="31">#REF!</definedName>
    <definedName name="__5AA_3" localSheetId="32">#REF!</definedName>
    <definedName name="__5AA_3" localSheetId="33">#REF!</definedName>
    <definedName name="__5AA_3" localSheetId="34">#REF!</definedName>
    <definedName name="__5AA_3" localSheetId="35">#REF!</definedName>
    <definedName name="__5AA_3" localSheetId="36">#REF!</definedName>
    <definedName name="__5AA_3" localSheetId="37">#REF!</definedName>
    <definedName name="__5AA_3" localSheetId="38">#REF!</definedName>
    <definedName name="__5AA_3" localSheetId="39">#REF!</definedName>
    <definedName name="__5AA_3" localSheetId="40">#REF!</definedName>
    <definedName name="__5AA_3" localSheetId="41">#REF!</definedName>
    <definedName name="__5AA_3" localSheetId="42">#REF!</definedName>
    <definedName name="__5AA_3" localSheetId="43">#REF!</definedName>
    <definedName name="__5AA_3" localSheetId="44">#REF!</definedName>
    <definedName name="__5AA_3" localSheetId="45">#REF!</definedName>
    <definedName name="__5AA_3">#REF!</definedName>
    <definedName name="__6AA_4" localSheetId="16">#REF!</definedName>
    <definedName name="__6AA_4" localSheetId="30">#REF!</definedName>
    <definedName name="__6AA_4" localSheetId="31">#REF!</definedName>
    <definedName name="__6AA_4" localSheetId="32">#REF!</definedName>
    <definedName name="__6AA_4" localSheetId="33">#REF!</definedName>
    <definedName name="__6AA_4" localSheetId="34">#REF!</definedName>
    <definedName name="__6AA_4" localSheetId="35">#REF!</definedName>
    <definedName name="__6AA_4" localSheetId="36">#REF!</definedName>
    <definedName name="__6AA_4" localSheetId="37">#REF!</definedName>
    <definedName name="__6AA_4" localSheetId="38">#REF!</definedName>
    <definedName name="__6AA_4" localSheetId="39">#REF!</definedName>
    <definedName name="__6AA_4" localSheetId="40">#REF!</definedName>
    <definedName name="__6AA_4" localSheetId="41">#REF!</definedName>
    <definedName name="__6AA_4" localSheetId="42">#REF!</definedName>
    <definedName name="__6AA_4" localSheetId="43">#REF!</definedName>
    <definedName name="__6AA_4" localSheetId="44">#REF!</definedName>
    <definedName name="__6AA_4" localSheetId="45">#REF!</definedName>
    <definedName name="__6AA_4">#REF!</definedName>
    <definedName name="__7AA_5" localSheetId="16">#REF!</definedName>
    <definedName name="__7AA_5" localSheetId="30">#REF!</definedName>
    <definedName name="__7AA_5" localSheetId="31">#REF!</definedName>
    <definedName name="__7AA_5" localSheetId="32">#REF!</definedName>
    <definedName name="__7AA_5" localSheetId="33">#REF!</definedName>
    <definedName name="__7AA_5" localSheetId="34">#REF!</definedName>
    <definedName name="__7AA_5" localSheetId="35">#REF!</definedName>
    <definedName name="__7AA_5" localSheetId="36">#REF!</definedName>
    <definedName name="__7AA_5" localSheetId="37">#REF!</definedName>
    <definedName name="__7AA_5" localSheetId="38">#REF!</definedName>
    <definedName name="__7AA_5" localSheetId="39">#REF!</definedName>
    <definedName name="__7AA_5" localSheetId="40">#REF!</definedName>
    <definedName name="__7AA_5" localSheetId="41">#REF!</definedName>
    <definedName name="__7AA_5" localSheetId="42">#REF!</definedName>
    <definedName name="__7AA_5" localSheetId="43">#REF!</definedName>
    <definedName name="__7AA_5" localSheetId="44">#REF!</definedName>
    <definedName name="__7AA_5" localSheetId="45">#REF!</definedName>
    <definedName name="__7AA_5">#REF!</definedName>
    <definedName name="__8B_1" localSheetId="16">#REF!</definedName>
    <definedName name="__8B_1" localSheetId="30">#REF!</definedName>
    <definedName name="__8B_1" localSheetId="31">#REF!</definedName>
    <definedName name="__8B_1" localSheetId="32">#REF!</definedName>
    <definedName name="__8B_1" localSheetId="33">#REF!</definedName>
    <definedName name="__8B_1" localSheetId="34">#REF!</definedName>
    <definedName name="__8B_1" localSheetId="35">#REF!</definedName>
    <definedName name="__8B_1" localSheetId="36">#REF!</definedName>
    <definedName name="__8B_1" localSheetId="37">#REF!</definedName>
    <definedName name="__8B_1" localSheetId="38">#REF!</definedName>
    <definedName name="__8B_1" localSheetId="39">#REF!</definedName>
    <definedName name="__8B_1" localSheetId="40">#REF!</definedName>
    <definedName name="__8B_1" localSheetId="41">#REF!</definedName>
    <definedName name="__8B_1" localSheetId="42">#REF!</definedName>
    <definedName name="__8B_1" localSheetId="43">#REF!</definedName>
    <definedName name="__8B_1" localSheetId="44">#REF!</definedName>
    <definedName name="__8B_1" localSheetId="45">#REF!</definedName>
    <definedName name="__8B_1">#REF!</definedName>
    <definedName name="__9B_2" localSheetId="16">#REF!</definedName>
    <definedName name="__9B_2" localSheetId="30">#REF!</definedName>
    <definedName name="__9B_2" localSheetId="31">#REF!</definedName>
    <definedName name="__9B_2" localSheetId="32">#REF!</definedName>
    <definedName name="__9B_2" localSheetId="33">#REF!</definedName>
    <definedName name="__9B_2" localSheetId="34">#REF!</definedName>
    <definedName name="__9B_2" localSheetId="35">#REF!</definedName>
    <definedName name="__9B_2" localSheetId="36">#REF!</definedName>
    <definedName name="__9B_2" localSheetId="37">#REF!</definedName>
    <definedName name="__9B_2" localSheetId="38">#REF!</definedName>
    <definedName name="__9B_2" localSheetId="39">#REF!</definedName>
    <definedName name="__9B_2" localSheetId="40">#REF!</definedName>
    <definedName name="__9B_2" localSheetId="41">#REF!</definedName>
    <definedName name="__9B_2" localSheetId="42">#REF!</definedName>
    <definedName name="__9B_2" localSheetId="43">#REF!</definedName>
    <definedName name="__9B_2" localSheetId="44">#REF!</definedName>
    <definedName name="__9B_2" localSheetId="45">#REF!</definedName>
    <definedName name="__9B_2">#REF!</definedName>
    <definedName name="_10B_3" localSheetId="16">#REF!</definedName>
    <definedName name="_10B_3" localSheetId="30">#REF!</definedName>
    <definedName name="_10B_3" localSheetId="31">#REF!</definedName>
    <definedName name="_10B_3" localSheetId="32">#REF!</definedName>
    <definedName name="_10B_3" localSheetId="33">#REF!</definedName>
    <definedName name="_10B_3" localSheetId="34">#REF!</definedName>
    <definedName name="_10B_3" localSheetId="35">#REF!</definedName>
    <definedName name="_10B_3" localSheetId="36">#REF!</definedName>
    <definedName name="_10B_3" localSheetId="37">#REF!</definedName>
    <definedName name="_10B_3" localSheetId="38">#REF!</definedName>
    <definedName name="_10B_3" localSheetId="39">#REF!</definedName>
    <definedName name="_10B_3" localSheetId="40">#REF!</definedName>
    <definedName name="_10B_3" localSheetId="41">#REF!</definedName>
    <definedName name="_10B_3" localSheetId="42">#REF!</definedName>
    <definedName name="_10B_3" localSheetId="43">#REF!</definedName>
    <definedName name="_10B_3" localSheetId="44">#REF!</definedName>
    <definedName name="_10B_3" localSheetId="45">#REF!</definedName>
    <definedName name="_10B_3">#REF!</definedName>
    <definedName name="_11B_4" localSheetId="16">#REF!</definedName>
    <definedName name="_11B_4" localSheetId="30">#REF!</definedName>
    <definedName name="_11B_4" localSheetId="31">#REF!</definedName>
    <definedName name="_11B_4" localSheetId="32">#REF!</definedName>
    <definedName name="_11B_4" localSheetId="33">#REF!</definedName>
    <definedName name="_11B_4" localSheetId="34">#REF!</definedName>
    <definedName name="_11B_4" localSheetId="35">#REF!</definedName>
    <definedName name="_11B_4" localSheetId="36">#REF!</definedName>
    <definedName name="_11B_4" localSheetId="37">#REF!</definedName>
    <definedName name="_11B_4" localSheetId="38">#REF!</definedName>
    <definedName name="_11B_4" localSheetId="39">#REF!</definedName>
    <definedName name="_11B_4" localSheetId="40">#REF!</definedName>
    <definedName name="_11B_4" localSheetId="41">#REF!</definedName>
    <definedName name="_11B_4" localSheetId="42">#REF!</definedName>
    <definedName name="_11B_4" localSheetId="43">#REF!</definedName>
    <definedName name="_11B_4" localSheetId="44">#REF!</definedName>
    <definedName name="_11B_4" localSheetId="45">#REF!</definedName>
    <definedName name="_11B_4">#REF!</definedName>
    <definedName name="_12B_5" localSheetId="16">#REF!</definedName>
    <definedName name="_12B_5" localSheetId="30">#REF!</definedName>
    <definedName name="_12B_5" localSheetId="31">#REF!</definedName>
    <definedName name="_12B_5" localSheetId="32">#REF!</definedName>
    <definedName name="_12B_5" localSheetId="33">#REF!</definedName>
    <definedName name="_12B_5" localSheetId="34">#REF!</definedName>
    <definedName name="_12B_5" localSheetId="35">#REF!</definedName>
    <definedName name="_12B_5" localSheetId="36">#REF!</definedName>
    <definedName name="_12B_5" localSheetId="37">#REF!</definedName>
    <definedName name="_12B_5" localSheetId="38">#REF!</definedName>
    <definedName name="_12B_5" localSheetId="39">#REF!</definedName>
    <definedName name="_12B_5" localSheetId="40">#REF!</definedName>
    <definedName name="_12B_5" localSheetId="41">#REF!</definedName>
    <definedName name="_12B_5" localSheetId="42">#REF!</definedName>
    <definedName name="_12B_5" localSheetId="43">#REF!</definedName>
    <definedName name="_12B_5" localSheetId="44">#REF!</definedName>
    <definedName name="_12B_5" localSheetId="45">#REF!</definedName>
    <definedName name="_12B_5">#REF!</definedName>
    <definedName name="_13bb_1" localSheetId="16">#REF!</definedName>
    <definedName name="_13bb_1" localSheetId="30">#REF!</definedName>
    <definedName name="_13bb_1" localSheetId="31">#REF!</definedName>
    <definedName name="_13bb_1" localSheetId="32">#REF!</definedName>
    <definedName name="_13bb_1" localSheetId="33">#REF!</definedName>
    <definedName name="_13bb_1" localSheetId="34">#REF!</definedName>
    <definedName name="_13bb_1" localSheetId="35">#REF!</definedName>
    <definedName name="_13bb_1" localSheetId="36">#REF!</definedName>
    <definedName name="_13bb_1" localSheetId="37">#REF!</definedName>
    <definedName name="_13bb_1" localSheetId="38">#REF!</definedName>
    <definedName name="_13bb_1" localSheetId="39">#REF!</definedName>
    <definedName name="_13bb_1" localSheetId="40">#REF!</definedName>
    <definedName name="_13bb_1" localSheetId="41">#REF!</definedName>
    <definedName name="_13bb_1" localSheetId="42">#REF!</definedName>
    <definedName name="_13bb_1" localSheetId="43">#REF!</definedName>
    <definedName name="_13bb_1" localSheetId="44">#REF!</definedName>
    <definedName name="_13bb_1" localSheetId="45">#REF!</definedName>
    <definedName name="_13bb_1">#REF!</definedName>
    <definedName name="_14bb_2" localSheetId="16">#REF!</definedName>
    <definedName name="_14bb_2" localSheetId="30">#REF!</definedName>
    <definedName name="_14bb_2" localSheetId="31">#REF!</definedName>
    <definedName name="_14bb_2" localSheetId="32">#REF!</definedName>
    <definedName name="_14bb_2" localSheetId="33">#REF!</definedName>
    <definedName name="_14bb_2" localSheetId="34">#REF!</definedName>
    <definedName name="_14bb_2" localSheetId="35">#REF!</definedName>
    <definedName name="_14bb_2" localSheetId="36">#REF!</definedName>
    <definedName name="_14bb_2" localSheetId="37">#REF!</definedName>
    <definedName name="_14bb_2" localSheetId="38">#REF!</definedName>
    <definedName name="_14bb_2" localSheetId="39">#REF!</definedName>
    <definedName name="_14bb_2" localSheetId="40">#REF!</definedName>
    <definedName name="_14bb_2" localSheetId="41">#REF!</definedName>
    <definedName name="_14bb_2" localSheetId="42">#REF!</definedName>
    <definedName name="_14bb_2" localSheetId="43">#REF!</definedName>
    <definedName name="_14bb_2" localSheetId="44">#REF!</definedName>
    <definedName name="_14bb_2" localSheetId="45">#REF!</definedName>
    <definedName name="_14bb_2">#REF!</definedName>
    <definedName name="_15cc_1" localSheetId="16">#REF!</definedName>
    <definedName name="_15cc_1" localSheetId="30">#REF!</definedName>
    <definedName name="_15cc_1" localSheetId="31">#REF!</definedName>
    <definedName name="_15cc_1" localSheetId="32">#REF!</definedName>
    <definedName name="_15cc_1" localSheetId="33">#REF!</definedName>
    <definedName name="_15cc_1" localSheetId="34">#REF!</definedName>
    <definedName name="_15cc_1" localSheetId="35">#REF!</definedName>
    <definedName name="_15cc_1" localSheetId="36">#REF!</definedName>
    <definedName name="_15cc_1" localSheetId="37">#REF!</definedName>
    <definedName name="_15cc_1" localSheetId="38">#REF!</definedName>
    <definedName name="_15cc_1" localSheetId="39">#REF!</definedName>
    <definedName name="_15cc_1" localSheetId="40">#REF!</definedName>
    <definedName name="_15cc_1" localSheetId="41">#REF!</definedName>
    <definedName name="_15cc_1" localSheetId="42">#REF!</definedName>
    <definedName name="_15cc_1" localSheetId="43">#REF!</definedName>
    <definedName name="_15cc_1" localSheetId="44">#REF!</definedName>
    <definedName name="_15cc_1" localSheetId="45">#REF!</definedName>
    <definedName name="_15cc_1">#REF!</definedName>
    <definedName name="_16cc_2" localSheetId="16">#REF!</definedName>
    <definedName name="_16cc_2" localSheetId="30">#REF!</definedName>
    <definedName name="_16cc_2" localSheetId="31">#REF!</definedName>
    <definedName name="_16cc_2" localSheetId="32">#REF!</definedName>
    <definedName name="_16cc_2" localSheetId="33">#REF!</definedName>
    <definedName name="_16cc_2" localSheetId="34">#REF!</definedName>
    <definedName name="_16cc_2" localSheetId="35">#REF!</definedName>
    <definedName name="_16cc_2" localSheetId="36">#REF!</definedName>
    <definedName name="_16cc_2" localSheetId="37">#REF!</definedName>
    <definedName name="_16cc_2" localSheetId="38">#REF!</definedName>
    <definedName name="_16cc_2" localSheetId="39">#REF!</definedName>
    <definedName name="_16cc_2" localSheetId="40">#REF!</definedName>
    <definedName name="_16cc_2" localSheetId="41">#REF!</definedName>
    <definedName name="_16cc_2" localSheetId="42">#REF!</definedName>
    <definedName name="_16cc_2" localSheetId="43">#REF!</definedName>
    <definedName name="_16cc_2" localSheetId="44">#REF!</definedName>
    <definedName name="_16cc_2" localSheetId="45">#REF!</definedName>
    <definedName name="_16cc_2">#REF!</definedName>
    <definedName name="_17MukaDepan_1" localSheetId="16">#REF!</definedName>
    <definedName name="_17MukaDepan_1" localSheetId="30">#REF!</definedName>
    <definedName name="_17MukaDepan_1" localSheetId="31">#REF!</definedName>
    <definedName name="_17MukaDepan_1" localSheetId="32">#REF!</definedName>
    <definedName name="_17MukaDepan_1" localSheetId="33">#REF!</definedName>
    <definedName name="_17MukaDepan_1" localSheetId="34">#REF!</definedName>
    <definedName name="_17MukaDepan_1" localSheetId="35">#REF!</definedName>
    <definedName name="_17MukaDepan_1" localSheetId="36">#REF!</definedName>
    <definedName name="_17MukaDepan_1" localSheetId="37">#REF!</definedName>
    <definedName name="_17MukaDepan_1" localSheetId="38">#REF!</definedName>
    <definedName name="_17MukaDepan_1" localSheetId="39">#REF!</definedName>
    <definedName name="_17MukaDepan_1" localSheetId="40">#REF!</definedName>
    <definedName name="_17MukaDepan_1" localSheetId="41">#REF!</definedName>
    <definedName name="_17MukaDepan_1" localSheetId="42">#REF!</definedName>
    <definedName name="_17MukaDepan_1" localSheetId="43">#REF!</definedName>
    <definedName name="_17MukaDepan_1" localSheetId="44">#REF!</definedName>
    <definedName name="_17MukaDepan_1" localSheetId="45">#REF!</definedName>
    <definedName name="_17MukaDepan_1">#REF!</definedName>
    <definedName name="_18new_1" localSheetId="16">#REF!</definedName>
    <definedName name="_18new_1" localSheetId="30">#REF!</definedName>
    <definedName name="_18new_1" localSheetId="31">#REF!</definedName>
    <definedName name="_18new_1" localSheetId="32">#REF!</definedName>
    <definedName name="_18new_1" localSheetId="33">#REF!</definedName>
    <definedName name="_18new_1" localSheetId="34">#REF!</definedName>
    <definedName name="_18new_1" localSheetId="35">#REF!</definedName>
    <definedName name="_18new_1" localSheetId="36">#REF!</definedName>
    <definedName name="_18new_1" localSheetId="37">#REF!</definedName>
    <definedName name="_18new_1" localSheetId="38">#REF!</definedName>
    <definedName name="_18new_1" localSheetId="39">#REF!</definedName>
    <definedName name="_18new_1" localSheetId="40">#REF!</definedName>
    <definedName name="_18new_1" localSheetId="41">#REF!</definedName>
    <definedName name="_18new_1" localSheetId="42">#REF!</definedName>
    <definedName name="_18new_1" localSheetId="43">#REF!</definedName>
    <definedName name="_18new_1" localSheetId="44">#REF!</definedName>
    <definedName name="_18new_1" localSheetId="45">#REF!</definedName>
    <definedName name="_18new_1">#REF!</definedName>
    <definedName name="_19new_2" localSheetId="16">#REF!</definedName>
    <definedName name="_19new_2" localSheetId="30">#REF!</definedName>
    <definedName name="_19new_2" localSheetId="31">#REF!</definedName>
    <definedName name="_19new_2" localSheetId="32">#REF!</definedName>
    <definedName name="_19new_2" localSheetId="33">#REF!</definedName>
    <definedName name="_19new_2" localSheetId="34">#REF!</definedName>
    <definedName name="_19new_2" localSheetId="35">#REF!</definedName>
    <definedName name="_19new_2" localSheetId="36">#REF!</definedName>
    <definedName name="_19new_2" localSheetId="37">#REF!</definedName>
    <definedName name="_19new_2" localSheetId="38">#REF!</definedName>
    <definedName name="_19new_2" localSheetId="39">#REF!</definedName>
    <definedName name="_19new_2" localSheetId="40">#REF!</definedName>
    <definedName name="_19new_2" localSheetId="41">#REF!</definedName>
    <definedName name="_19new_2" localSheetId="42">#REF!</definedName>
    <definedName name="_19new_2" localSheetId="43">#REF!</definedName>
    <definedName name="_19new_2" localSheetId="44">#REF!</definedName>
    <definedName name="_19new_2" localSheetId="45">#REF!</definedName>
    <definedName name="_19new_2">#REF!</definedName>
    <definedName name="_1a_1" localSheetId="16">#REF!</definedName>
    <definedName name="_1a_1" localSheetId="30">#REF!</definedName>
    <definedName name="_1a_1" localSheetId="31">#REF!</definedName>
    <definedName name="_1a_1" localSheetId="32">#REF!</definedName>
    <definedName name="_1a_1" localSheetId="33">#REF!</definedName>
    <definedName name="_1a_1" localSheetId="34">#REF!</definedName>
    <definedName name="_1a_1" localSheetId="35">#REF!</definedName>
    <definedName name="_1a_1" localSheetId="36">#REF!</definedName>
    <definedName name="_1a_1" localSheetId="37">#REF!</definedName>
    <definedName name="_1a_1" localSheetId="38">#REF!</definedName>
    <definedName name="_1a_1" localSheetId="39">#REF!</definedName>
    <definedName name="_1a_1" localSheetId="40">#REF!</definedName>
    <definedName name="_1a_1" localSheetId="41">#REF!</definedName>
    <definedName name="_1a_1" localSheetId="42">#REF!</definedName>
    <definedName name="_1a_1" localSheetId="43">#REF!</definedName>
    <definedName name="_1a_1" localSheetId="44">#REF!</definedName>
    <definedName name="_1a_1" localSheetId="45">#REF!</definedName>
    <definedName name="_1a_1">#REF!</definedName>
    <definedName name="_20Pg_1" localSheetId="16">#REF!</definedName>
    <definedName name="_20Pg_1" localSheetId="30">#REF!</definedName>
    <definedName name="_20Pg_1" localSheetId="31">#REF!</definedName>
    <definedName name="_20Pg_1" localSheetId="32">#REF!</definedName>
    <definedName name="_20Pg_1" localSheetId="33">#REF!</definedName>
    <definedName name="_20Pg_1" localSheetId="34">#REF!</definedName>
    <definedName name="_20Pg_1" localSheetId="35">#REF!</definedName>
    <definedName name="_20Pg_1" localSheetId="36">#REF!</definedName>
    <definedName name="_20Pg_1" localSheetId="37">#REF!</definedName>
    <definedName name="_20Pg_1" localSheetId="38">#REF!</definedName>
    <definedName name="_20Pg_1" localSheetId="39">#REF!</definedName>
    <definedName name="_20Pg_1" localSheetId="40">#REF!</definedName>
    <definedName name="_20Pg_1" localSheetId="41">#REF!</definedName>
    <definedName name="_20Pg_1" localSheetId="42">#REF!</definedName>
    <definedName name="_20Pg_1" localSheetId="43">#REF!</definedName>
    <definedName name="_20Pg_1" localSheetId="44">#REF!</definedName>
    <definedName name="_20Pg_1" localSheetId="45">#REF!</definedName>
    <definedName name="_20Pg_1">#REF!</definedName>
    <definedName name="_21Z_8106A741_5A1C_11D7_A90D_00D0B7DB5195_.wvu.Cols_1" localSheetId="16">#REF!</definedName>
    <definedName name="_21Z_8106A741_5A1C_11D7_A90D_00D0B7DB5195_.wvu.Cols_1" localSheetId="30">#REF!</definedName>
    <definedName name="_21Z_8106A741_5A1C_11D7_A90D_00D0B7DB5195_.wvu.Cols_1" localSheetId="31">#REF!</definedName>
    <definedName name="_21Z_8106A741_5A1C_11D7_A90D_00D0B7DB5195_.wvu.Cols_1" localSheetId="32">#REF!</definedName>
    <definedName name="_21Z_8106A741_5A1C_11D7_A90D_00D0B7DB5195_.wvu.Cols_1" localSheetId="33">#REF!</definedName>
    <definedName name="_21Z_8106A741_5A1C_11D7_A90D_00D0B7DB5195_.wvu.Cols_1" localSheetId="34">#REF!</definedName>
    <definedName name="_21Z_8106A741_5A1C_11D7_A90D_00D0B7DB5195_.wvu.Cols_1" localSheetId="35">#REF!</definedName>
    <definedName name="_21Z_8106A741_5A1C_11D7_A90D_00D0B7DB5195_.wvu.Cols_1" localSheetId="36">#REF!</definedName>
    <definedName name="_21Z_8106A741_5A1C_11D7_A90D_00D0B7DB5195_.wvu.Cols_1" localSheetId="37">#REF!</definedName>
    <definedName name="_21Z_8106A741_5A1C_11D7_A90D_00D0B7DB5195_.wvu.Cols_1" localSheetId="38">#REF!</definedName>
    <definedName name="_21Z_8106A741_5A1C_11D7_A90D_00D0B7DB5195_.wvu.Cols_1" localSheetId="39">#REF!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43">#REF!</definedName>
    <definedName name="_21Z_8106A741_5A1C_11D7_A90D_00D0B7DB5195_.wvu.Cols_1" localSheetId="44">#REF!</definedName>
    <definedName name="_21Z_8106A741_5A1C_11D7_A90D_00D0B7DB5195_.wvu.Cols_1" localSheetId="45">#REF!</definedName>
    <definedName name="_21Z_8106A741_5A1C_11D7_A90D_00D0B7DB5195_.wvu.Cols_1">#REF!</definedName>
    <definedName name="_21Z_8106A741_5A1C_11D7_A90D_00D0B7DB5195_.wvu.PrintArea_2" localSheetId="16">#REF!</definedName>
    <definedName name="_21Z_8106A741_5A1C_11D7_A90D_00D0B7DB5195_.wvu.PrintArea_2" localSheetId="30">#REF!</definedName>
    <definedName name="_21Z_8106A741_5A1C_11D7_A90D_00D0B7DB5195_.wvu.PrintArea_2" localSheetId="31">#REF!</definedName>
    <definedName name="_21Z_8106A741_5A1C_11D7_A90D_00D0B7DB5195_.wvu.PrintArea_2" localSheetId="32">#REF!</definedName>
    <definedName name="_21Z_8106A741_5A1C_11D7_A90D_00D0B7DB5195_.wvu.PrintArea_2" localSheetId="33">#REF!</definedName>
    <definedName name="_21Z_8106A741_5A1C_11D7_A90D_00D0B7DB5195_.wvu.PrintArea_2" localSheetId="34">#REF!</definedName>
    <definedName name="_21Z_8106A741_5A1C_11D7_A90D_00D0B7DB5195_.wvu.PrintArea_2" localSheetId="35">#REF!</definedName>
    <definedName name="_21Z_8106A741_5A1C_11D7_A90D_00D0B7DB5195_.wvu.PrintArea_2" localSheetId="36">#REF!</definedName>
    <definedName name="_21Z_8106A741_5A1C_11D7_A90D_00D0B7DB5195_.wvu.PrintArea_2" localSheetId="37">#REF!</definedName>
    <definedName name="_21Z_8106A741_5A1C_11D7_A90D_00D0B7DB5195_.wvu.PrintArea_2" localSheetId="38">#REF!</definedName>
    <definedName name="_21Z_8106A741_5A1C_11D7_A90D_00D0B7DB5195_.wvu.PrintArea_2" localSheetId="39">#REF!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43">#REF!</definedName>
    <definedName name="_21Z_8106A741_5A1C_11D7_A90D_00D0B7DB5195_.wvu.PrintArea_2" localSheetId="44">#REF!</definedName>
    <definedName name="_21Z_8106A741_5A1C_11D7_A90D_00D0B7DB5195_.wvu.PrintArea_2" localSheetId="45">#REF!</definedName>
    <definedName name="_21Z_8106A741_5A1C_11D7_A90D_00D0B7DB5195_.wvu.PrintArea_2">#REF!</definedName>
    <definedName name="_22Z_8106A741_5A1C_11D7_A90D_00D0B7DB5195_.wvu.PrintArea_1" localSheetId="16">#REF!</definedName>
    <definedName name="_22Z_8106A741_5A1C_11D7_A90D_00D0B7DB5195_.wvu.PrintArea_1" localSheetId="30">#REF!</definedName>
    <definedName name="_22Z_8106A741_5A1C_11D7_A90D_00D0B7DB5195_.wvu.PrintArea_1" localSheetId="31">#REF!</definedName>
    <definedName name="_22Z_8106A741_5A1C_11D7_A90D_00D0B7DB5195_.wvu.PrintArea_1" localSheetId="32">#REF!</definedName>
    <definedName name="_22Z_8106A741_5A1C_11D7_A90D_00D0B7DB5195_.wvu.PrintArea_1" localSheetId="33">#REF!</definedName>
    <definedName name="_22Z_8106A741_5A1C_11D7_A90D_00D0B7DB5195_.wvu.PrintArea_1" localSheetId="34">#REF!</definedName>
    <definedName name="_22Z_8106A741_5A1C_11D7_A90D_00D0B7DB5195_.wvu.PrintArea_1" localSheetId="35">#REF!</definedName>
    <definedName name="_22Z_8106A741_5A1C_11D7_A90D_00D0B7DB5195_.wvu.PrintArea_1" localSheetId="36">#REF!</definedName>
    <definedName name="_22Z_8106A741_5A1C_11D7_A90D_00D0B7DB5195_.wvu.PrintArea_1" localSheetId="37">#REF!</definedName>
    <definedName name="_22Z_8106A741_5A1C_11D7_A90D_00D0B7DB5195_.wvu.PrintArea_1" localSheetId="38">#REF!</definedName>
    <definedName name="_22Z_8106A741_5A1C_11D7_A90D_00D0B7DB5195_.wvu.PrintArea_1" localSheetId="39">#REF!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43">#REF!</definedName>
    <definedName name="_22Z_8106A741_5A1C_11D7_A90D_00D0B7DB5195_.wvu.PrintArea_1" localSheetId="44">#REF!</definedName>
    <definedName name="_22Z_8106A741_5A1C_11D7_A90D_00D0B7DB5195_.wvu.PrintArea_1" localSheetId="45">#REF!</definedName>
    <definedName name="_22Z_8106A741_5A1C_11D7_A90D_00D0B7DB5195_.wvu.PrintArea_1">#REF!</definedName>
    <definedName name="_22Z_8106A741_5A1C_11D7_A90D_00D0B7DB5195_.wvu.PrintArea_2" localSheetId="16">#REF!</definedName>
    <definedName name="_22Z_8106A741_5A1C_11D7_A90D_00D0B7DB5195_.wvu.PrintArea_2" localSheetId="30">#REF!</definedName>
    <definedName name="_22Z_8106A741_5A1C_11D7_A90D_00D0B7DB5195_.wvu.PrintArea_2" localSheetId="31">#REF!</definedName>
    <definedName name="_22Z_8106A741_5A1C_11D7_A90D_00D0B7DB5195_.wvu.PrintArea_2" localSheetId="32">#REF!</definedName>
    <definedName name="_22Z_8106A741_5A1C_11D7_A90D_00D0B7DB5195_.wvu.PrintArea_2" localSheetId="33">#REF!</definedName>
    <definedName name="_22Z_8106A741_5A1C_11D7_A90D_00D0B7DB5195_.wvu.PrintArea_2" localSheetId="34">#REF!</definedName>
    <definedName name="_22Z_8106A741_5A1C_11D7_A90D_00D0B7DB5195_.wvu.PrintArea_2" localSheetId="35">#REF!</definedName>
    <definedName name="_22Z_8106A741_5A1C_11D7_A90D_00D0B7DB5195_.wvu.PrintArea_2" localSheetId="36">#REF!</definedName>
    <definedName name="_22Z_8106A741_5A1C_11D7_A90D_00D0B7DB5195_.wvu.PrintArea_2" localSheetId="37">#REF!</definedName>
    <definedName name="_22Z_8106A741_5A1C_11D7_A90D_00D0B7DB5195_.wvu.PrintArea_2" localSheetId="38">#REF!</definedName>
    <definedName name="_22Z_8106A741_5A1C_11D7_A90D_00D0B7DB5195_.wvu.PrintArea_2" localSheetId="39">#REF!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43">#REF!</definedName>
    <definedName name="_22Z_8106A741_5A1C_11D7_A90D_00D0B7DB5195_.wvu.PrintArea_2" localSheetId="44">#REF!</definedName>
    <definedName name="_22Z_8106A741_5A1C_11D7_A90D_00D0B7DB5195_.wvu.PrintArea_2" localSheetId="45">#REF!</definedName>
    <definedName name="_22Z_8106A741_5A1C_11D7_A90D_00D0B7DB5195_.wvu.PrintArea_2">#REF!</definedName>
    <definedName name="_23Z_8106A741_5A1C_11D7_A90D_00D0B7DB5195_.wvu.PrintArea_2" localSheetId="16">#REF!</definedName>
    <definedName name="_23Z_8106A741_5A1C_11D7_A90D_00D0B7DB5195_.wvu.PrintArea_2" localSheetId="30">#REF!</definedName>
    <definedName name="_23Z_8106A741_5A1C_11D7_A90D_00D0B7DB5195_.wvu.PrintArea_2" localSheetId="31">#REF!</definedName>
    <definedName name="_23Z_8106A741_5A1C_11D7_A90D_00D0B7DB5195_.wvu.PrintArea_2" localSheetId="32">#REF!</definedName>
    <definedName name="_23Z_8106A741_5A1C_11D7_A90D_00D0B7DB5195_.wvu.PrintArea_2" localSheetId="33">#REF!</definedName>
    <definedName name="_23Z_8106A741_5A1C_11D7_A90D_00D0B7DB5195_.wvu.PrintArea_2" localSheetId="34">#REF!</definedName>
    <definedName name="_23Z_8106A741_5A1C_11D7_A90D_00D0B7DB5195_.wvu.PrintArea_2" localSheetId="35">#REF!</definedName>
    <definedName name="_23Z_8106A741_5A1C_11D7_A90D_00D0B7DB5195_.wvu.PrintArea_2" localSheetId="36">#REF!</definedName>
    <definedName name="_23Z_8106A741_5A1C_11D7_A90D_00D0B7DB5195_.wvu.PrintArea_2" localSheetId="37">#REF!</definedName>
    <definedName name="_23Z_8106A741_5A1C_11D7_A90D_00D0B7DB5195_.wvu.PrintArea_2" localSheetId="38">#REF!</definedName>
    <definedName name="_23Z_8106A741_5A1C_11D7_A90D_00D0B7DB5195_.wvu.PrintArea_2" localSheetId="39">#REF!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43">#REF!</definedName>
    <definedName name="_23Z_8106A741_5A1C_11D7_A90D_00D0B7DB5195_.wvu.PrintArea_2" localSheetId="44">#REF!</definedName>
    <definedName name="_23Z_8106A741_5A1C_11D7_A90D_00D0B7DB5195_.wvu.PrintArea_2" localSheetId="45">#REF!</definedName>
    <definedName name="_23Z_8106A741_5A1C_11D7_A90D_00D0B7DB5195_.wvu.PrintArea_2">#REF!</definedName>
    <definedName name="_23Z_8106A741_5A1C_11D7_A90D_00D0B7DB5195_.wvu.PrintArea_3" localSheetId="16">#REF!</definedName>
    <definedName name="_23Z_8106A741_5A1C_11D7_A90D_00D0B7DB5195_.wvu.PrintArea_3" localSheetId="45">#REF!</definedName>
    <definedName name="_23Z_8106A741_5A1C_11D7_A90D_00D0B7DB5195_.wvu.PrintArea_3">#REF!</definedName>
    <definedName name="_24Z_8106A741_5A1C_11D7_A90D_00D0B7DB5195_.wvu.PrintArea_3" localSheetId="16">#REF!</definedName>
    <definedName name="_24Z_8106A741_5A1C_11D7_A90D_00D0B7DB5195_.wvu.PrintArea_3" localSheetId="30">#REF!</definedName>
    <definedName name="_24Z_8106A741_5A1C_11D7_A90D_00D0B7DB5195_.wvu.PrintArea_3" localSheetId="31">#REF!</definedName>
    <definedName name="_24Z_8106A741_5A1C_11D7_A90D_00D0B7DB5195_.wvu.PrintArea_3" localSheetId="32">#REF!</definedName>
    <definedName name="_24Z_8106A741_5A1C_11D7_A90D_00D0B7DB5195_.wvu.PrintArea_3" localSheetId="33">#REF!</definedName>
    <definedName name="_24Z_8106A741_5A1C_11D7_A90D_00D0B7DB5195_.wvu.PrintArea_3" localSheetId="34">#REF!</definedName>
    <definedName name="_24Z_8106A741_5A1C_11D7_A90D_00D0B7DB5195_.wvu.PrintArea_3" localSheetId="35">#REF!</definedName>
    <definedName name="_24Z_8106A741_5A1C_11D7_A90D_00D0B7DB5195_.wvu.PrintArea_3" localSheetId="36">#REF!</definedName>
    <definedName name="_24Z_8106A741_5A1C_11D7_A90D_00D0B7DB5195_.wvu.PrintArea_3" localSheetId="37">#REF!</definedName>
    <definedName name="_24Z_8106A741_5A1C_11D7_A90D_00D0B7DB5195_.wvu.PrintArea_3" localSheetId="38">#REF!</definedName>
    <definedName name="_24Z_8106A741_5A1C_11D7_A90D_00D0B7DB5195_.wvu.PrintArea_3" localSheetId="39">#REF!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43">#REF!</definedName>
    <definedName name="_24Z_8106A741_5A1C_11D7_A90D_00D0B7DB5195_.wvu.PrintArea_3" localSheetId="44">#REF!</definedName>
    <definedName name="_24Z_8106A741_5A1C_11D7_A90D_00D0B7DB5195_.wvu.PrintArea_3" localSheetId="45">#REF!</definedName>
    <definedName name="_24Z_8106A741_5A1C_11D7_A90D_00D0B7DB5195_.wvu.PrintArea_3">#REF!</definedName>
    <definedName name="_24Z_8106A741_5A1C_11D7_A90D_00D0B7DB5195_.wvu.PrintArea_4" localSheetId="16">#REF!</definedName>
    <definedName name="_24Z_8106A741_5A1C_11D7_A90D_00D0B7DB5195_.wvu.PrintArea_4" localSheetId="30">#REF!</definedName>
    <definedName name="_24Z_8106A741_5A1C_11D7_A90D_00D0B7DB5195_.wvu.PrintArea_4" localSheetId="31">#REF!</definedName>
    <definedName name="_24Z_8106A741_5A1C_11D7_A90D_00D0B7DB5195_.wvu.PrintArea_4" localSheetId="32">#REF!</definedName>
    <definedName name="_24Z_8106A741_5A1C_11D7_A90D_00D0B7DB5195_.wvu.PrintArea_4" localSheetId="33">#REF!</definedName>
    <definedName name="_24Z_8106A741_5A1C_11D7_A90D_00D0B7DB5195_.wvu.PrintArea_4" localSheetId="34">#REF!</definedName>
    <definedName name="_24Z_8106A741_5A1C_11D7_A90D_00D0B7DB5195_.wvu.PrintArea_4" localSheetId="35">#REF!</definedName>
    <definedName name="_24Z_8106A741_5A1C_11D7_A90D_00D0B7DB5195_.wvu.PrintArea_4" localSheetId="36">#REF!</definedName>
    <definedName name="_24Z_8106A741_5A1C_11D7_A90D_00D0B7DB5195_.wvu.PrintArea_4" localSheetId="37">#REF!</definedName>
    <definedName name="_24Z_8106A741_5A1C_11D7_A90D_00D0B7DB5195_.wvu.PrintArea_4" localSheetId="38">#REF!</definedName>
    <definedName name="_24Z_8106A741_5A1C_11D7_A90D_00D0B7DB5195_.wvu.PrintArea_4" localSheetId="39">#REF!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43">#REF!</definedName>
    <definedName name="_24Z_8106A741_5A1C_11D7_A90D_00D0B7DB5195_.wvu.PrintArea_4" localSheetId="44">#REF!</definedName>
    <definedName name="_24Z_8106A741_5A1C_11D7_A90D_00D0B7DB5195_.wvu.PrintArea_4" localSheetId="45">#REF!</definedName>
    <definedName name="_24Z_8106A741_5A1C_11D7_A90D_00D0B7DB5195_.wvu.PrintArea_4">#REF!</definedName>
    <definedName name="_25Z_8106A741_5A1C_11D7_A90D_00D0B7DB5195_.wvu.PrintArea_4" localSheetId="16">#REF!</definedName>
    <definedName name="_25Z_8106A741_5A1C_11D7_A90D_00D0B7DB5195_.wvu.PrintArea_4" localSheetId="30">#REF!</definedName>
    <definedName name="_25Z_8106A741_5A1C_11D7_A90D_00D0B7DB5195_.wvu.PrintArea_4" localSheetId="31">#REF!</definedName>
    <definedName name="_25Z_8106A741_5A1C_11D7_A90D_00D0B7DB5195_.wvu.PrintArea_4" localSheetId="32">#REF!</definedName>
    <definedName name="_25Z_8106A741_5A1C_11D7_A90D_00D0B7DB5195_.wvu.PrintArea_4" localSheetId="33">#REF!</definedName>
    <definedName name="_25Z_8106A741_5A1C_11D7_A90D_00D0B7DB5195_.wvu.PrintArea_4" localSheetId="34">#REF!</definedName>
    <definedName name="_25Z_8106A741_5A1C_11D7_A90D_00D0B7DB5195_.wvu.PrintArea_4" localSheetId="35">#REF!</definedName>
    <definedName name="_25Z_8106A741_5A1C_11D7_A90D_00D0B7DB5195_.wvu.PrintArea_4" localSheetId="36">#REF!</definedName>
    <definedName name="_25Z_8106A741_5A1C_11D7_A90D_00D0B7DB5195_.wvu.PrintArea_4" localSheetId="37">#REF!</definedName>
    <definedName name="_25Z_8106A741_5A1C_11D7_A90D_00D0B7DB5195_.wvu.PrintArea_4" localSheetId="38">#REF!</definedName>
    <definedName name="_25Z_8106A741_5A1C_11D7_A90D_00D0B7DB5195_.wvu.PrintArea_4" localSheetId="39">#REF!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43">#REF!</definedName>
    <definedName name="_25Z_8106A741_5A1C_11D7_A90D_00D0B7DB5195_.wvu.PrintArea_4" localSheetId="44">#REF!</definedName>
    <definedName name="_25Z_8106A741_5A1C_11D7_A90D_00D0B7DB5195_.wvu.PrintArea_4" localSheetId="45">#REF!</definedName>
    <definedName name="_25Z_8106A741_5A1C_11D7_A90D_00D0B7DB5195_.wvu.PrintArea_4">#REF!</definedName>
    <definedName name="_26Z_8106A741_5A1C_11D7_A90D_00D0B7DB5195_.wvu.PrintArea_5" localSheetId="16">#REF!</definedName>
    <definedName name="_26Z_8106A741_5A1C_11D7_A90D_00D0B7DB5195_.wvu.PrintArea_5" localSheetId="30">#REF!</definedName>
    <definedName name="_26Z_8106A741_5A1C_11D7_A90D_00D0B7DB5195_.wvu.PrintArea_5" localSheetId="31">#REF!</definedName>
    <definedName name="_26Z_8106A741_5A1C_11D7_A90D_00D0B7DB5195_.wvu.PrintArea_5" localSheetId="32">#REF!</definedName>
    <definedName name="_26Z_8106A741_5A1C_11D7_A90D_00D0B7DB5195_.wvu.PrintArea_5" localSheetId="33">#REF!</definedName>
    <definedName name="_26Z_8106A741_5A1C_11D7_A90D_00D0B7DB5195_.wvu.PrintArea_5" localSheetId="34">#REF!</definedName>
    <definedName name="_26Z_8106A741_5A1C_11D7_A90D_00D0B7DB5195_.wvu.PrintArea_5" localSheetId="35">#REF!</definedName>
    <definedName name="_26Z_8106A741_5A1C_11D7_A90D_00D0B7DB5195_.wvu.PrintArea_5" localSheetId="36">#REF!</definedName>
    <definedName name="_26Z_8106A741_5A1C_11D7_A90D_00D0B7DB5195_.wvu.PrintArea_5" localSheetId="37">#REF!</definedName>
    <definedName name="_26Z_8106A741_5A1C_11D7_A90D_00D0B7DB5195_.wvu.PrintArea_5" localSheetId="38">#REF!</definedName>
    <definedName name="_26Z_8106A741_5A1C_11D7_A90D_00D0B7DB5195_.wvu.PrintArea_5" localSheetId="39">#REF!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43">#REF!</definedName>
    <definedName name="_26Z_8106A741_5A1C_11D7_A90D_00D0B7DB5195_.wvu.PrintArea_5" localSheetId="44">#REF!</definedName>
    <definedName name="_26Z_8106A741_5A1C_11D7_A90D_00D0B7DB5195_.wvu.PrintArea_5" localSheetId="45">#REF!</definedName>
    <definedName name="_26Z_8106A741_5A1C_11D7_A90D_00D0B7DB5195_.wvu.PrintArea_5">#REF!</definedName>
    <definedName name="_2a_2" localSheetId="16">#REF!</definedName>
    <definedName name="_2a_2" localSheetId="30">#REF!</definedName>
    <definedName name="_2a_2" localSheetId="31">#REF!</definedName>
    <definedName name="_2a_2" localSheetId="32">#REF!</definedName>
    <definedName name="_2a_2" localSheetId="33">#REF!</definedName>
    <definedName name="_2a_2" localSheetId="34">#REF!</definedName>
    <definedName name="_2a_2" localSheetId="35">#REF!</definedName>
    <definedName name="_2a_2" localSheetId="36">#REF!</definedName>
    <definedName name="_2a_2" localSheetId="37">#REF!</definedName>
    <definedName name="_2a_2" localSheetId="38">#REF!</definedName>
    <definedName name="_2a_2" localSheetId="39">#REF!</definedName>
    <definedName name="_2a_2" localSheetId="40">#REF!</definedName>
    <definedName name="_2a_2" localSheetId="41">#REF!</definedName>
    <definedName name="_2a_2" localSheetId="42">#REF!</definedName>
    <definedName name="_2a_2" localSheetId="43">#REF!</definedName>
    <definedName name="_2a_2" localSheetId="44">#REF!</definedName>
    <definedName name="_2a_2" localSheetId="45">#REF!</definedName>
    <definedName name="_2a_2">#REF!</definedName>
    <definedName name="_3AA_1" localSheetId="16">#REF!</definedName>
    <definedName name="_3AA_1" localSheetId="30">#REF!</definedName>
    <definedName name="_3AA_1" localSheetId="31">#REF!</definedName>
    <definedName name="_3AA_1" localSheetId="32">#REF!</definedName>
    <definedName name="_3AA_1" localSheetId="33">#REF!</definedName>
    <definedName name="_3AA_1" localSheetId="34">#REF!</definedName>
    <definedName name="_3AA_1" localSheetId="35">#REF!</definedName>
    <definedName name="_3AA_1" localSheetId="36">#REF!</definedName>
    <definedName name="_3AA_1" localSheetId="37">#REF!</definedName>
    <definedName name="_3AA_1" localSheetId="38">#REF!</definedName>
    <definedName name="_3AA_1" localSheetId="39">#REF!</definedName>
    <definedName name="_3AA_1" localSheetId="40">#REF!</definedName>
    <definedName name="_3AA_1" localSheetId="41">#REF!</definedName>
    <definedName name="_3AA_1" localSheetId="42">#REF!</definedName>
    <definedName name="_3AA_1" localSheetId="43">#REF!</definedName>
    <definedName name="_3AA_1" localSheetId="44">#REF!</definedName>
    <definedName name="_3AA_1" localSheetId="45">#REF!</definedName>
    <definedName name="_3AA_1">#REF!</definedName>
    <definedName name="_4" localSheetId="16">#REF!</definedName>
    <definedName name="_4" localSheetId="45">#REF!</definedName>
    <definedName name="_4">#REF!</definedName>
    <definedName name="_4AA_2" localSheetId="16">#REF!</definedName>
    <definedName name="_4AA_2" localSheetId="30">#REF!</definedName>
    <definedName name="_4AA_2" localSheetId="31">#REF!</definedName>
    <definedName name="_4AA_2" localSheetId="32">#REF!</definedName>
    <definedName name="_4AA_2" localSheetId="33">#REF!</definedName>
    <definedName name="_4AA_2" localSheetId="34">#REF!</definedName>
    <definedName name="_4AA_2" localSheetId="35">#REF!</definedName>
    <definedName name="_4AA_2" localSheetId="36">#REF!</definedName>
    <definedName name="_4AA_2" localSheetId="37">#REF!</definedName>
    <definedName name="_4AA_2" localSheetId="38">#REF!</definedName>
    <definedName name="_4AA_2" localSheetId="39">#REF!</definedName>
    <definedName name="_4AA_2" localSheetId="40">#REF!</definedName>
    <definedName name="_4AA_2" localSheetId="41">#REF!</definedName>
    <definedName name="_4AA_2" localSheetId="42">#REF!</definedName>
    <definedName name="_4AA_2" localSheetId="43">#REF!</definedName>
    <definedName name="_4AA_2" localSheetId="44">#REF!</definedName>
    <definedName name="_4AA_2" localSheetId="45">#REF!</definedName>
    <definedName name="_4AA_2">#REF!</definedName>
    <definedName name="_5" localSheetId="16">#REF!</definedName>
    <definedName name="_5" localSheetId="45">#REF!</definedName>
    <definedName name="_5">#REF!</definedName>
    <definedName name="_5AA_3" localSheetId="16">#REF!</definedName>
    <definedName name="_5AA_3" localSheetId="30">#REF!</definedName>
    <definedName name="_5AA_3" localSheetId="31">#REF!</definedName>
    <definedName name="_5AA_3" localSheetId="32">#REF!</definedName>
    <definedName name="_5AA_3" localSheetId="33">#REF!</definedName>
    <definedName name="_5AA_3" localSheetId="34">#REF!</definedName>
    <definedName name="_5AA_3" localSheetId="35">#REF!</definedName>
    <definedName name="_5AA_3" localSheetId="36">#REF!</definedName>
    <definedName name="_5AA_3" localSheetId="37">#REF!</definedName>
    <definedName name="_5AA_3" localSheetId="38">#REF!</definedName>
    <definedName name="_5AA_3" localSheetId="39">#REF!</definedName>
    <definedName name="_5AA_3" localSheetId="40">#REF!</definedName>
    <definedName name="_5AA_3" localSheetId="41">#REF!</definedName>
    <definedName name="_5AA_3" localSheetId="42">#REF!</definedName>
    <definedName name="_5AA_3" localSheetId="43">#REF!</definedName>
    <definedName name="_5AA_3" localSheetId="44">#REF!</definedName>
    <definedName name="_5AA_3" localSheetId="45">#REF!</definedName>
    <definedName name="_5AA_3">#REF!</definedName>
    <definedName name="_6AA_4" localSheetId="16">#REF!</definedName>
    <definedName name="_6AA_4" localSheetId="30">#REF!</definedName>
    <definedName name="_6AA_4" localSheetId="31">#REF!</definedName>
    <definedName name="_6AA_4" localSheetId="32">#REF!</definedName>
    <definedName name="_6AA_4" localSheetId="33">#REF!</definedName>
    <definedName name="_6AA_4" localSheetId="34">#REF!</definedName>
    <definedName name="_6AA_4" localSheetId="35">#REF!</definedName>
    <definedName name="_6AA_4" localSheetId="36">#REF!</definedName>
    <definedName name="_6AA_4" localSheetId="37">#REF!</definedName>
    <definedName name="_6AA_4" localSheetId="38">#REF!</definedName>
    <definedName name="_6AA_4" localSheetId="39">#REF!</definedName>
    <definedName name="_6AA_4" localSheetId="40">#REF!</definedName>
    <definedName name="_6AA_4" localSheetId="41">#REF!</definedName>
    <definedName name="_6AA_4" localSheetId="42">#REF!</definedName>
    <definedName name="_6AA_4" localSheetId="43">#REF!</definedName>
    <definedName name="_6AA_4" localSheetId="44">#REF!</definedName>
    <definedName name="_6AA_4" localSheetId="45">#REF!</definedName>
    <definedName name="_6AA_4">#REF!</definedName>
    <definedName name="_7AA_5" localSheetId="16">#REF!</definedName>
    <definedName name="_7AA_5" localSheetId="30">#REF!</definedName>
    <definedName name="_7AA_5" localSheetId="31">#REF!</definedName>
    <definedName name="_7AA_5" localSheetId="32">#REF!</definedName>
    <definedName name="_7AA_5" localSheetId="33">#REF!</definedName>
    <definedName name="_7AA_5" localSheetId="34">#REF!</definedName>
    <definedName name="_7AA_5" localSheetId="35">#REF!</definedName>
    <definedName name="_7AA_5" localSheetId="36">#REF!</definedName>
    <definedName name="_7AA_5" localSheetId="37">#REF!</definedName>
    <definedName name="_7AA_5" localSheetId="38">#REF!</definedName>
    <definedName name="_7AA_5" localSheetId="39">#REF!</definedName>
    <definedName name="_7AA_5" localSheetId="40">#REF!</definedName>
    <definedName name="_7AA_5" localSheetId="41">#REF!</definedName>
    <definedName name="_7AA_5" localSheetId="42">#REF!</definedName>
    <definedName name="_7AA_5" localSheetId="43">#REF!</definedName>
    <definedName name="_7AA_5" localSheetId="44">#REF!</definedName>
    <definedName name="_7AA_5" localSheetId="45">#REF!</definedName>
    <definedName name="_7AA_5">#REF!</definedName>
    <definedName name="_8B_1" localSheetId="16">#REF!</definedName>
    <definedName name="_8B_1" localSheetId="30">#REF!</definedName>
    <definedName name="_8B_1" localSheetId="31">#REF!</definedName>
    <definedName name="_8B_1" localSheetId="32">#REF!</definedName>
    <definedName name="_8B_1" localSheetId="33">#REF!</definedName>
    <definedName name="_8B_1" localSheetId="34">#REF!</definedName>
    <definedName name="_8B_1" localSheetId="35">#REF!</definedName>
    <definedName name="_8B_1" localSheetId="36">#REF!</definedName>
    <definedName name="_8B_1" localSheetId="37">#REF!</definedName>
    <definedName name="_8B_1" localSheetId="38">#REF!</definedName>
    <definedName name="_8B_1" localSheetId="39">#REF!</definedName>
    <definedName name="_8B_1" localSheetId="40">#REF!</definedName>
    <definedName name="_8B_1" localSheetId="41">#REF!</definedName>
    <definedName name="_8B_1" localSheetId="42">#REF!</definedName>
    <definedName name="_8B_1" localSheetId="43">#REF!</definedName>
    <definedName name="_8B_1" localSheetId="44">#REF!</definedName>
    <definedName name="_8B_1" localSheetId="45">#REF!</definedName>
    <definedName name="_8B_1">#REF!</definedName>
    <definedName name="_9B_2" localSheetId="16">#REF!</definedName>
    <definedName name="_9B_2" localSheetId="30">#REF!</definedName>
    <definedName name="_9B_2" localSheetId="31">#REF!</definedName>
    <definedName name="_9B_2" localSheetId="32">#REF!</definedName>
    <definedName name="_9B_2" localSheetId="33">#REF!</definedName>
    <definedName name="_9B_2" localSheetId="34">#REF!</definedName>
    <definedName name="_9B_2" localSheetId="35">#REF!</definedName>
    <definedName name="_9B_2" localSheetId="36">#REF!</definedName>
    <definedName name="_9B_2" localSheetId="37">#REF!</definedName>
    <definedName name="_9B_2" localSheetId="38">#REF!</definedName>
    <definedName name="_9B_2" localSheetId="39">#REF!</definedName>
    <definedName name="_9B_2" localSheetId="40">#REF!</definedName>
    <definedName name="_9B_2" localSheetId="41">#REF!</definedName>
    <definedName name="_9B_2" localSheetId="42">#REF!</definedName>
    <definedName name="_9B_2" localSheetId="43">#REF!</definedName>
    <definedName name="_9B_2" localSheetId="44">#REF!</definedName>
    <definedName name="_9B_2" localSheetId="45">#REF!</definedName>
    <definedName name="_9B_2">#REF!</definedName>
    <definedName name="_hhh" localSheetId="16">#REF!</definedName>
    <definedName name="_hhh" localSheetId="45">#REF!</definedName>
    <definedName name="_hhh">#REF!</definedName>
    <definedName name="_new1" localSheetId="2">#REF!</definedName>
    <definedName name="_new1" localSheetId="16">#REF!</definedName>
    <definedName name="_new1" localSheetId="30">#REF!</definedName>
    <definedName name="_new1" localSheetId="31">#REF!</definedName>
    <definedName name="_new1" localSheetId="32">#REF!</definedName>
    <definedName name="_new1" localSheetId="33">#REF!</definedName>
    <definedName name="_new1" localSheetId="34">#REF!</definedName>
    <definedName name="_new1" localSheetId="35">#REF!</definedName>
    <definedName name="_new1" localSheetId="36">#REF!</definedName>
    <definedName name="_new1" localSheetId="37">#REF!</definedName>
    <definedName name="_new1" localSheetId="38">#REF!</definedName>
    <definedName name="_new1" localSheetId="39">#REF!</definedName>
    <definedName name="_new1" localSheetId="40">#REF!</definedName>
    <definedName name="_new1" localSheetId="41">#REF!</definedName>
    <definedName name="_new1" localSheetId="42">#REF!</definedName>
    <definedName name="_new1" localSheetId="43">#REF!</definedName>
    <definedName name="_new1" localSheetId="44">#REF!</definedName>
    <definedName name="_new1" localSheetId="45">#REF!</definedName>
    <definedName name="_new1" localSheetId="9">#REF!</definedName>
    <definedName name="_new1">#REF!</definedName>
    <definedName name="_nombor4" localSheetId="16">#REF!</definedName>
    <definedName name="_nombor4" localSheetId="45">#REF!</definedName>
    <definedName name="_nombor4">#REF!</definedName>
    <definedName name="a" localSheetId="2">#REF!</definedName>
    <definedName name="a" localSheetId="16">#REF!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45">#REF!</definedName>
    <definedName name="a" localSheetId="9">#REF!</definedName>
    <definedName name="a">#REF!</definedName>
    <definedName name="AA" localSheetId="2">#REF!</definedName>
    <definedName name="AA" localSheetId="29">#REF!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5">#REF!</definedName>
    <definedName name="AA" localSheetId="26">#REF!</definedName>
    <definedName name="AA" localSheetId="27">#REF!</definedName>
    <definedName name="AA" localSheetId="4">#REF!</definedName>
    <definedName name="AA" localSheetId="28">#REF!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5">#REF!</definedName>
    <definedName name="AA" localSheetId="38">#REF!</definedName>
    <definedName name="AA" localSheetId="39">#REF!</definedName>
    <definedName name="AA" localSheetId="40">#REF!</definedName>
    <definedName name="AA" localSheetId="41">#REF!</definedName>
    <definedName name="AA" localSheetId="42">#REF!</definedName>
    <definedName name="AA" localSheetId="43">#REF!</definedName>
    <definedName name="AA" localSheetId="44">#REF!</definedName>
    <definedName name="AA" localSheetId="45">#REF!</definedName>
    <definedName name="AA" localSheetId="6">#REF!</definedName>
    <definedName name="AA" localSheetId="7">#REF!</definedName>
    <definedName name="AA" localSheetId="8">#REF!</definedName>
    <definedName name="AA" localSheetId="9">#REF!</definedName>
    <definedName name="AA">#REF!</definedName>
    <definedName name="AAAAAAAAAA" localSheetId="16">#REF!</definedName>
    <definedName name="AAAAAAAAAA" localSheetId="45">#REF!</definedName>
    <definedName name="AAAAAAAAAA">#REF!</definedName>
    <definedName name="ABC" localSheetId="2">#REF!</definedName>
    <definedName name="ABC" localSheetId="16">#REF!</definedName>
    <definedName name="ABC" localSheetId="45">#REF!</definedName>
    <definedName name="ABC">#REF!</definedName>
    <definedName name="ARAHAN" localSheetId="16">#REF!</definedName>
    <definedName name="ARAHAN" localSheetId="45">#REF!</definedName>
    <definedName name="ARAHAN">#REF!</definedName>
    <definedName name="ARAHAN2" localSheetId="16">#REF!</definedName>
    <definedName name="ARAHAN2" localSheetId="45">#REF!</definedName>
    <definedName name="ARAHAN2">#REF!</definedName>
    <definedName name="asas" localSheetId="16">#REF!</definedName>
    <definedName name="asas" localSheetId="45">#REF!</definedName>
    <definedName name="asas">#REF!</definedName>
    <definedName name="B" localSheetId="2">#REF!</definedName>
    <definedName name="B" localSheetId="16">#REF!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3">#REF!</definedName>
    <definedName name="B" localSheetId="44">#REF!</definedName>
    <definedName name="B" localSheetId="45">#REF!</definedName>
    <definedName name="B" localSheetId="9">#REF!</definedName>
    <definedName name="B">#REF!</definedName>
    <definedName name="bb" localSheetId="2">#REF!</definedName>
    <definedName name="bb" localSheetId="16">#REF!</definedName>
    <definedName name="bb" localSheetId="30">#REF!</definedName>
    <definedName name="bb" localSheetId="31">#REF!</definedName>
    <definedName name="bb" localSheetId="32">#REF!</definedName>
    <definedName name="bb" localSheetId="33">#REF!</definedName>
    <definedName name="bb" localSheetId="34">#REF!</definedName>
    <definedName name="bb" localSheetId="35">#REF!</definedName>
    <definedName name="bb" localSheetId="36">#REF!</definedName>
    <definedName name="bb" localSheetId="37">#REF!</definedName>
    <definedName name="bb" localSheetId="38">#REF!</definedName>
    <definedName name="bb" localSheetId="39">#REF!</definedName>
    <definedName name="bb" localSheetId="40">#REF!</definedName>
    <definedName name="bb" localSheetId="41">#REF!</definedName>
    <definedName name="bb" localSheetId="42">#REF!</definedName>
    <definedName name="bb" localSheetId="43">#REF!</definedName>
    <definedName name="bb" localSheetId="44">#REF!</definedName>
    <definedName name="bb" localSheetId="45">#REF!</definedName>
    <definedName name="bb" localSheetId="9">#REF!</definedName>
    <definedName name="bb">#REF!</definedName>
    <definedName name="bbb" localSheetId="16">#REF!</definedName>
    <definedName name="bbb" localSheetId="30">#REF!</definedName>
    <definedName name="bbb" localSheetId="31">#REF!</definedName>
    <definedName name="bbb" localSheetId="32">#REF!</definedName>
    <definedName name="bbb" localSheetId="33">#REF!</definedName>
    <definedName name="bbb" localSheetId="34">#REF!</definedName>
    <definedName name="bbb" localSheetId="35">#REF!</definedName>
    <definedName name="bbb" localSheetId="36">#REF!</definedName>
    <definedName name="bbb" localSheetId="37">#REF!</definedName>
    <definedName name="bbb" localSheetId="38">#REF!</definedName>
    <definedName name="bbb" localSheetId="39">#REF!</definedName>
    <definedName name="bbb" localSheetId="40">#REF!</definedName>
    <definedName name="bbb" localSheetId="41">#REF!</definedName>
    <definedName name="bbb" localSheetId="42">#REF!</definedName>
    <definedName name="bbb" localSheetId="43">#REF!</definedName>
    <definedName name="bbb" localSheetId="44">#REF!</definedName>
    <definedName name="bbb" localSheetId="45">#REF!</definedName>
    <definedName name="bbb">#REF!</definedName>
    <definedName name="bbbbb" localSheetId="2">#REF!</definedName>
    <definedName name="bbbbb" localSheetId="16">#REF!</definedName>
    <definedName name="bbbbb" localSheetId="45">#REF!</definedName>
    <definedName name="bbbbb">#REF!</definedName>
    <definedName name="br" localSheetId="16">#REF!</definedName>
    <definedName name="br" localSheetId="30">#REF!</definedName>
    <definedName name="br" localSheetId="31">#REF!</definedName>
    <definedName name="br" localSheetId="32">#REF!</definedName>
    <definedName name="br" localSheetId="33">#REF!</definedName>
    <definedName name="br" localSheetId="34">#REF!</definedName>
    <definedName name="br" localSheetId="35">#REF!</definedName>
    <definedName name="br" localSheetId="36">#REF!</definedName>
    <definedName name="br" localSheetId="37">#REF!</definedName>
    <definedName name="br" localSheetId="38">#REF!</definedName>
    <definedName name="br" localSheetId="39">#REF!</definedName>
    <definedName name="br" localSheetId="40">#REF!</definedName>
    <definedName name="br" localSheetId="41">#REF!</definedName>
    <definedName name="br" localSheetId="42">#REF!</definedName>
    <definedName name="br" localSheetId="43">#REF!</definedName>
    <definedName name="br" localSheetId="44">#REF!</definedName>
    <definedName name="br" localSheetId="45">#REF!</definedName>
    <definedName name="br">#REF!</definedName>
    <definedName name="cc" localSheetId="2">#REF!</definedName>
    <definedName name="cc" localSheetId="16">#REF!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43">#REF!</definedName>
    <definedName name="cc" localSheetId="44">#REF!</definedName>
    <definedName name="cc" localSheetId="45">#REF!</definedName>
    <definedName name="cc" localSheetId="9">#REF!</definedName>
    <definedName name="cc">#REF!</definedName>
    <definedName name="con_05">'[1]VA-cons'!$A$4:$CB$21</definedName>
    <definedName name="con_06">'[1]VA-cons'!$A$26:$CB$43</definedName>
    <definedName name="con_07">'[1]VA-cons'!$A$48:$CB$65</definedName>
    <definedName name="con_08">'[1]VA-cons'!$A$70:$CB$87</definedName>
    <definedName name="con_09">'[1]VA-cons'!$A$92:$CB$109</definedName>
    <definedName name="con_10">'[1]VA-cons'!$A$114:$CB$131</definedName>
    <definedName name="con_11">'[1]VA-cons'!$A$136:$CB$153</definedName>
    <definedName name="cons_12p" localSheetId="16">#REF!</definedName>
    <definedName name="cons_12p" localSheetId="30">#REF!</definedName>
    <definedName name="cons_12p" localSheetId="31">#REF!</definedName>
    <definedName name="cons_12p" localSheetId="32">#REF!</definedName>
    <definedName name="cons_12p" localSheetId="33">#REF!</definedName>
    <definedName name="cons_12p" localSheetId="34">#REF!</definedName>
    <definedName name="cons_12p" localSheetId="35">#REF!</definedName>
    <definedName name="cons_12p" localSheetId="36">#REF!</definedName>
    <definedName name="cons_12p" localSheetId="37">#REF!</definedName>
    <definedName name="cons_12p" localSheetId="38">#REF!</definedName>
    <definedName name="cons_12p" localSheetId="39">#REF!</definedName>
    <definedName name="cons_12p" localSheetId="40">#REF!</definedName>
    <definedName name="cons_12p" localSheetId="41">#REF!</definedName>
    <definedName name="cons_12p" localSheetId="42">#REF!</definedName>
    <definedName name="cons_12p" localSheetId="43">#REF!</definedName>
    <definedName name="cons_12p" localSheetId="44">#REF!</definedName>
    <definedName name="cons_12p" localSheetId="45">#REF!</definedName>
    <definedName name="cons_12p" localSheetId="9">#REF!</definedName>
    <definedName name="cons_12p">#REF!</definedName>
    <definedName name="cons_2005">[2]VA_CONSTANT!$A$3:$Z$21</definedName>
    <definedName name="cons_2006">[2]VA_CONSTANT!$A$25:$Z$43</definedName>
    <definedName name="cons_2007">[2]VA_CONSTANT!$A$47:$Z$65</definedName>
    <definedName name="cons_2008">[2]VA_CONSTANT!$A$69:$Z$87</definedName>
    <definedName name="cons_2009">[2]VA_CONSTANT!$A$91:$Z$109</definedName>
    <definedName name="cons_2010">[2]VA_CONSTANT!$A$113:$Z$131</definedName>
    <definedName name="cons_2011">[2]VA_CONSTANT!$A$135:$Z$153</definedName>
    <definedName name="cons_2012">[2]VA_CONSTANT!$A$157:$Z$175</definedName>
    <definedName name="cons_2013">[2]VA_CONSTANT!$A$179:$Z$197</definedName>
    <definedName name="cons_2013p" localSheetId="16">#REF!</definedName>
    <definedName name="cons_2013p" localSheetId="30">#REF!</definedName>
    <definedName name="cons_2013p" localSheetId="31">#REF!</definedName>
    <definedName name="cons_2013p" localSheetId="32">#REF!</definedName>
    <definedName name="cons_2013p" localSheetId="33">#REF!</definedName>
    <definedName name="cons_2013p" localSheetId="34">#REF!</definedName>
    <definedName name="cons_2013p" localSheetId="35">#REF!</definedName>
    <definedName name="cons_2013p" localSheetId="36">#REF!</definedName>
    <definedName name="cons_2013p" localSheetId="37">#REF!</definedName>
    <definedName name="cons_2013p" localSheetId="38">#REF!</definedName>
    <definedName name="cons_2013p" localSheetId="39">#REF!</definedName>
    <definedName name="cons_2013p" localSheetId="40">#REF!</definedName>
    <definedName name="cons_2013p" localSheetId="41">#REF!</definedName>
    <definedName name="cons_2013p" localSheetId="42">#REF!</definedName>
    <definedName name="cons_2013p" localSheetId="43">#REF!</definedName>
    <definedName name="cons_2013p" localSheetId="44">#REF!</definedName>
    <definedName name="cons_2013p" localSheetId="45">#REF!</definedName>
    <definedName name="cons_2013p" localSheetId="9">#REF!</definedName>
    <definedName name="cons_2013p">#REF!</definedName>
    <definedName name="cons_data">[2]VA_CONSTANT!$A$1:$Z$197</definedName>
    <definedName name="cur_05">'[1]VA-curr'!$B$4:$CM$21</definedName>
    <definedName name="cur_06">'[1]VA-curr'!$B$26:$CM$43</definedName>
    <definedName name="cur_07">'[1]VA-curr'!$B$48:$CM$65</definedName>
    <definedName name="cur_08">'[1]VA-curr'!$B$70:$CM$87</definedName>
    <definedName name="cur_09">'[1]VA-curr'!$B$92:$CM$109</definedName>
    <definedName name="cur_10">'[1]VA-curr'!$B$114:$CM$131</definedName>
    <definedName name="cur_11">'[1]VA-curr'!$B$136:$CM$153</definedName>
    <definedName name="cur_12p" localSheetId="16">#REF!</definedName>
    <definedName name="cur_12p" localSheetId="30">#REF!</definedName>
    <definedName name="cur_12p" localSheetId="31">#REF!</definedName>
    <definedName name="cur_12p" localSheetId="32">#REF!</definedName>
    <definedName name="cur_12p" localSheetId="33">#REF!</definedName>
    <definedName name="cur_12p" localSheetId="34">#REF!</definedName>
    <definedName name="cur_12p" localSheetId="35">#REF!</definedName>
    <definedName name="cur_12p" localSheetId="36">#REF!</definedName>
    <definedName name="cur_12p" localSheetId="37">#REF!</definedName>
    <definedName name="cur_12p" localSheetId="38">#REF!</definedName>
    <definedName name="cur_12p" localSheetId="39">#REF!</definedName>
    <definedName name="cur_12p" localSheetId="40">#REF!</definedName>
    <definedName name="cur_12p" localSheetId="41">#REF!</definedName>
    <definedName name="cur_12p" localSheetId="42">#REF!</definedName>
    <definedName name="cur_12p" localSheetId="43">#REF!</definedName>
    <definedName name="cur_12p" localSheetId="44">#REF!</definedName>
    <definedName name="cur_12p" localSheetId="45">#REF!</definedName>
    <definedName name="cur_12p" localSheetId="9">#REF!</definedName>
    <definedName name="cur_12p">#REF!</definedName>
    <definedName name="cur_2013p" localSheetId="16">#REF!</definedName>
    <definedName name="cur_2013p" localSheetId="30">#REF!</definedName>
    <definedName name="cur_2013p" localSheetId="31">#REF!</definedName>
    <definedName name="cur_2013p" localSheetId="32">#REF!</definedName>
    <definedName name="cur_2013p" localSheetId="33">#REF!</definedName>
    <definedName name="cur_2013p" localSheetId="34">#REF!</definedName>
    <definedName name="cur_2013p" localSheetId="35">#REF!</definedName>
    <definedName name="cur_2013p" localSheetId="36">#REF!</definedName>
    <definedName name="cur_2013p" localSheetId="37">#REF!</definedName>
    <definedName name="cur_2013p" localSheetId="38">#REF!</definedName>
    <definedName name="cur_2013p" localSheetId="39">#REF!</definedName>
    <definedName name="cur_2013p" localSheetId="40">#REF!</definedName>
    <definedName name="cur_2013p" localSheetId="41">#REF!</definedName>
    <definedName name="cur_2013p" localSheetId="42">#REF!</definedName>
    <definedName name="cur_2013p" localSheetId="43">#REF!</definedName>
    <definedName name="cur_2013p" localSheetId="44">#REF!</definedName>
    <definedName name="cur_2013p" localSheetId="45">#REF!</definedName>
    <definedName name="cur_2013p" localSheetId="9">#REF!</definedName>
    <definedName name="cur_2013p">#REF!</definedName>
    <definedName name="DAAFDsfgr" localSheetId="16">#REF!</definedName>
    <definedName name="DAAFDsfgr" localSheetId="45">#REF!</definedName>
    <definedName name="DAAFDsfgr" localSheetId="9">#REF!</definedName>
    <definedName name="DAAFDsfgr">#REF!</definedName>
    <definedName name="dd" localSheetId="2">#REF!</definedName>
    <definedName name="dd" localSheetId="16">#REF!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39">#REF!</definedName>
    <definedName name="dd" localSheetId="40">#REF!</definedName>
    <definedName name="dd" localSheetId="41">#REF!</definedName>
    <definedName name="dd" localSheetId="42">#REF!</definedName>
    <definedName name="dd" localSheetId="43">#REF!</definedName>
    <definedName name="dd" localSheetId="44">#REF!</definedName>
    <definedName name="dd" localSheetId="45">#REF!</definedName>
    <definedName name="dd" localSheetId="9">#REF!</definedName>
    <definedName name="dd">#REF!</definedName>
    <definedName name="dregftrf" localSheetId="16">#REF!</definedName>
    <definedName name="dregftrf" localSheetId="45">#REF!</definedName>
    <definedName name="dregftrf">#REF!</definedName>
    <definedName name="dw" localSheetId="2">#REF!</definedName>
    <definedName name="dw" localSheetId="16">#REF!</definedName>
    <definedName name="dw" localSheetId="30">#REF!</definedName>
    <definedName name="dw" localSheetId="31">#REF!</definedName>
    <definedName name="dw" localSheetId="32">#REF!</definedName>
    <definedName name="dw" localSheetId="33">#REF!</definedName>
    <definedName name="dw" localSheetId="34">#REF!</definedName>
    <definedName name="dw" localSheetId="35">#REF!</definedName>
    <definedName name="dw" localSheetId="36">#REF!</definedName>
    <definedName name="dw" localSheetId="37">#REF!</definedName>
    <definedName name="dw" localSheetId="38">#REF!</definedName>
    <definedName name="dw" localSheetId="39">#REF!</definedName>
    <definedName name="dw" localSheetId="40">#REF!</definedName>
    <definedName name="dw" localSheetId="41">#REF!</definedName>
    <definedName name="dw" localSheetId="42">#REF!</definedName>
    <definedName name="dw" localSheetId="43">#REF!</definedName>
    <definedName name="dw" localSheetId="44">#REF!</definedName>
    <definedName name="dw" localSheetId="45">#REF!</definedName>
    <definedName name="dw" localSheetId="9">#REF!</definedName>
    <definedName name="dw">#REF!</definedName>
    <definedName name="e" localSheetId="2">#REF!</definedName>
    <definedName name="e" localSheetId="16">#REF!</definedName>
    <definedName name="e" localSheetId="30">#REF!</definedName>
    <definedName name="e" localSheetId="31">#REF!</definedName>
    <definedName name="e" localSheetId="32">#REF!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3">#REF!</definedName>
    <definedName name="e" localSheetId="44">#REF!</definedName>
    <definedName name="e" localSheetId="45">#REF!</definedName>
    <definedName name="e" localSheetId="9">#REF!</definedName>
    <definedName name="e">#REF!</definedName>
    <definedName name="front" localSheetId="2">#REF!</definedName>
    <definedName name="front" localSheetId="16">#REF!</definedName>
    <definedName name="front" localSheetId="30">#REF!</definedName>
    <definedName name="front" localSheetId="31">#REF!</definedName>
    <definedName name="front" localSheetId="32">#REF!</definedName>
    <definedName name="front" localSheetId="33">#REF!</definedName>
    <definedName name="front" localSheetId="34">#REF!</definedName>
    <definedName name="front" localSheetId="35">#REF!</definedName>
    <definedName name="front" localSheetId="36">#REF!</definedName>
    <definedName name="front" localSheetId="37">#REF!</definedName>
    <definedName name="front" localSheetId="38">#REF!</definedName>
    <definedName name="front" localSheetId="39">#REF!</definedName>
    <definedName name="front" localSheetId="40">#REF!</definedName>
    <definedName name="front" localSheetId="41">#REF!</definedName>
    <definedName name="front" localSheetId="42">#REF!</definedName>
    <definedName name="front" localSheetId="43">#REF!</definedName>
    <definedName name="front" localSheetId="44">#REF!</definedName>
    <definedName name="front" localSheetId="45">#REF!</definedName>
    <definedName name="front" localSheetId="9">#REF!</definedName>
    <definedName name="front">#REF!</definedName>
    <definedName name="ftfgjnh" localSheetId="16">#REF!</definedName>
    <definedName name="ftfgjnh" localSheetId="45">#REF!</definedName>
    <definedName name="ftfgjnh">#REF!</definedName>
    <definedName name="gfd" localSheetId="16">#REF!</definedName>
    <definedName name="gfd" localSheetId="45">#REF!</definedName>
    <definedName name="gfd">#REF!</definedName>
    <definedName name="gfdzghxdfbxc">#REF!</definedName>
    <definedName name="gjytgujryjfrtry" localSheetId="16">#REF!</definedName>
    <definedName name="gjytgujryjfrtry" localSheetId="45">#REF!</definedName>
    <definedName name="gjytgujryjfrtry">#REF!</definedName>
    <definedName name="grgttgtrt" localSheetId="16">#REF!</definedName>
    <definedName name="grgttgtrt" localSheetId="45">#REF!</definedName>
    <definedName name="grgttgtrt">#REF!</definedName>
    <definedName name="head">'[1]VA-curr'!$B$4:$B$21</definedName>
    <definedName name="hghdhurhnfgjurnhjg" localSheetId="16">#REF!</definedName>
    <definedName name="hghdhurhnfgjurnhjg" localSheetId="45">#REF!</definedName>
    <definedName name="hghdhurhnfgjurnhjg" localSheetId="9">#REF!</definedName>
    <definedName name="hghdhurhnfgjurnhjg">#REF!</definedName>
    <definedName name="hi" localSheetId="16">#REF!</definedName>
    <definedName name="hi" localSheetId="45">#REF!</definedName>
    <definedName name="hi" localSheetId="9">#REF!</definedName>
    <definedName name="hi">#REF!</definedName>
    <definedName name="iiiiiiiiiiiiiiii" localSheetId="2">#REF!</definedName>
    <definedName name="iiiiiiiiiiiiiiii" localSheetId="0">#REF!</definedName>
    <definedName name="iiiiiiiiiiiiiiii" localSheetId="16">#REF!</definedName>
    <definedName name="iiiiiiiiiiiiiiii" localSheetId="45">#REF!</definedName>
    <definedName name="iiiiiiiiiiiiiiii" localSheetId="1">#REF!</definedName>
    <definedName name="iiiiiiiiiiiiiiii">#REF!</definedName>
    <definedName name="INSTRUCTION" localSheetId="16">#REF!</definedName>
    <definedName name="INSTRUCTION" localSheetId="45">#REF!</definedName>
    <definedName name="INSTRUCTION">#REF!</definedName>
    <definedName name="jjyjyuh" localSheetId="16">#REF!</definedName>
    <definedName name="jjyjyuh" localSheetId="45">#REF!</definedName>
    <definedName name="jjyjyuh">#REF!</definedName>
    <definedName name="jknyg" localSheetId="16">#REF!</definedName>
    <definedName name="jknyg" localSheetId="45">#REF!</definedName>
    <definedName name="jknyg">#REF!</definedName>
    <definedName name="k" localSheetId="2">#REF!</definedName>
    <definedName name="k" localSheetId="16">#REF!</definedName>
    <definedName name="k" localSheetId="30">#REF!</definedName>
    <definedName name="k" localSheetId="31">#REF!</definedName>
    <definedName name="k" localSheetId="32">#REF!</definedName>
    <definedName name="k" localSheetId="33">#REF!</definedName>
    <definedName name="k" localSheetId="34">#REF!</definedName>
    <definedName name="k" localSheetId="35">#REF!</definedName>
    <definedName name="k" localSheetId="36">#REF!</definedName>
    <definedName name="k" localSheetId="37">#REF!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3">#REF!</definedName>
    <definedName name="k" localSheetId="44">#REF!</definedName>
    <definedName name="k" localSheetId="45">#REF!</definedName>
    <definedName name="k" localSheetId="9">#REF!</definedName>
    <definedName name="k">#REF!</definedName>
    <definedName name="l" localSheetId="2">#REF!</definedName>
    <definedName name="l" localSheetId="16">#REF!</definedName>
    <definedName name="l" localSheetId="30">#REF!</definedName>
    <definedName name="l" localSheetId="31">#REF!</definedName>
    <definedName name="l" localSheetId="32">#REF!</definedName>
    <definedName name="l" localSheetId="33">#REF!</definedName>
    <definedName name="l" localSheetId="34">#REF!</definedName>
    <definedName name="l" localSheetId="35">#REF!</definedName>
    <definedName name="l" localSheetId="36">#REF!</definedName>
    <definedName name="l" localSheetId="37">#REF!</definedName>
    <definedName name="l" localSheetId="38">#REF!</definedName>
    <definedName name="l" localSheetId="39">#REF!</definedName>
    <definedName name="l" localSheetId="40">#REF!</definedName>
    <definedName name="l" localSheetId="41">#REF!</definedName>
    <definedName name="l" localSheetId="42">#REF!</definedName>
    <definedName name="l" localSheetId="43">#REF!</definedName>
    <definedName name="l" localSheetId="44">#REF!</definedName>
    <definedName name="l" localSheetId="45">#REF!</definedName>
    <definedName name="l" localSheetId="9">#REF!</definedName>
    <definedName name="l">#REF!</definedName>
    <definedName name="lljkh" localSheetId="16">#REF!</definedName>
    <definedName name="lljkh" localSheetId="45">#REF!</definedName>
    <definedName name="lljkh">#REF!</definedName>
    <definedName name="MKJHGFDE5DR6FTGUY" localSheetId="16">#REF!</definedName>
    <definedName name="MKJHGFDE5DR6FTGUY" localSheetId="45">#REF!</definedName>
    <definedName name="MKJHGFDE5DR6FTGUY">#REF!</definedName>
    <definedName name="motor" localSheetId="16">#REF!</definedName>
    <definedName name="motor" localSheetId="45">#REF!</definedName>
    <definedName name="motor">#REF!</definedName>
    <definedName name="MukaDepan" localSheetId="2">#REF!</definedName>
    <definedName name="MukaDepan" localSheetId="16">#REF!</definedName>
    <definedName name="MukaDepan" localSheetId="30">#REF!</definedName>
    <definedName name="MukaDepan" localSheetId="31">#REF!</definedName>
    <definedName name="MukaDepan" localSheetId="32">#REF!</definedName>
    <definedName name="MukaDepan" localSheetId="33">#REF!</definedName>
    <definedName name="MukaDepan" localSheetId="34">#REF!</definedName>
    <definedName name="MukaDepan" localSheetId="35">#REF!</definedName>
    <definedName name="MukaDepan" localSheetId="36">#REF!</definedName>
    <definedName name="MukaDepan" localSheetId="37">#REF!</definedName>
    <definedName name="MukaDepan" localSheetId="38">#REF!</definedName>
    <definedName name="MukaDepan" localSheetId="39">#REF!</definedName>
    <definedName name="MukaDepan" localSheetId="40">#REF!</definedName>
    <definedName name="MukaDepan" localSheetId="41">#REF!</definedName>
    <definedName name="MukaDepan" localSheetId="42">#REF!</definedName>
    <definedName name="MukaDepan" localSheetId="43">#REF!</definedName>
    <definedName name="MukaDepan" localSheetId="44">#REF!</definedName>
    <definedName name="MukaDepan" localSheetId="45">#REF!</definedName>
    <definedName name="MukaDepan">#REF!</definedName>
    <definedName name="new" localSheetId="2">#REF!</definedName>
    <definedName name="new" localSheetId="16">#REF!</definedName>
    <definedName name="new" localSheetId="30">#REF!</definedName>
    <definedName name="new" localSheetId="31">#REF!</definedName>
    <definedName name="new" localSheetId="32">#REF!</definedName>
    <definedName name="new" localSheetId="33">#REF!</definedName>
    <definedName name="new" localSheetId="34">#REF!</definedName>
    <definedName name="new" localSheetId="35">#REF!</definedName>
    <definedName name="new" localSheetId="36">#REF!</definedName>
    <definedName name="new" localSheetId="37">#REF!</definedName>
    <definedName name="new" localSheetId="38">#REF!</definedName>
    <definedName name="new" localSheetId="39">#REF!</definedName>
    <definedName name="new" localSheetId="40">#REF!</definedName>
    <definedName name="new" localSheetId="41">#REF!</definedName>
    <definedName name="new" localSheetId="42">#REF!</definedName>
    <definedName name="new" localSheetId="43">#REF!</definedName>
    <definedName name="new" localSheetId="44">#REF!</definedName>
    <definedName name="new" localSheetId="45">#REF!</definedName>
    <definedName name="new" localSheetId="9">#REF!</definedName>
    <definedName name="new">#REF!</definedName>
    <definedName name="nik" localSheetId="16">#REF!</definedName>
    <definedName name="nik" localSheetId="45">#REF!</definedName>
    <definedName name="nik">#REF!</definedName>
    <definedName name="o" localSheetId="2">#REF!</definedName>
    <definedName name="o" localSheetId="16">#REF!</definedName>
    <definedName name="o" localSheetId="30">#REF!</definedName>
    <definedName name="o" localSheetId="31">#REF!</definedName>
    <definedName name="o" localSheetId="32">#REF!</definedName>
    <definedName name="o" localSheetId="33">#REF!</definedName>
    <definedName name="o" localSheetId="34">#REF!</definedName>
    <definedName name="o" localSheetId="35">#REF!</definedName>
    <definedName name="o" localSheetId="36">#REF!</definedName>
    <definedName name="o" localSheetId="37">#REF!</definedName>
    <definedName name="o" localSheetId="38">#REF!</definedName>
    <definedName name="o" localSheetId="39">#REF!</definedName>
    <definedName name="o" localSheetId="40">#REF!</definedName>
    <definedName name="o" localSheetId="41">#REF!</definedName>
    <definedName name="o" localSheetId="42">#REF!</definedName>
    <definedName name="o" localSheetId="43">#REF!</definedName>
    <definedName name="o" localSheetId="44">#REF!</definedName>
    <definedName name="o" localSheetId="45">#REF!</definedName>
    <definedName name="o" localSheetId="9">#REF!</definedName>
    <definedName name="o">#REF!</definedName>
    <definedName name="old" localSheetId="16">#REF!</definedName>
    <definedName name="old" localSheetId="45">#REF!</definedName>
    <definedName name="old">#REF!</definedName>
    <definedName name="p" localSheetId="2">#REF!</definedName>
    <definedName name="p" localSheetId="16">#REF!</definedName>
    <definedName name="p" localSheetId="30">#REF!</definedName>
    <definedName name="p" localSheetId="31">#REF!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3">#REF!</definedName>
    <definedName name="p" localSheetId="44">#REF!</definedName>
    <definedName name="p" localSheetId="45">#REF!</definedName>
    <definedName name="p" localSheetId="9">#REF!</definedName>
    <definedName name="p">#REF!</definedName>
    <definedName name="Perempuan" localSheetId="2">#REF!</definedName>
    <definedName name="Perempuan" localSheetId="16">#REF!</definedName>
    <definedName name="Perempuan" localSheetId="45">#REF!</definedName>
    <definedName name="Perempuan">#REF!</definedName>
    <definedName name="Pg" localSheetId="2">#REF!</definedName>
    <definedName name="Pg" localSheetId="16">#REF!</definedName>
    <definedName name="Pg" localSheetId="30">#REF!</definedName>
    <definedName name="Pg" localSheetId="31">#REF!</definedName>
    <definedName name="Pg" localSheetId="32">#REF!</definedName>
    <definedName name="Pg" localSheetId="33">#REF!</definedName>
    <definedName name="Pg" localSheetId="34">#REF!</definedName>
    <definedName name="Pg" localSheetId="35">#REF!</definedName>
    <definedName name="Pg" localSheetId="36">#REF!</definedName>
    <definedName name="Pg" localSheetId="37">#REF!</definedName>
    <definedName name="Pg" localSheetId="38">#REF!</definedName>
    <definedName name="Pg" localSheetId="39">#REF!</definedName>
    <definedName name="Pg" localSheetId="40">#REF!</definedName>
    <definedName name="Pg" localSheetId="41">#REF!</definedName>
    <definedName name="Pg" localSheetId="42">#REF!</definedName>
    <definedName name="Pg" localSheetId="43">#REF!</definedName>
    <definedName name="Pg" localSheetId="44">#REF!</definedName>
    <definedName name="Pg" localSheetId="45">#REF!</definedName>
    <definedName name="Pg">#REF!</definedName>
    <definedName name="pp" localSheetId="2">#REF!</definedName>
    <definedName name="pp" localSheetId="16">#REF!</definedName>
    <definedName name="pp" localSheetId="30">#REF!</definedName>
    <definedName name="pp" localSheetId="31">#REF!</definedName>
    <definedName name="pp" localSheetId="32">#REF!</definedName>
    <definedName name="pp" localSheetId="33">#REF!</definedName>
    <definedName name="pp" localSheetId="34">#REF!</definedName>
    <definedName name="pp" localSheetId="35">#REF!</definedName>
    <definedName name="pp" localSheetId="36">#REF!</definedName>
    <definedName name="pp" localSheetId="37">#REF!</definedName>
    <definedName name="pp" localSheetId="38">#REF!</definedName>
    <definedName name="pp" localSheetId="39">#REF!</definedName>
    <definedName name="pp" localSheetId="40">#REF!</definedName>
    <definedName name="pp" localSheetId="41">#REF!</definedName>
    <definedName name="pp" localSheetId="42">#REF!</definedName>
    <definedName name="pp" localSheetId="43">#REF!</definedName>
    <definedName name="pp" localSheetId="44">#REF!</definedName>
    <definedName name="pp" localSheetId="45">#REF!</definedName>
    <definedName name="pp" localSheetId="9">#REF!</definedName>
    <definedName name="pp">#REF!</definedName>
    <definedName name="_xlnm.Print_Area" localSheetId="3">Arahan!$A$1:$BS$82</definedName>
    <definedName name="_xlnm.Print_Area" localSheetId="2">'Cover BE 2026'!$A$2:$BI$100</definedName>
    <definedName name="_xlnm.Print_Area" localSheetId="29">'Daya Saing'!$A$1:$CE$104</definedName>
    <definedName name="_xlnm.Print_Area" localSheetId="46">'KEGUNAAN PEJABAT'!$A$1:$AB$90</definedName>
    <definedName name="_xlnm.Print_Area" localSheetId="10">'M10 &amp; 11'!$A$2:$AZ$88</definedName>
    <definedName name="_xlnm.Print_Area" localSheetId="11">'M12 &amp; 13'!$A$2:$AZ$88</definedName>
    <definedName name="_xlnm.Print_Area" localSheetId="12">'M14'!$A$1:$CE$106</definedName>
    <definedName name="_xlnm.Print_Area" localSheetId="13">'M15'!$A$1:$CD$104</definedName>
    <definedName name="_xlnm.Print_Area" localSheetId="14">'M16'!$A$1:$CE$102</definedName>
    <definedName name="_xlnm.Print_Area" localSheetId="15">'M17'!$A$1:$CE$95</definedName>
    <definedName name="_xlnm.Print_Area" localSheetId="16">'M18'!$A$1:$CE$96</definedName>
    <definedName name="_xlnm.Print_Area" localSheetId="17">'M19'!$A$1:$CE$111</definedName>
    <definedName name="_xlnm.Print_Area" localSheetId="18">'M20'!$A$1:$CE$99</definedName>
    <definedName name="_xlnm.Print_Area" localSheetId="19">'M21'!$A$1:$CE$100</definedName>
    <definedName name="_xlnm.Print_Area" localSheetId="20">'M22'!$A$1:$CE$110</definedName>
    <definedName name="_xlnm.Print_Area" localSheetId="21">'M23'!$A$1:$CL$95</definedName>
    <definedName name="_xlnm.Print_Area" localSheetId="22">'M24'!$A$2:$CJ$111</definedName>
    <definedName name="_xlnm.Print_Area" localSheetId="23">'M25'!$A$1:$CE$100</definedName>
    <definedName name="_xlnm.Print_Area" localSheetId="24">'M26'!$B$1:$AP$124</definedName>
    <definedName name="_xlnm.Print_Area" localSheetId="25">'M27'!$A$1:$CE$93</definedName>
    <definedName name="_xlnm.Print_Area" localSheetId="26">'M28'!$A$1:$CM$89</definedName>
    <definedName name="_xlnm.Print_Area" localSheetId="27">'M29'!$A$1:$CE$103</definedName>
    <definedName name="_xlnm.Print_Area" localSheetId="4">'M3'!$A$1:$CE$113</definedName>
    <definedName name="_xlnm.Print_Area" localSheetId="28">'M30'!$A$1:$CE$90</definedName>
    <definedName name="_xlnm.Print_Area" localSheetId="30">'M32'!$A$1:$CE$99</definedName>
    <definedName name="_xlnm.Print_Area" localSheetId="31">'M33'!$A$1:$CD$95</definedName>
    <definedName name="_xlnm.Print_Area" localSheetId="32">'M34'!$A$1:$CD$91</definedName>
    <definedName name="_xlnm.Print_Area" localSheetId="33">'M35'!$A$1:$CD$92</definedName>
    <definedName name="_xlnm.Print_Area" localSheetId="34">'M36'!$A$1:$CD$102</definedName>
    <definedName name="_xlnm.Print_Area" localSheetId="35">'M37'!$A$1:$CD$94</definedName>
    <definedName name="_xlnm.Print_Area" localSheetId="37">'M39'!$A$1:$CD$96</definedName>
    <definedName name="_xlnm.Print_Area" localSheetId="5">'M4'!$A$1:$CE$105</definedName>
    <definedName name="_xlnm.Print_Area" localSheetId="38">'M40'!$A$1:$CD$92</definedName>
    <definedName name="_xlnm.Print_Area" localSheetId="39">'M41'!$A$1:$CD$101</definedName>
    <definedName name="_xlnm.Print_Area" localSheetId="40">'M42'!$A$1:$CM$96</definedName>
    <definedName name="_xlnm.Print_Area" localSheetId="41">'M43'!$A$1:$CE$104</definedName>
    <definedName name="_xlnm.Print_Area" localSheetId="42">'M44'!$A$1:$CD$99</definedName>
    <definedName name="_xlnm.Print_Area" localSheetId="43">'M45'!$A$1:$CD$94</definedName>
    <definedName name="_xlnm.Print_Area" localSheetId="44">'M46'!$A$1:$CD$94</definedName>
    <definedName name="_xlnm.Print_Area" localSheetId="45">'M47'!$A$1:$CM$90</definedName>
    <definedName name="_xlnm.Print_Area" localSheetId="6">'M5'!$A$1:$CE$108</definedName>
    <definedName name="_xlnm.Print_Area" localSheetId="7">'M6'!$A$1:$CE$110</definedName>
    <definedName name="_xlnm.Print_Area" localSheetId="8">'M7'!$A$1:$CE$112</definedName>
    <definedName name="_xlnm.Print_Area" localSheetId="9">'M8 &amp; 9'!$A$1:$AF$108</definedName>
    <definedName name="_xlnm.Print_Area" localSheetId="1">'Maklumat Utama'!$A$1:$J$20</definedName>
    <definedName name="row_no">[2]ref!$B$3:$K$20</definedName>
    <definedName name="row_no_head">[2]ref!$B$3:$K$3</definedName>
    <definedName name="rozi" localSheetId="2">#REF!</definedName>
    <definedName name="rozi" localSheetId="0">#REF!</definedName>
    <definedName name="rozi" localSheetId="16">#REF!</definedName>
    <definedName name="rozi" localSheetId="45">#REF!</definedName>
    <definedName name="rozi" localSheetId="9">#REF!</definedName>
    <definedName name="rozi" localSheetId="1">#REF!</definedName>
    <definedName name="rozi">#REF!</definedName>
    <definedName name="rtuyjhnuh" localSheetId="16">#REF!</definedName>
    <definedName name="rtuyjhnuh" localSheetId="45">#REF!</definedName>
    <definedName name="rtuyjhnuh">#REF!</definedName>
    <definedName name="runcit" localSheetId="16">#REF!</definedName>
    <definedName name="runcit" localSheetId="45">#REF!</definedName>
    <definedName name="runcit">#REF!</definedName>
    <definedName name="s_3" localSheetId="16">#REF!</definedName>
    <definedName name="s_3" localSheetId="45">#REF!</definedName>
    <definedName name="s_3">#REF!</definedName>
    <definedName name="sec.C" localSheetId="16">#REF!</definedName>
    <definedName name="sec.C" localSheetId="45">#REF!</definedName>
    <definedName name="sec.C">#REF!</definedName>
    <definedName name="Sec.F_" localSheetId="16">#REF!</definedName>
    <definedName name="Sec.F_" localSheetId="45">#REF!</definedName>
    <definedName name="Sec.F_">#REF!</definedName>
    <definedName name="sec_11" localSheetId="16">#REF!</definedName>
    <definedName name="sec_11" localSheetId="45">#REF!</definedName>
    <definedName name="sec_11">#REF!</definedName>
    <definedName name="soalan12" localSheetId="2">#REF!</definedName>
    <definedName name="soalan12" localSheetId="16">#REF!</definedName>
    <definedName name="soalan12" localSheetId="30">#REF!</definedName>
    <definedName name="soalan12" localSheetId="31">#REF!</definedName>
    <definedName name="soalan12" localSheetId="32">#REF!</definedName>
    <definedName name="soalan12" localSheetId="33">#REF!</definedName>
    <definedName name="soalan12" localSheetId="34">#REF!</definedName>
    <definedName name="soalan12" localSheetId="35">#REF!</definedName>
    <definedName name="soalan12" localSheetId="36">#REF!</definedName>
    <definedName name="soalan12" localSheetId="37">#REF!</definedName>
    <definedName name="soalan12" localSheetId="38">#REF!</definedName>
    <definedName name="soalan12" localSheetId="39">#REF!</definedName>
    <definedName name="soalan12" localSheetId="40">#REF!</definedName>
    <definedName name="soalan12" localSheetId="41">#REF!</definedName>
    <definedName name="soalan12" localSheetId="42">#REF!</definedName>
    <definedName name="soalan12" localSheetId="43">#REF!</definedName>
    <definedName name="soalan12" localSheetId="44">#REF!</definedName>
    <definedName name="soalan12" localSheetId="45">#REF!</definedName>
    <definedName name="soalan12" localSheetId="9">#REF!</definedName>
    <definedName name="soalan12">#REF!</definedName>
    <definedName name="state">[2]ref!$B$23:$C$38</definedName>
    <definedName name="table_no">[2]ref!$B$23:$E$38</definedName>
    <definedName name="test" localSheetId="16">#REF!</definedName>
    <definedName name="test" localSheetId="45">#REF!</definedName>
    <definedName name="test" localSheetId="9">#REF!</definedName>
    <definedName name="test">#REF!</definedName>
    <definedName name="x" localSheetId="2">#REF!</definedName>
    <definedName name="x" localSheetId="16">#REF!</definedName>
    <definedName name="x" localSheetId="30">#REF!</definedName>
    <definedName name="x" localSheetId="31">#REF!</definedName>
    <definedName name="x" localSheetId="32">#REF!</definedName>
    <definedName name="x" localSheetId="33">#REF!</definedName>
    <definedName name="x" localSheetId="34">#REF!</definedName>
    <definedName name="x" localSheetId="35">#REF!</definedName>
    <definedName name="x" localSheetId="36">#REF!</definedName>
    <definedName name="x" localSheetId="37">#REF!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3">#REF!</definedName>
    <definedName name="x" localSheetId="44">#REF!</definedName>
    <definedName name="x" localSheetId="45">#REF!</definedName>
    <definedName name="x" localSheetId="9">#REF!</definedName>
    <definedName name="x">#REF!</definedName>
    <definedName name="xx" localSheetId="2">#REF!</definedName>
    <definedName name="xx" localSheetId="16">#REF!</definedName>
    <definedName name="xx" localSheetId="30">#REF!</definedName>
    <definedName name="xx" localSheetId="31">#REF!</definedName>
    <definedName name="xx" localSheetId="32">#REF!</definedName>
    <definedName name="xx" localSheetId="33">#REF!</definedName>
    <definedName name="xx" localSheetId="34">#REF!</definedName>
    <definedName name="xx" localSheetId="35">#REF!</definedName>
    <definedName name="xx" localSheetId="36">#REF!</definedName>
    <definedName name="xx" localSheetId="37">#REF!</definedName>
    <definedName name="xx" localSheetId="38">#REF!</definedName>
    <definedName name="xx" localSheetId="39">#REF!</definedName>
    <definedName name="xx" localSheetId="40">#REF!</definedName>
    <definedName name="xx" localSheetId="41">#REF!</definedName>
    <definedName name="xx" localSheetId="42">#REF!</definedName>
    <definedName name="xx" localSheetId="43">#REF!</definedName>
    <definedName name="xx" localSheetId="44">#REF!</definedName>
    <definedName name="xx" localSheetId="45">#REF!</definedName>
    <definedName name="xx" localSheetId="9">#REF!</definedName>
    <definedName name="xx">#REF!</definedName>
    <definedName name="xxxxxxxxxx" localSheetId="16">#REF!</definedName>
    <definedName name="xxxxxxxxxx" localSheetId="45">#REF!</definedName>
    <definedName name="xxxxxxxxxx">#REF!</definedName>
    <definedName name="y" localSheetId="2">#REF!</definedName>
    <definedName name="y" localSheetId="16">#REF!</definedName>
    <definedName name="y" localSheetId="30">#REF!</definedName>
    <definedName name="y" localSheetId="31">#REF!</definedName>
    <definedName name="y" localSheetId="32">#REF!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44">#REF!</definedName>
    <definedName name="y" localSheetId="45">#REF!</definedName>
    <definedName name="y" localSheetId="9">#REF!</definedName>
    <definedName name="y">#REF!</definedName>
    <definedName name="y7y787687tr5" localSheetId="16">#REF!</definedName>
    <definedName name="y7y787687tr5" localSheetId="45">#REF!</definedName>
    <definedName name="y7y787687tr5">#REF!</definedName>
    <definedName name="yhhtf" localSheetId="16">#REF!</definedName>
    <definedName name="yhhtf" localSheetId="45">#REF!</definedName>
    <definedName name="yhhtf">#REF!</definedName>
    <definedName name="yz" localSheetId="16">#REF!</definedName>
    <definedName name="yz" localSheetId="45">#REF!</definedName>
    <definedName name="yz">#REF!</definedName>
    <definedName name="z" localSheetId="2">#REF!</definedName>
    <definedName name="z" localSheetId="16">#REF!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3">#REF!</definedName>
    <definedName name="z" localSheetId="44">#REF!</definedName>
    <definedName name="z" localSheetId="45">#REF!</definedName>
    <definedName name="z" localSheetId="9">#REF!</definedName>
    <definedName name="z">#REF!</definedName>
    <definedName name="Z_8106A741_5A1C_11D7_A90D_00D0B7DB5195_.wvu.Cols" localSheetId="16">#REF!</definedName>
    <definedName name="Z_8106A741_5A1C_11D7_A90D_00D0B7DB5195_.wvu.Cols" localSheetId="30">#REF!</definedName>
    <definedName name="Z_8106A741_5A1C_11D7_A90D_00D0B7DB5195_.wvu.Cols" localSheetId="31">#REF!</definedName>
    <definedName name="Z_8106A741_5A1C_11D7_A90D_00D0B7DB5195_.wvu.Cols" localSheetId="32">#REF!</definedName>
    <definedName name="Z_8106A741_5A1C_11D7_A90D_00D0B7DB5195_.wvu.Cols" localSheetId="33">#REF!</definedName>
    <definedName name="Z_8106A741_5A1C_11D7_A90D_00D0B7DB5195_.wvu.Cols" localSheetId="34">#REF!</definedName>
    <definedName name="Z_8106A741_5A1C_11D7_A90D_00D0B7DB5195_.wvu.Cols" localSheetId="35">#REF!</definedName>
    <definedName name="Z_8106A741_5A1C_11D7_A90D_00D0B7DB5195_.wvu.Cols" localSheetId="36">#REF!</definedName>
    <definedName name="Z_8106A741_5A1C_11D7_A90D_00D0B7DB5195_.wvu.Cols" localSheetId="37">#REF!</definedName>
    <definedName name="Z_8106A741_5A1C_11D7_A90D_00D0B7DB5195_.wvu.Cols" localSheetId="38">#REF!</definedName>
    <definedName name="Z_8106A741_5A1C_11D7_A90D_00D0B7DB5195_.wvu.Cols" localSheetId="39">#REF!</definedName>
    <definedName name="Z_8106A741_5A1C_11D7_A90D_00D0B7DB5195_.wvu.Cols" localSheetId="40">#REF!</definedName>
    <definedName name="Z_8106A741_5A1C_11D7_A90D_00D0B7DB5195_.wvu.Cols" localSheetId="41">#REF!</definedName>
    <definedName name="Z_8106A741_5A1C_11D7_A90D_00D0B7DB5195_.wvu.Cols" localSheetId="42">#REF!</definedName>
    <definedName name="Z_8106A741_5A1C_11D7_A90D_00D0B7DB5195_.wvu.Cols" localSheetId="43">#REF!</definedName>
    <definedName name="Z_8106A741_5A1C_11D7_A90D_00D0B7DB5195_.wvu.Cols" localSheetId="44">#REF!</definedName>
    <definedName name="Z_8106A741_5A1C_11D7_A90D_00D0B7DB5195_.wvu.Cols" localSheetId="45">#REF!</definedName>
    <definedName name="Z_8106A741_5A1C_11D7_A90D_00D0B7DB5195_.wvu.Cols">#REF!</definedName>
    <definedName name="Z_8106A741_5A1C_11D7_A90D_00D0B7DB5195_.wvu.PrintArea" localSheetId="16">#REF!</definedName>
    <definedName name="Z_8106A741_5A1C_11D7_A90D_00D0B7DB5195_.wvu.PrintArea" localSheetId="30">#REF!</definedName>
    <definedName name="Z_8106A741_5A1C_11D7_A90D_00D0B7DB5195_.wvu.PrintArea" localSheetId="31">#REF!</definedName>
    <definedName name="Z_8106A741_5A1C_11D7_A90D_00D0B7DB5195_.wvu.PrintArea" localSheetId="32">#REF!</definedName>
    <definedName name="Z_8106A741_5A1C_11D7_A90D_00D0B7DB5195_.wvu.PrintArea" localSheetId="33">#REF!</definedName>
    <definedName name="Z_8106A741_5A1C_11D7_A90D_00D0B7DB5195_.wvu.PrintArea" localSheetId="34">#REF!</definedName>
    <definedName name="Z_8106A741_5A1C_11D7_A90D_00D0B7DB5195_.wvu.PrintArea" localSheetId="35">#REF!</definedName>
    <definedName name="Z_8106A741_5A1C_11D7_A90D_00D0B7DB5195_.wvu.PrintArea" localSheetId="36">#REF!</definedName>
    <definedName name="Z_8106A741_5A1C_11D7_A90D_00D0B7DB5195_.wvu.PrintArea" localSheetId="37">#REF!</definedName>
    <definedName name="Z_8106A741_5A1C_11D7_A90D_00D0B7DB5195_.wvu.PrintArea" localSheetId="38">#REF!</definedName>
    <definedName name="Z_8106A741_5A1C_11D7_A90D_00D0B7DB5195_.wvu.PrintArea" localSheetId="39">#REF!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43">#REF!</definedName>
    <definedName name="Z_8106A741_5A1C_11D7_A90D_00D0B7DB5195_.wvu.PrintArea" localSheetId="44">#REF!</definedName>
    <definedName name="Z_8106A741_5A1C_11D7_A90D_00D0B7DB5195_.wvu.PrintArea" localSheetId="45">#REF!</definedName>
    <definedName name="Z_8106A741_5A1C_11D7_A90D_00D0B7DB5195_.wvu.PrintArea">#REF!</definedName>
    <definedName name="Z_8106A741_5A1C_11D7_A90D_00D0B7DB5195_.wvu.Rows" localSheetId="16">#REF!</definedName>
    <definedName name="Z_8106A741_5A1C_11D7_A90D_00D0B7DB5195_.wvu.Rows" localSheetId="30">#REF!</definedName>
    <definedName name="Z_8106A741_5A1C_11D7_A90D_00D0B7DB5195_.wvu.Rows" localSheetId="31">#REF!</definedName>
    <definedName name="Z_8106A741_5A1C_11D7_A90D_00D0B7DB5195_.wvu.Rows" localSheetId="32">#REF!</definedName>
    <definedName name="Z_8106A741_5A1C_11D7_A90D_00D0B7DB5195_.wvu.Rows" localSheetId="33">#REF!</definedName>
    <definedName name="Z_8106A741_5A1C_11D7_A90D_00D0B7DB5195_.wvu.Rows" localSheetId="34">#REF!</definedName>
    <definedName name="Z_8106A741_5A1C_11D7_A90D_00D0B7DB5195_.wvu.Rows" localSheetId="35">#REF!</definedName>
    <definedName name="Z_8106A741_5A1C_11D7_A90D_00D0B7DB5195_.wvu.Rows" localSheetId="36">#REF!</definedName>
    <definedName name="Z_8106A741_5A1C_11D7_A90D_00D0B7DB5195_.wvu.Rows" localSheetId="37">#REF!</definedName>
    <definedName name="Z_8106A741_5A1C_11D7_A90D_00D0B7DB5195_.wvu.Rows" localSheetId="38">#REF!</definedName>
    <definedName name="Z_8106A741_5A1C_11D7_A90D_00D0B7DB5195_.wvu.Rows" localSheetId="39">#REF!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43">#REF!</definedName>
    <definedName name="Z_8106A741_5A1C_11D7_A90D_00D0B7DB5195_.wvu.Rows" localSheetId="44">#REF!</definedName>
    <definedName name="Z_8106A741_5A1C_11D7_A90D_00D0B7DB5195_.wvu.Rows" localSheetId="45">#REF!</definedName>
    <definedName name="Z_8106A741_5A1C_11D7_A90D_00D0B7DB5195_.wvu.Rows">#REF!</definedName>
    <definedName name="zz" localSheetId="16">#REF!</definedName>
    <definedName name="zz" localSheetId="30">#REF!</definedName>
    <definedName name="zz" localSheetId="31">#REF!</definedName>
    <definedName name="zz" localSheetId="32">#REF!</definedName>
    <definedName name="zz" localSheetId="33">#REF!</definedName>
    <definedName name="zz" localSheetId="34">#REF!</definedName>
    <definedName name="zz" localSheetId="35">#REF!</definedName>
    <definedName name="zz" localSheetId="36">#REF!</definedName>
    <definedName name="zz" localSheetId="37">#REF!</definedName>
    <definedName name="zz" localSheetId="38">#REF!</definedName>
    <definedName name="zz" localSheetId="39">#REF!</definedName>
    <definedName name="zz" localSheetId="40">#REF!</definedName>
    <definedName name="zz" localSheetId="41">#REF!</definedName>
    <definedName name="zz" localSheetId="42">#REF!</definedName>
    <definedName name="zz" localSheetId="43">#REF!</definedName>
    <definedName name="zz" localSheetId="44">#REF!</definedName>
    <definedName name="zz" localSheetId="45">#REF!</definedName>
    <definedName name="zz">#REF!</definedName>
  </definedNames>
  <calcPr calcId="191029"/>
</workbook>
</file>

<file path=xl/calcChain.xml><?xml version="1.0" encoding="utf-8"?>
<calcChain xmlns="http://schemas.openxmlformats.org/spreadsheetml/2006/main">
  <c r="AD96" i="174" l="1"/>
  <c r="R71" i="169" l="1"/>
  <c r="AKI2" i="175" l="1"/>
  <c r="AKG2" i="175" l="1"/>
  <c r="AKB2" i="175"/>
  <c r="AKA2" i="175"/>
  <c r="AKD2" i="175"/>
  <c r="AKH2" i="175"/>
  <c r="AKF2" i="175"/>
  <c r="AKE2" i="175"/>
  <c r="TP2" i="175" l="1"/>
  <c r="PG2" i="175"/>
  <c r="WY2" i="175"/>
  <c r="AO62" i="169" l="1"/>
  <c r="AO57" i="169"/>
  <c r="AO53" i="169"/>
  <c r="AO49" i="169"/>
  <c r="AO45" i="169"/>
  <c r="AO41" i="169"/>
  <c r="AO37" i="169"/>
  <c r="AO31" i="169"/>
  <c r="AO27" i="169"/>
  <c r="AO62" i="92"/>
  <c r="AO57" i="92"/>
  <c r="AO53" i="92"/>
  <c r="AO49" i="92"/>
  <c r="AO45" i="92"/>
  <c r="AO41" i="92"/>
  <c r="AO37" i="92"/>
  <c r="AO31" i="92"/>
  <c r="AO27" i="92"/>
  <c r="YC2" i="175" l="1"/>
  <c r="YB2" i="175"/>
  <c r="YA2" i="175"/>
  <c r="XZ2" i="175"/>
  <c r="XY2" i="175"/>
  <c r="XX2" i="175"/>
  <c r="XW2" i="175"/>
  <c r="XV2" i="175"/>
  <c r="XU2" i="175"/>
  <c r="XT2" i="175"/>
  <c r="XS2" i="175"/>
  <c r="XR2" i="175"/>
  <c r="XQ2" i="175"/>
  <c r="XP2" i="175"/>
  <c r="XO2" i="175"/>
  <c r="XN2" i="175"/>
  <c r="XM2" i="175"/>
  <c r="XL2" i="175"/>
  <c r="XI2" i="175"/>
  <c r="XJ2" i="175"/>
  <c r="XK2" i="175"/>
  <c r="XH2" i="175"/>
  <c r="XG2" i="175"/>
  <c r="XF2" i="175"/>
  <c r="XE2" i="175"/>
  <c r="BI30" i="140"/>
  <c r="AC30" i="140"/>
  <c r="AJU2" i="175" l="1"/>
  <c r="AJW2" i="175"/>
  <c r="AIV2" i="175"/>
  <c r="AIR2" i="175"/>
  <c r="AIP2" i="175"/>
  <c r="AIN2" i="175"/>
  <c r="AIL2" i="175"/>
  <c r="AIC2" i="175"/>
  <c r="AHZ2" i="175"/>
  <c r="AHP2" i="175"/>
  <c r="AHG2" i="175"/>
  <c r="AGO2" i="175"/>
  <c r="AFO2" i="175"/>
  <c r="AFN2" i="175"/>
  <c r="AFM2" i="175"/>
  <c r="AFL2" i="175"/>
  <c r="AFB2" i="175"/>
  <c r="AFA2" i="175"/>
  <c r="AEZ2" i="175"/>
  <c r="AEN2" i="175"/>
  <c r="AED2" i="175"/>
  <c r="ADQ2" i="175"/>
  <c r="ADE2" i="175"/>
  <c r="ADC2" i="175"/>
  <c r="ADA2" i="175"/>
  <c r="ACY2" i="175"/>
  <c r="ACW2" i="175"/>
  <c r="ACU2" i="175"/>
  <c r="ABF2" i="175"/>
  <c r="ABG2" i="175"/>
  <c r="UG2" i="175"/>
  <c r="TO2" i="175"/>
  <c r="TM2" i="175"/>
  <c r="TA2" i="175"/>
  <c r="SY2" i="175"/>
  <c r="QS2" i="175"/>
  <c r="QQ2" i="175"/>
  <c r="GN2" i="175"/>
  <c r="GC2" i="175"/>
  <c r="G2" i="175" l="1"/>
  <c r="F2" i="175"/>
  <c r="AR44" i="172" l="1"/>
  <c r="BO41" i="128"/>
  <c r="AZ28" i="128"/>
  <c r="BY37" i="84" l="1"/>
  <c r="AJV2" i="175" l="1"/>
  <c r="AJT2" i="175"/>
  <c r="AJS2" i="175"/>
  <c r="AJR2" i="175"/>
  <c r="AJQ2" i="175"/>
  <c r="AJP2" i="175"/>
  <c r="AJO2" i="175"/>
  <c r="AJN2" i="175"/>
  <c r="AJM2" i="175"/>
  <c r="AJL2" i="175"/>
  <c r="AJK2" i="175"/>
  <c r="AJJ2" i="175"/>
  <c r="AJI2" i="175"/>
  <c r="AJH2" i="175"/>
  <c r="AJG2" i="175"/>
  <c r="AJF2" i="175"/>
  <c r="AJE2" i="175"/>
  <c r="AJD2" i="175"/>
  <c r="AJC2" i="175"/>
  <c r="AJB2" i="175"/>
  <c r="AJA2" i="175"/>
  <c r="AIZ2" i="175"/>
  <c r="AIY2" i="175"/>
  <c r="AIX2" i="175"/>
  <c r="AIW2" i="175"/>
  <c r="AIU2" i="175"/>
  <c r="AIT2" i="175"/>
  <c r="AIS2" i="175"/>
  <c r="AIQ2" i="175"/>
  <c r="AIO2" i="175"/>
  <c r="AIM2" i="175"/>
  <c r="AIK2" i="175"/>
  <c r="AIJ2" i="175"/>
  <c r="AII2" i="175"/>
  <c r="AIH2" i="175"/>
  <c r="AIG2" i="175"/>
  <c r="AIF2" i="175"/>
  <c r="AIE2" i="175"/>
  <c r="AID2" i="175"/>
  <c r="AIB2" i="175"/>
  <c r="AIA2" i="175"/>
  <c r="AHY2" i="175"/>
  <c r="AHX2" i="175"/>
  <c r="AHW2" i="175"/>
  <c r="AHV2" i="175"/>
  <c r="AHU2" i="175"/>
  <c r="AHT2" i="175"/>
  <c r="AHS2" i="175"/>
  <c r="AHR2" i="175"/>
  <c r="AHQ2" i="175"/>
  <c r="AHO2" i="175"/>
  <c r="AHN2" i="175"/>
  <c r="AHM2" i="175"/>
  <c r="AHL2" i="175"/>
  <c r="AHK2" i="175"/>
  <c r="AHJ2" i="175"/>
  <c r="AHI2" i="175"/>
  <c r="AHH2" i="175"/>
  <c r="AHF2" i="175"/>
  <c r="AHE2" i="175"/>
  <c r="AHD2" i="175"/>
  <c r="AHC2" i="175"/>
  <c r="AHB2" i="175"/>
  <c r="AHA2" i="175"/>
  <c r="AGZ2" i="175"/>
  <c r="AGY2" i="175"/>
  <c r="AGX2" i="175"/>
  <c r="AGW2" i="175"/>
  <c r="AGV2" i="175"/>
  <c r="AGU2" i="175"/>
  <c r="AGT2" i="175"/>
  <c r="AGS2" i="175"/>
  <c r="AGR2" i="175"/>
  <c r="AGQ2" i="175"/>
  <c r="AGP2" i="175"/>
  <c r="AGN2" i="175"/>
  <c r="AGM2" i="175"/>
  <c r="AGL2" i="175"/>
  <c r="AGK2" i="175"/>
  <c r="AGJ2" i="175"/>
  <c r="AGI2" i="175"/>
  <c r="AGH2" i="175"/>
  <c r="AGG2" i="175"/>
  <c r="AGF2" i="175"/>
  <c r="AGE2" i="175"/>
  <c r="AGD2" i="175"/>
  <c r="AGC2" i="175"/>
  <c r="AGB2" i="175"/>
  <c r="AGA2" i="175"/>
  <c r="AFZ2" i="175"/>
  <c r="AFY2" i="175"/>
  <c r="AFX2" i="175"/>
  <c r="AFW2" i="175"/>
  <c r="AFV2" i="175"/>
  <c r="AFU2" i="175"/>
  <c r="AFT2" i="175"/>
  <c r="AFQ2" i="175"/>
  <c r="AFR2" i="175"/>
  <c r="AFS2" i="175"/>
  <c r="AFP2" i="175"/>
  <c r="AFK2" i="175"/>
  <c r="AFJ2" i="175"/>
  <c r="AFI2" i="175"/>
  <c r="AFH2" i="175"/>
  <c r="AFG2" i="175"/>
  <c r="AFF2" i="175"/>
  <c r="AFE2" i="175"/>
  <c r="AFD2" i="175"/>
  <c r="AFC2" i="175"/>
  <c r="AEY2" i="175"/>
  <c r="AEX2" i="175"/>
  <c r="AEW2" i="175"/>
  <c r="AEV2" i="175"/>
  <c r="AEU2" i="175"/>
  <c r="AET2" i="175"/>
  <c r="AES2" i="175"/>
  <c r="AER2" i="175"/>
  <c r="AEQ2" i="175"/>
  <c r="AEP2" i="175"/>
  <c r="AEO2" i="175"/>
  <c r="AEM2" i="175"/>
  <c r="AEL2" i="175"/>
  <c r="AEK2" i="175"/>
  <c r="AEJ2" i="175"/>
  <c r="AEI2" i="175"/>
  <c r="AEH2" i="175"/>
  <c r="AEG2" i="175"/>
  <c r="AEF2" i="175"/>
  <c r="AEE2" i="175"/>
  <c r="AEC2" i="175"/>
  <c r="AEB2" i="175"/>
  <c r="AEA2" i="175"/>
  <c r="ADZ2" i="175"/>
  <c r="ADY2" i="175"/>
  <c r="ADX2" i="175"/>
  <c r="ADW2" i="175"/>
  <c r="ADV2" i="175"/>
  <c r="ADU2" i="175"/>
  <c r="ADT2" i="175"/>
  <c r="ADS2" i="175"/>
  <c r="ADR2" i="175"/>
  <c r="ADP2" i="175"/>
  <c r="ADO2" i="175"/>
  <c r="ADN2" i="175"/>
  <c r="ADM2" i="175"/>
  <c r="ADL2" i="175"/>
  <c r="ADK2" i="175"/>
  <c r="ADJ2" i="175"/>
  <c r="ADI2" i="175"/>
  <c r="ADH2" i="175"/>
  <c r="ADG2" i="175"/>
  <c r="ADF2" i="175"/>
  <c r="ADD2" i="175"/>
  <c r="ADB2" i="175"/>
  <c r="ACZ2" i="175"/>
  <c r="ACX2" i="175"/>
  <c r="ACV2" i="175"/>
  <c r="ACT2" i="175"/>
  <c r="ACS2" i="175"/>
  <c r="ACR2" i="175"/>
  <c r="ACQ2" i="175"/>
  <c r="ACP2" i="175"/>
  <c r="ACO2" i="175"/>
  <c r="ACN2" i="175"/>
  <c r="ACM2" i="175"/>
  <c r="ACL2" i="175"/>
  <c r="ACK2" i="175"/>
  <c r="ACJ2" i="175"/>
  <c r="ACI2" i="175"/>
  <c r="ACH2" i="175" l="1"/>
  <c r="ACG2" i="175"/>
  <c r="ACF2" i="175"/>
  <c r="ACE2" i="175"/>
  <c r="ACD2" i="175"/>
  <c r="ACC2" i="175"/>
  <c r="ACB2" i="175"/>
  <c r="ACA2" i="175"/>
  <c r="ABZ2" i="175"/>
  <c r="ABY2" i="175"/>
  <c r="ABX2" i="175"/>
  <c r="ABW2" i="175"/>
  <c r="ABV2" i="175"/>
  <c r="ABU2" i="175"/>
  <c r="ABT2" i="175"/>
  <c r="ABS2" i="175"/>
  <c r="ABR2" i="175"/>
  <c r="ABQ2" i="175"/>
  <c r="ABP2" i="175"/>
  <c r="ABO2" i="175"/>
  <c r="ABN2" i="175"/>
  <c r="ABM2" i="175"/>
  <c r="ABL2" i="175"/>
  <c r="ABK2" i="175"/>
  <c r="ABJ2" i="175"/>
  <c r="ABI2" i="175"/>
  <c r="ABH2" i="175"/>
  <c r="ABE2" i="175"/>
  <c r="ABD2" i="175"/>
  <c r="ABC2" i="175"/>
  <c r="ABB2" i="175"/>
  <c r="ABA2" i="175"/>
  <c r="AAZ2" i="175"/>
  <c r="AAY2" i="175"/>
  <c r="AAX2" i="175"/>
  <c r="AAW2" i="175"/>
  <c r="AAV2" i="175"/>
  <c r="AAU2" i="175"/>
  <c r="AAT2" i="175"/>
  <c r="AAS2" i="175"/>
  <c r="AAR2" i="175"/>
  <c r="AAQ2" i="175"/>
  <c r="AAP2" i="175"/>
  <c r="AAO2" i="175"/>
  <c r="AAN2" i="175"/>
  <c r="AAM2" i="175"/>
  <c r="AAL2" i="175"/>
  <c r="AAK2" i="175"/>
  <c r="AAJ2" i="175"/>
  <c r="M2" i="175"/>
  <c r="AAI2" i="175"/>
  <c r="BI20" i="140"/>
  <c r="AC20" i="140"/>
  <c r="AAG2" i="175"/>
  <c r="AAF2" i="175"/>
  <c r="AAE2" i="175"/>
  <c r="AAD2" i="175"/>
  <c r="AAC2" i="175"/>
  <c r="AAB2" i="175"/>
  <c r="AAA2" i="175"/>
  <c r="ZZ2" i="175"/>
  <c r="ZY2" i="175"/>
  <c r="ZX2" i="175"/>
  <c r="ZW2" i="175"/>
  <c r="ZV2" i="175"/>
  <c r="ZU2" i="175"/>
  <c r="ZT2" i="175"/>
  <c r="ZS2" i="175"/>
  <c r="ZR2" i="175"/>
  <c r="ZQ2" i="175"/>
  <c r="ZP2" i="175"/>
  <c r="ZO2" i="175"/>
  <c r="ZN2" i="175"/>
  <c r="ZM2" i="175"/>
  <c r="ZL2" i="175"/>
  <c r="ZK2" i="175"/>
  <c r="ZJ2" i="175"/>
  <c r="ZI2" i="175"/>
  <c r="ZH2" i="175"/>
  <c r="ZG2" i="175"/>
  <c r="BA81" i="143" l="1"/>
  <c r="ZF2" i="175"/>
  <c r="ZE2" i="175"/>
  <c r="ZD2" i="175"/>
  <c r="ZC2" i="175"/>
  <c r="ZB2" i="175"/>
  <c r="ZA2" i="175"/>
  <c r="YZ2" i="175"/>
  <c r="YY2" i="175"/>
  <c r="YX2" i="175"/>
  <c r="YW2" i="175"/>
  <c r="YV2" i="175"/>
  <c r="YU2" i="175"/>
  <c r="YT2" i="175"/>
  <c r="YS2" i="175"/>
  <c r="YR2" i="175"/>
  <c r="YQ2" i="175"/>
  <c r="YP2" i="175"/>
  <c r="YO2" i="175"/>
  <c r="YN2" i="175"/>
  <c r="YM2" i="175"/>
  <c r="YL2" i="175"/>
  <c r="YK2" i="175"/>
  <c r="YJ2" i="175"/>
  <c r="YI2" i="175"/>
  <c r="YH2" i="175"/>
  <c r="YG2" i="175"/>
  <c r="YF2" i="175"/>
  <c r="YE2" i="175"/>
  <c r="YD2" i="175"/>
  <c r="XD2" i="175"/>
  <c r="XC2" i="175"/>
  <c r="XB2" i="175"/>
  <c r="XA2" i="175"/>
  <c r="WZ2" i="175"/>
  <c r="WX2" i="175"/>
  <c r="WW2" i="175"/>
  <c r="WV2" i="175"/>
  <c r="WU2" i="175"/>
  <c r="WS2" i="175"/>
  <c r="WR2" i="175"/>
  <c r="WQ2" i="175"/>
  <c r="WP2" i="175"/>
  <c r="WO2" i="175"/>
  <c r="WN2" i="175"/>
  <c r="WM2" i="175"/>
  <c r="WL2" i="175"/>
  <c r="WK2" i="175"/>
  <c r="WJ2" i="175"/>
  <c r="WI2" i="175"/>
  <c r="WH2" i="175"/>
  <c r="WG2" i="175"/>
  <c r="WF2" i="175"/>
  <c r="WE2" i="175"/>
  <c r="WD2" i="175"/>
  <c r="WC2" i="175"/>
  <c r="WA2" i="175"/>
  <c r="VZ2" i="175"/>
  <c r="VY2" i="175"/>
  <c r="VX2" i="175"/>
  <c r="VW2" i="175"/>
  <c r="VV2" i="175"/>
  <c r="VU2" i="175"/>
  <c r="VT2" i="175"/>
  <c r="VS2" i="175"/>
  <c r="VR2" i="175"/>
  <c r="VQ2" i="175"/>
  <c r="VP2" i="175"/>
  <c r="VO2" i="175"/>
  <c r="VN2" i="175"/>
  <c r="VM2" i="175"/>
  <c r="VL2" i="175"/>
  <c r="VK2" i="175"/>
  <c r="VJ2" i="175"/>
  <c r="VI2" i="175"/>
  <c r="VH2" i="175"/>
  <c r="VG2" i="175"/>
  <c r="VF2" i="175"/>
  <c r="VE2" i="175"/>
  <c r="VD2" i="175"/>
  <c r="VC2" i="175"/>
  <c r="VB2" i="175" l="1"/>
  <c r="VA2" i="175"/>
  <c r="UZ2" i="175"/>
  <c r="UY2" i="175"/>
  <c r="UX2" i="175"/>
  <c r="UW2" i="175"/>
  <c r="UV2" i="175"/>
  <c r="UU2" i="175"/>
  <c r="UT2" i="175"/>
  <c r="US2" i="175"/>
  <c r="UR2" i="175"/>
  <c r="UQ2" i="175"/>
  <c r="UP2" i="175"/>
  <c r="UO2" i="175"/>
  <c r="UM2" i="175"/>
  <c r="UL2" i="175"/>
  <c r="UK2" i="175"/>
  <c r="UJ2" i="175"/>
  <c r="UH2" i="175"/>
  <c r="UF2" i="175"/>
  <c r="UE2" i="175"/>
  <c r="UD2" i="175"/>
  <c r="UC2" i="175"/>
  <c r="UB2" i="175"/>
  <c r="UA2" i="175"/>
  <c r="TZ2" i="175"/>
  <c r="TY2" i="175"/>
  <c r="TX2" i="175"/>
  <c r="TW2" i="175"/>
  <c r="TV2" i="175"/>
  <c r="TU2" i="175"/>
  <c r="TT2" i="175"/>
  <c r="TS2" i="175"/>
  <c r="TR2" i="175"/>
  <c r="TQ2" i="175"/>
  <c r="TN2" i="175"/>
  <c r="TL2" i="175"/>
  <c r="TK2" i="175"/>
  <c r="TJ2" i="175"/>
  <c r="TI2" i="175"/>
  <c r="TH2" i="175"/>
  <c r="TG2" i="175"/>
  <c r="TF2" i="175"/>
  <c r="TE2" i="175"/>
  <c r="TD2" i="175"/>
  <c r="TC2" i="175"/>
  <c r="TB2" i="175"/>
  <c r="SZ2" i="175"/>
  <c r="SX2" i="175"/>
  <c r="SW2" i="175"/>
  <c r="SV2" i="175"/>
  <c r="SU2" i="175"/>
  <c r="ST2" i="175"/>
  <c r="SS2" i="175"/>
  <c r="SR2" i="175"/>
  <c r="SQ2" i="175"/>
  <c r="SP2" i="175"/>
  <c r="SO2" i="175"/>
  <c r="SN2" i="175"/>
  <c r="SM2" i="175"/>
  <c r="SL2" i="175"/>
  <c r="SK2" i="175"/>
  <c r="SJ2" i="175"/>
  <c r="SI2" i="175"/>
  <c r="SH2" i="175"/>
  <c r="SG2" i="175"/>
  <c r="SF2" i="175"/>
  <c r="SE2" i="175"/>
  <c r="SD2" i="175"/>
  <c r="SC2" i="175"/>
  <c r="SB2" i="175"/>
  <c r="SA2" i="175"/>
  <c r="RZ2" i="175"/>
  <c r="RY2" i="175"/>
  <c r="RX2" i="175"/>
  <c r="RW2" i="175"/>
  <c r="RV2" i="175"/>
  <c r="RU2" i="175"/>
  <c r="RT2" i="175"/>
  <c r="RS2" i="175"/>
  <c r="RR2" i="175"/>
  <c r="ALC2" i="175" s="1"/>
  <c r="RQ2" i="175"/>
  <c r="ALB2" i="175" s="1"/>
  <c r="RP2" i="175"/>
  <c r="RO2" i="175"/>
  <c r="RN2" i="175"/>
  <c r="RM2" i="175"/>
  <c r="RK2" i="175"/>
  <c r="RL2" i="175"/>
  <c r="RJ2" i="175"/>
  <c r="RI2" i="175"/>
  <c r="RH2" i="175"/>
  <c r="RG2" i="175"/>
  <c r="RF2" i="175"/>
  <c r="RE2" i="175"/>
  <c r="RD2" i="175"/>
  <c r="RC2" i="175"/>
  <c r="RB2" i="175"/>
  <c r="RA2" i="175"/>
  <c r="QZ2" i="175"/>
  <c r="QY2" i="175"/>
  <c r="QX2" i="175"/>
  <c r="QW2" i="175"/>
  <c r="AKS2" i="175" l="1"/>
  <c r="ALA2" i="175"/>
  <c r="AKN2" i="175"/>
  <c r="AN73" i="172"/>
  <c r="QT2" i="175" s="1"/>
  <c r="QU2" i="175"/>
  <c r="QR2" i="175"/>
  <c r="QP2" i="175"/>
  <c r="QO2" i="175"/>
  <c r="QN2" i="175"/>
  <c r="QM2" i="175"/>
  <c r="QL2" i="175"/>
  <c r="QK2" i="175"/>
  <c r="QJ2" i="175"/>
  <c r="QI2" i="175"/>
  <c r="QH2" i="175"/>
  <c r="QG2" i="175"/>
  <c r="QF2" i="175"/>
  <c r="QE2" i="175"/>
  <c r="QD2" i="175"/>
  <c r="QC2" i="175"/>
  <c r="QB2" i="175"/>
  <c r="QA2" i="175"/>
  <c r="PZ2" i="175"/>
  <c r="PY2" i="175"/>
  <c r="PX2" i="175"/>
  <c r="PW2" i="175"/>
  <c r="PV2" i="175"/>
  <c r="PU2" i="175"/>
  <c r="PT2" i="175"/>
  <c r="PS2" i="175"/>
  <c r="PR2" i="175"/>
  <c r="PQ2" i="175"/>
  <c r="PP2" i="175"/>
  <c r="PO2" i="175"/>
  <c r="PN2" i="175"/>
  <c r="PM2" i="175"/>
  <c r="PL2" i="175"/>
  <c r="PK2" i="175"/>
  <c r="PJ2" i="175"/>
  <c r="PB2" i="175"/>
  <c r="PA2" i="175"/>
  <c r="OZ2" i="175"/>
  <c r="PI2" i="175"/>
  <c r="PH2" i="175"/>
  <c r="PF2" i="175"/>
  <c r="PE2" i="175"/>
  <c r="PD2" i="175"/>
  <c r="PC2" i="175"/>
  <c r="OY2" i="175"/>
  <c r="OX2" i="175"/>
  <c r="OW2" i="175"/>
  <c r="OV2" i="175"/>
  <c r="OT2" i="175"/>
  <c r="OR2" i="175"/>
  <c r="OQ2" i="175"/>
  <c r="OP2" i="175"/>
  <c r="ON2" i="175"/>
  <c r="OM2" i="175"/>
  <c r="OL2" i="175"/>
  <c r="OK2" i="175"/>
  <c r="OJ2" i="175"/>
  <c r="OI2" i="175"/>
  <c r="OH2" i="175"/>
  <c r="OG2" i="175"/>
  <c r="OF2" i="175"/>
  <c r="OE2" i="175"/>
  <c r="OD2" i="175"/>
  <c r="OB2" i="175"/>
  <c r="OA2" i="175"/>
  <c r="NZ2" i="175"/>
  <c r="NY2" i="175"/>
  <c r="NX2" i="175"/>
  <c r="NW2" i="175"/>
  <c r="NV2" i="175"/>
  <c r="NU2" i="175"/>
  <c r="NT2" i="175"/>
  <c r="NS2" i="175"/>
  <c r="NR2" i="175"/>
  <c r="NP2" i="175"/>
  <c r="NN2" i="175"/>
  <c r="NM2" i="175"/>
  <c r="NL2" i="175"/>
  <c r="NK2" i="175"/>
  <c r="NJ2" i="175"/>
  <c r="NI2" i="175"/>
  <c r="NH2" i="175"/>
  <c r="NG2" i="175"/>
  <c r="NF2" i="175"/>
  <c r="ND2" i="175"/>
  <c r="NB2" i="175"/>
  <c r="NA2" i="175"/>
  <c r="MZ2" i="175"/>
  <c r="MY2" i="175"/>
  <c r="MX2" i="175"/>
  <c r="MW2" i="175"/>
  <c r="MV2" i="175"/>
  <c r="MU2" i="175"/>
  <c r="MT2" i="175"/>
  <c r="MR2" i="175"/>
  <c r="MP2" i="175"/>
  <c r="MO2" i="175"/>
  <c r="MN2" i="175"/>
  <c r="MM2" i="175"/>
  <c r="ML2" i="175"/>
  <c r="MK2" i="175"/>
  <c r="MJ2" i="175"/>
  <c r="MI2" i="175"/>
  <c r="MH2" i="175"/>
  <c r="ME2" i="175"/>
  <c r="MD2" i="175"/>
  <c r="MC2" i="175"/>
  <c r="MB2" i="175"/>
  <c r="MA2" i="175"/>
  <c r="LZ2" i="175"/>
  <c r="LY2" i="175"/>
  <c r="LX2" i="175"/>
  <c r="LW2" i="175"/>
  <c r="LG2" i="175"/>
  <c r="LE2" i="175"/>
  <c r="LD2" i="175"/>
  <c r="LC2" i="175"/>
  <c r="LB2" i="175"/>
  <c r="LA2" i="175"/>
  <c r="KZ2" i="175"/>
  <c r="KY2" i="175"/>
  <c r="KX2" i="175"/>
  <c r="KW2" i="175"/>
  <c r="KV2" i="175"/>
  <c r="KU2" i="175"/>
  <c r="KS2" i="175"/>
  <c r="KQ2" i="175"/>
  <c r="KP2" i="175"/>
  <c r="KO2" i="175"/>
  <c r="KN2" i="175"/>
  <c r="KM2" i="175"/>
  <c r="KL2" i="175"/>
  <c r="KK2" i="175"/>
  <c r="KJ2" i="175"/>
  <c r="KI2" i="175"/>
  <c r="KH2" i="175"/>
  <c r="KG2" i="175"/>
  <c r="LU2" i="175"/>
  <c r="KE2" i="175"/>
  <c r="KC2" i="175"/>
  <c r="KB2" i="175"/>
  <c r="KA2" i="175"/>
  <c r="JZ2" i="175"/>
  <c r="JY2" i="175"/>
  <c r="JX2" i="175"/>
  <c r="JW2" i="175"/>
  <c r="JV2" i="175"/>
  <c r="JU2" i="175"/>
  <c r="JS2" i="175"/>
  <c r="JQ2" i="175"/>
  <c r="JP2" i="175"/>
  <c r="JO2" i="175"/>
  <c r="JN2" i="175"/>
  <c r="JM2" i="175"/>
  <c r="JL2" i="175"/>
  <c r="JK2" i="175"/>
  <c r="JJ2" i="175"/>
  <c r="JI2" i="175"/>
  <c r="JG2" i="175"/>
  <c r="JE2" i="175"/>
  <c r="JD2" i="175"/>
  <c r="JC2" i="175"/>
  <c r="JB2" i="175"/>
  <c r="JA2" i="175"/>
  <c r="IZ2" i="175"/>
  <c r="IY2" i="175"/>
  <c r="IX2" i="175"/>
  <c r="IW2" i="175"/>
  <c r="IT2" i="175"/>
  <c r="IS2" i="175"/>
  <c r="IR2" i="175"/>
  <c r="IQ2" i="175"/>
  <c r="IP2" i="175"/>
  <c r="IO2" i="175"/>
  <c r="IN2" i="175"/>
  <c r="IM2" i="175"/>
  <c r="IL2" i="175"/>
  <c r="AKK2" i="175" l="1"/>
  <c r="HV2" i="175"/>
  <c r="HT2" i="175"/>
  <c r="HS2" i="175"/>
  <c r="HR2" i="175"/>
  <c r="HQ2" i="175"/>
  <c r="HP2" i="175"/>
  <c r="HO2" i="175"/>
  <c r="HN2" i="175"/>
  <c r="HM2" i="175"/>
  <c r="HL2" i="175"/>
  <c r="HK2" i="175"/>
  <c r="HJ2" i="175"/>
  <c r="HH2" i="175"/>
  <c r="HF2" i="175"/>
  <c r="HE2" i="175"/>
  <c r="HD2" i="175"/>
  <c r="HC2" i="175"/>
  <c r="HB2" i="175"/>
  <c r="HA2" i="175"/>
  <c r="GZ2" i="175"/>
  <c r="GY2" i="175"/>
  <c r="GX2" i="175"/>
  <c r="GW2" i="175"/>
  <c r="GV2" i="175"/>
  <c r="L66" i="92"/>
  <c r="HG2" i="175" s="1"/>
  <c r="GU2" i="175"/>
  <c r="GT2" i="175"/>
  <c r="GS2" i="175"/>
  <c r="GR2" i="175"/>
  <c r="GQ2" i="175"/>
  <c r="GP2" i="175"/>
  <c r="FS2" i="175"/>
  <c r="FR2" i="175"/>
  <c r="FQ2" i="175"/>
  <c r="FP2" i="175"/>
  <c r="FO2" i="175"/>
  <c r="FN2" i="175"/>
  <c r="FM2" i="175"/>
  <c r="FL2" i="175"/>
  <c r="FK2" i="175"/>
  <c r="FJ2" i="175"/>
  <c r="FI2" i="175"/>
  <c r="FH2" i="175"/>
  <c r="FG2" i="175"/>
  <c r="FF2" i="175"/>
  <c r="FE2" i="175"/>
  <c r="FD2" i="175"/>
  <c r="FC2" i="175"/>
  <c r="FA2" i="175"/>
  <c r="EZ2" i="175"/>
  <c r="EY2" i="175"/>
  <c r="EX2" i="175"/>
  <c r="EW2" i="175"/>
  <c r="EV2" i="175"/>
  <c r="EU2" i="175"/>
  <c r="ET2" i="175"/>
  <c r="ES2" i="175"/>
  <c r="ER2" i="175"/>
  <c r="EQ2" i="175"/>
  <c r="EP2" i="175"/>
  <c r="EO2" i="175"/>
  <c r="EN2" i="175"/>
  <c r="EM2" i="175"/>
  <c r="EL2" i="175"/>
  <c r="EK2" i="175"/>
  <c r="EJ2" i="175"/>
  <c r="EH2" i="175"/>
  <c r="EG2" i="175"/>
  <c r="EF2" i="175"/>
  <c r="EE2" i="175"/>
  <c r="ED2" i="175"/>
  <c r="EC2" i="175"/>
  <c r="EB2" i="175"/>
  <c r="DZ2" i="175"/>
  <c r="EA2" i="175"/>
  <c r="DY2" i="175"/>
  <c r="DX2" i="175"/>
  <c r="DW2" i="175"/>
  <c r="DV2" i="175"/>
  <c r="DU2" i="175"/>
  <c r="DT2" i="175"/>
  <c r="DS2" i="175"/>
  <c r="DR2" i="175"/>
  <c r="DQ2" i="175"/>
  <c r="AB86" i="174"/>
  <c r="FT2" i="175" s="1"/>
  <c r="AKW2" i="175" s="1"/>
  <c r="AD12" i="174"/>
  <c r="FU2" i="175" s="1"/>
  <c r="DO2" i="175"/>
  <c r="DN2" i="175"/>
  <c r="DM2" i="175"/>
  <c r="DL2" i="175"/>
  <c r="DK2" i="175"/>
  <c r="DJ2" i="175"/>
  <c r="DI2" i="175"/>
  <c r="DH2" i="175"/>
  <c r="DG2" i="175"/>
  <c r="DF2" i="175"/>
  <c r="DD2" i="175"/>
  <c r="DE2" i="175"/>
  <c r="DC2" i="175"/>
  <c r="DB2" i="175"/>
  <c r="CZ2" i="175"/>
  <c r="CY2" i="175"/>
  <c r="CX2" i="175"/>
  <c r="CW2" i="175"/>
  <c r="CV2" i="175"/>
  <c r="CU2" i="175"/>
  <c r="CT2" i="175"/>
  <c r="CS2" i="175"/>
  <c r="CR2" i="175"/>
  <c r="CQ2" i="175"/>
  <c r="CP2" i="175"/>
  <c r="CO2" i="175"/>
  <c r="CM2" i="175"/>
  <c r="CL2" i="175"/>
  <c r="CK2" i="175"/>
  <c r="CJ2" i="175"/>
  <c r="CI2" i="175"/>
  <c r="CH2" i="175"/>
  <c r="CG2" i="175"/>
  <c r="CF2" i="175"/>
  <c r="CE2" i="175"/>
  <c r="CD2" i="175"/>
  <c r="CC2" i="175"/>
  <c r="CB2" i="175"/>
  <c r="CA2" i="175"/>
  <c r="BZ2" i="175"/>
  <c r="BY2" i="175"/>
  <c r="BX2" i="175"/>
  <c r="BW2" i="175"/>
  <c r="BV2" i="175"/>
  <c r="BR2" i="175"/>
  <c r="BQ2" i="175"/>
  <c r="BP2" i="175"/>
  <c r="BO2" i="175"/>
  <c r="BN2" i="175"/>
  <c r="BM2" i="175"/>
  <c r="BL2" i="175"/>
  <c r="BK2" i="175"/>
  <c r="BJ2" i="175"/>
  <c r="BI2" i="175"/>
  <c r="BH2" i="175"/>
  <c r="BG2" i="175"/>
  <c r="BF2" i="175"/>
  <c r="BE2" i="175"/>
  <c r="BD2" i="175"/>
  <c r="BC2" i="175"/>
  <c r="BT2" i="175"/>
  <c r="BS2" i="175"/>
  <c r="BB2" i="175"/>
  <c r="BA2" i="175"/>
  <c r="AZ2" i="175"/>
  <c r="AY2" i="175"/>
  <c r="AX2" i="175"/>
  <c r="AW2" i="175"/>
  <c r="AV2" i="175"/>
  <c r="AU2" i="175"/>
  <c r="AT2" i="175"/>
  <c r="AS2" i="175"/>
  <c r="AR2" i="175"/>
  <c r="AQ2" i="175"/>
  <c r="AN2" i="175"/>
  <c r="AM2" i="175"/>
  <c r="AL2" i="175"/>
  <c r="AK2" i="175"/>
  <c r="AP2" i="175"/>
  <c r="AO2" i="175"/>
  <c r="AJ2" i="175"/>
  <c r="AI2" i="175"/>
  <c r="AH2" i="175"/>
  <c r="AG2" i="175"/>
  <c r="AF2" i="175"/>
  <c r="AE2" i="175"/>
  <c r="AC2" i="175"/>
  <c r="AD2" i="175"/>
  <c r="AB2" i="175"/>
  <c r="AA2" i="175"/>
  <c r="Z2" i="175"/>
  <c r="Y2" i="175"/>
  <c r="X2" i="175"/>
  <c r="W2" i="175"/>
  <c r="V2" i="175"/>
  <c r="U2" i="175"/>
  <c r="T2" i="175"/>
  <c r="S2" i="175"/>
  <c r="R2" i="175"/>
  <c r="Q2" i="175"/>
  <c r="P2" i="175"/>
  <c r="O2" i="175"/>
  <c r="N2" i="175"/>
  <c r="L2" i="175"/>
  <c r="K2" i="175"/>
  <c r="J2" i="175"/>
  <c r="I2" i="175"/>
  <c r="H2" i="175"/>
  <c r="E2" i="175"/>
  <c r="D2" i="175"/>
  <c r="AZ24" i="84"/>
  <c r="C2" i="175" s="1"/>
  <c r="A2" i="175"/>
  <c r="AJZ2" i="175" l="1"/>
  <c r="AKC2" i="175"/>
  <c r="AJY2" i="175"/>
  <c r="AJX2" i="175"/>
  <c r="AKJ2" i="175"/>
  <c r="B2" i="175"/>
  <c r="AKM2" i="175" l="1"/>
  <c r="AAH2" i="175"/>
  <c r="AN66" i="136"/>
  <c r="G15" i="171"/>
  <c r="AD82" i="174"/>
  <c r="GM2" i="175" s="1"/>
  <c r="AD78" i="174"/>
  <c r="GL2" i="175" s="1"/>
  <c r="AD74" i="174"/>
  <c r="GK2" i="175" s="1"/>
  <c r="AD70" i="174"/>
  <c r="GJ2" i="175" s="1"/>
  <c r="AD66" i="174"/>
  <c r="GI2" i="175" s="1"/>
  <c r="AD62" i="174"/>
  <c r="GH2" i="175" s="1"/>
  <c r="AD58" i="174"/>
  <c r="GG2" i="175" s="1"/>
  <c r="AD54" i="174"/>
  <c r="GF2" i="175" s="1"/>
  <c r="AD50" i="174"/>
  <c r="GE2" i="175" s="1"/>
  <c r="AD44" i="174"/>
  <c r="GD2" i="175" s="1"/>
  <c r="AD40" i="174"/>
  <c r="GB2" i="175" s="1"/>
  <c r="AD36" i="174"/>
  <c r="GA2" i="175" s="1"/>
  <c r="AD32" i="174"/>
  <c r="FZ2" i="175" s="1"/>
  <c r="AD28" i="174"/>
  <c r="FY2" i="175" s="1"/>
  <c r="AD24" i="174"/>
  <c r="FX2" i="175" s="1"/>
  <c r="AD20" i="174"/>
  <c r="FW2" i="175" s="1"/>
  <c r="AD16" i="174"/>
  <c r="FV2" i="175" s="1"/>
  <c r="AKU2" i="175" l="1"/>
  <c r="AKO2" i="175"/>
  <c r="G17" i="171"/>
  <c r="UI2" i="175"/>
  <c r="AN86" i="136"/>
  <c r="UN2" i="175" s="1"/>
  <c r="AD86" i="174"/>
  <c r="AO66" i="92"/>
  <c r="AF66" i="92"/>
  <c r="AA66" i="92"/>
  <c r="G7" i="171"/>
  <c r="Z102" i="107"/>
  <c r="WT2" i="175" s="1"/>
  <c r="S102" i="107"/>
  <c r="WB2" i="175" s="1"/>
  <c r="G5" i="171"/>
  <c r="OS2" i="175"/>
  <c r="BM70" i="127"/>
  <c r="OO2" i="175" s="1"/>
  <c r="AT70" i="127"/>
  <c r="OC2" i="175" s="1"/>
  <c r="AO66" i="169"/>
  <c r="AF66" i="169"/>
  <c r="AA66" i="169"/>
  <c r="U66" i="169"/>
  <c r="O66" i="169"/>
  <c r="L66" i="169"/>
  <c r="R62" i="169"/>
  <c r="LS2" i="175" s="1"/>
  <c r="R57" i="169"/>
  <c r="LR2" i="175" s="1"/>
  <c r="R53" i="169"/>
  <c r="LQ2" i="175" s="1"/>
  <c r="R49" i="169"/>
  <c r="LP2" i="175" s="1"/>
  <c r="R45" i="169"/>
  <c r="LO2" i="175" s="1"/>
  <c r="R41" i="169"/>
  <c r="LN2" i="175" s="1"/>
  <c r="R37" i="169"/>
  <c r="LM2" i="175" s="1"/>
  <c r="R31" i="169"/>
  <c r="LL2" i="175" s="1"/>
  <c r="R27" i="169"/>
  <c r="LK2" i="175" s="1"/>
  <c r="R21" i="169"/>
  <c r="LJ2" i="175" s="1"/>
  <c r="R17" i="169"/>
  <c r="LI2" i="175" s="1"/>
  <c r="R71" i="92"/>
  <c r="IJ2" i="175" s="1"/>
  <c r="U66" i="92"/>
  <c r="O66" i="92"/>
  <c r="R62" i="92"/>
  <c r="IH2" i="175" s="1"/>
  <c r="R57" i="92"/>
  <c r="IG2" i="175" s="1"/>
  <c r="R53" i="92"/>
  <c r="IF2" i="175" s="1"/>
  <c r="R49" i="92"/>
  <c r="IE2" i="175" s="1"/>
  <c r="R45" i="92"/>
  <c r="ID2" i="175" s="1"/>
  <c r="R41" i="92"/>
  <c r="IC2" i="175" s="1"/>
  <c r="R37" i="92"/>
  <c r="IB2" i="175" s="1"/>
  <c r="R31" i="92"/>
  <c r="IA2" i="175" s="1"/>
  <c r="R27" i="92"/>
  <c r="HZ2" i="175" s="1"/>
  <c r="R21" i="92"/>
  <c r="HY2" i="175" s="1"/>
  <c r="R17" i="92"/>
  <c r="Y86" i="174"/>
  <c r="FB2" i="175" s="1"/>
  <c r="W86" i="174"/>
  <c r="EI2" i="175" s="1"/>
  <c r="P86" i="174"/>
  <c r="DP2" i="175" s="1"/>
  <c r="N86" i="174"/>
  <c r="DA2" i="175" s="1"/>
  <c r="L86" i="174"/>
  <c r="CN2" i="175" s="1"/>
  <c r="G86" i="174"/>
  <c r="BU2" i="175" s="1"/>
  <c r="ALF2" i="175" l="1"/>
  <c r="AKL2" i="175"/>
  <c r="ALD2" i="175"/>
  <c r="AA75" i="169"/>
  <c r="MS2" i="175" s="1"/>
  <c r="MQ2" i="175"/>
  <c r="AF75" i="169"/>
  <c r="NE2" i="175" s="1"/>
  <c r="NC2" i="175"/>
  <c r="AO75" i="169"/>
  <c r="NQ2" i="175" s="1"/>
  <c r="NO2" i="175"/>
  <c r="U75" i="169"/>
  <c r="MG2" i="175" s="1"/>
  <c r="MF2" i="175"/>
  <c r="L75" i="169"/>
  <c r="KT2" i="175" s="1"/>
  <c r="KR2" i="175"/>
  <c r="O75" i="169"/>
  <c r="LH2" i="175" s="1"/>
  <c r="LF2" i="175"/>
  <c r="G13" i="171"/>
  <c r="GO2" i="175"/>
  <c r="AKT2" i="175" s="1"/>
  <c r="AF75" i="92"/>
  <c r="JT2" i="175" s="1"/>
  <c r="JR2" i="175"/>
  <c r="AA75" i="92"/>
  <c r="JH2" i="175" s="1"/>
  <c r="JF2" i="175"/>
  <c r="HX2" i="175"/>
  <c r="U75" i="92"/>
  <c r="IV2" i="175" s="1"/>
  <c r="IU2" i="175"/>
  <c r="AO75" i="92"/>
  <c r="KF2" i="175" s="1"/>
  <c r="KD2" i="175"/>
  <c r="OU2" i="175"/>
  <c r="R66" i="169"/>
  <c r="O75" i="92"/>
  <c r="HW2" i="175" s="1"/>
  <c r="HU2" i="175"/>
  <c r="R66" i="92"/>
  <c r="II2" i="175" s="1"/>
  <c r="L75" i="92"/>
  <c r="AN85" i="172"/>
  <c r="QV2" i="175" s="1"/>
  <c r="CL27" i="170"/>
  <c r="AKR2" i="175" l="1"/>
  <c r="R75" i="169"/>
  <c r="LV2" i="175" s="1"/>
  <c r="LT2" i="175"/>
  <c r="AKQ2" i="175" s="1"/>
  <c r="G9" i="171"/>
  <c r="R75" i="92"/>
  <c r="IK2" i="175" s="1"/>
  <c r="HI2" i="175"/>
  <c r="CK103" i="170"/>
  <c r="AKP2" i="175" l="1"/>
  <c r="AKY2" i="175" s="1"/>
  <c r="AKX2" i="175"/>
  <c r="ALG2" i="175"/>
  <c r="ALE2" i="175"/>
  <c r="AKV2" i="175"/>
  <c r="AKZ2" i="175"/>
  <c r="G11" i="171"/>
</calcChain>
</file>

<file path=xl/sharedStrings.xml><?xml version="1.0" encoding="utf-8"?>
<sst xmlns="http://schemas.openxmlformats.org/spreadsheetml/2006/main" count="4196" uniqueCount="2912">
  <si>
    <t>www.dosm.gov.my</t>
  </si>
  <si>
    <t>Nama</t>
  </si>
  <si>
    <t>:</t>
  </si>
  <si>
    <t>Name</t>
  </si>
  <si>
    <t>Jawatan</t>
  </si>
  <si>
    <t xml:space="preserve">Designation </t>
  </si>
  <si>
    <t>No. Faks</t>
  </si>
  <si>
    <t xml:space="preserve">Fax No. </t>
  </si>
  <si>
    <t xml:space="preserve">E-mel </t>
  </si>
  <si>
    <t xml:space="preserve">Email </t>
  </si>
  <si>
    <t>Bagi sebarang pertanyaan, sila hubungi:</t>
  </si>
  <si>
    <t xml:space="preserve">Tandatangan </t>
  </si>
  <si>
    <t>For enquiries, please contact:</t>
  </si>
  <si>
    <t xml:space="preserve">Signature </t>
  </si>
  <si>
    <r>
      <rPr>
        <b/>
        <i/>
        <sz val="28"/>
        <rFont val="Arial"/>
        <family val="2"/>
      </rPr>
      <t xml:space="preserve">No. Tel </t>
    </r>
    <r>
      <rPr>
        <i/>
        <sz val="28"/>
        <rFont val="Arial"/>
        <family val="2"/>
      </rPr>
      <t xml:space="preserve">/ Tel. No.    </t>
    </r>
    <r>
      <rPr>
        <b/>
        <sz val="28"/>
        <rFont val="Arial"/>
        <family val="2"/>
      </rPr>
      <t xml:space="preserve"> :</t>
    </r>
  </si>
  <si>
    <r>
      <rPr>
        <b/>
        <sz val="28"/>
        <rFont val="Arial"/>
        <family val="2"/>
      </rPr>
      <t>No. Faks</t>
    </r>
    <r>
      <rPr>
        <sz val="28"/>
        <rFont val="Arial"/>
        <family val="2"/>
      </rPr>
      <t xml:space="preserve">. / </t>
    </r>
    <r>
      <rPr>
        <i/>
        <sz val="28"/>
        <rFont val="Arial"/>
        <family val="2"/>
      </rPr>
      <t>Fax. No.:</t>
    </r>
  </si>
  <si>
    <t>Tarikh :</t>
  </si>
  <si>
    <r>
      <rPr>
        <b/>
        <sz val="28"/>
        <rFont val="Arial"/>
        <family val="2"/>
      </rPr>
      <t>E-mel</t>
    </r>
    <r>
      <rPr>
        <sz val="28"/>
        <rFont val="Arial"/>
        <family val="2"/>
      </rPr>
      <t xml:space="preserve"> /</t>
    </r>
    <r>
      <rPr>
        <i/>
        <sz val="28"/>
        <rFont val="Arial"/>
        <family val="2"/>
      </rPr>
      <t xml:space="preserve"> Email:</t>
    </r>
  </si>
  <si>
    <t>Date :</t>
  </si>
  <si>
    <r>
      <rPr>
        <b/>
        <sz val="26"/>
        <rFont val="Arial"/>
        <family val="2"/>
      </rPr>
      <t xml:space="preserve">ARAHAN
</t>
    </r>
    <r>
      <rPr>
        <i/>
        <sz val="26"/>
        <rFont val="Arial"/>
        <family val="2"/>
      </rPr>
      <t>INSTRUCTION</t>
    </r>
  </si>
  <si>
    <t>Sila rujuk kepada arahan berikut:</t>
  </si>
  <si>
    <t>Please refer the following instruction:</t>
  </si>
  <si>
    <t>1.</t>
  </si>
  <si>
    <t>2.</t>
  </si>
  <si>
    <r>
      <rPr>
        <b/>
        <sz val="22"/>
        <rFont val="Arial"/>
        <family val="2"/>
      </rPr>
      <t xml:space="preserve">Gunakan </t>
    </r>
    <r>
      <rPr>
        <b/>
        <u/>
        <sz val="22"/>
        <rFont val="Arial"/>
        <family val="2"/>
      </rPr>
      <t>pen bulat HITAM</t>
    </r>
    <r>
      <rPr>
        <b/>
        <sz val="22"/>
        <rFont val="Arial"/>
        <family val="2"/>
      </rPr>
      <t xml:space="preserve"> untuk melengkapkan soal selidik ini.</t>
    </r>
  </si>
  <si>
    <t>3.</t>
  </si>
  <si>
    <t>Pastikan setiap nombor, abjad atau tanda berada di dalam kotak yang telah disediakan.</t>
  </si>
  <si>
    <t>Keep each number, letter or tick within the data entry boxes provided.</t>
  </si>
  <si>
    <t>Contoh:</t>
  </si>
  <si>
    <t>Example:</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</si>
  <si>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</si>
  <si>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</si>
  <si>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t>
  </si>
  <si>
    <t>A</t>
  </si>
  <si>
    <t>L</t>
  </si>
  <si>
    <t>N</t>
  </si>
  <si>
    <t>/</t>
  </si>
  <si>
    <t>X</t>
  </si>
  <si>
    <t>4.</t>
  </si>
  <si>
    <t>Tinggalkan kotak jawapan kosong sekiranya tiada maklumat.</t>
  </si>
  <si>
    <t>Leave answer boxes blank where you have no response or data to enter.</t>
  </si>
  <si>
    <t>5.</t>
  </si>
  <si>
    <t>Jangan menulis 'nil', 'n/a' atau garisan di dalam kotak berkenaan.</t>
  </si>
  <si>
    <t xml:space="preserve">Do not use 'nil', 'n/a' or draw a line in the data entry boxes. </t>
  </si>
  <si>
    <t>or if not enough space, write next to the relevant item. Do not use correction pen.</t>
  </si>
  <si>
    <t>8 6 0 0</t>
  </si>
  <si>
    <t>atau</t>
  </si>
  <si>
    <t>or</t>
  </si>
  <si>
    <t>6.</t>
  </si>
  <si>
    <t>Sekiranya terdapat nilai kerugian, sila tandakan dengan tanda negatif.</t>
  </si>
  <si>
    <t>Show a loss (deficit) with a negative sign.</t>
  </si>
  <si>
    <t>-</t>
  </si>
  <si>
    <t>7.</t>
  </si>
  <si>
    <t>Jika anda menandakan petak yang salah, hitamkan petak yang salah seperti ini</t>
  </si>
  <si>
    <t>dan tandakan</t>
  </si>
  <si>
    <t>di dalam petak yang betul.</t>
  </si>
  <si>
    <t>If you have marked the wrong box, shade the box as shown here</t>
  </si>
  <si>
    <t>and mark</t>
  </si>
  <si>
    <t>in the relevent box.</t>
  </si>
  <si>
    <t>8.</t>
  </si>
  <si>
    <t>senarai yang lengkap.</t>
  </si>
  <si>
    <r>
      <rPr>
        <i/>
        <sz val="22"/>
        <rFont val="Arial"/>
        <family val="2"/>
      </rPr>
      <t>The item listed under</t>
    </r>
    <r>
      <rPr>
        <b/>
        <i/>
        <u/>
        <sz val="22"/>
        <rFont val="Arial"/>
        <family val="2"/>
      </rPr>
      <t xml:space="preserve"> including</t>
    </r>
    <r>
      <rPr>
        <i/>
        <sz val="22"/>
        <rFont val="Arial"/>
        <family val="2"/>
      </rPr>
      <t xml:space="preserve"> and </t>
    </r>
    <r>
      <rPr>
        <b/>
        <i/>
        <u/>
        <sz val="22"/>
        <rFont val="Arial"/>
        <family val="2"/>
      </rPr>
      <t>excluding</t>
    </r>
    <r>
      <rPr>
        <i/>
        <sz val="22"/>
        <rFont val="Arial"/>
        <family val="2"/>
      </rPr>
      <t xml:space="preserve"> are examples and should not be taken as a complete list of items.</t>
    </r>
  </si>
  <si>
    <t>9.</t>
  </si>
  <si>
    <t>Sila kemukakan sebarang komen dan cadangan:</t>
  </si>
  <si>
    <t xml:space="preserve">  </t>
  </si>
  <si>
    <r>
      <rPr>
        <b/>
        <sz val="26"/>
        <rFont val="Arial"/>
        <family val="2"/>
      </rPr>
      <t>TEMPOH LAPORAN</t>
    </r>
    <r>
      <rPr>
        <sz val="26"/>
        <rFont val="Arial"/>
        <family val="2"/>
      </rPr>
      <t xml:space="preserve"> / </t>
    </r>
    <r>
      <rPr>
        <i/>
        <sz val="26"/>
        <rFont val="Arial"/>
        <family val="2"/>
      </rPr>
      <t>REPORTING PERIOD</t>
    </r>
  </si>
  <si>
    <t>Sila laporkan untuk takwim 2025 atau tahun kewangan terkini yang berakhir tidak lewat daripada 30 Jun 2026</t>
  </si>
  <si>
    <t>Please report for the calendar year 2025 or for your most recent financial year ending no later than 30 June 2026</t>
  </si>
  <si>
    <t>MAKLUMAT PENGENALAN</t>
  </si>
  <si>
    <t>IDENTIFICATION PARTICULARS</t>
  </si>
  <si>
    <t>Nombor Pendaftaran Syarikat / Perniagaan (SSM) atau lain-lain (sila nyatakan)</t>
  </si>
  <si>
    <t>Registration Number of Company / Business (CCM) or others (please specify)</t>
  </si>
  <si>
    <t>Sila tanda (X) bagi jenis pertubuhan ini dalam satu kotak sahaja</t>
  </si>
  <si>
    <t>Please mark (X) for this type of establishment in one box only</t>
  </si>
  <si>
    <t>1</t>
  </si>
  <si>
    <t>Bebas</t>
  </si>
  <si>
    <t>2</t>
  </si>
  <si>
    <t>Ibu Pejabat</t>
  </si>
  <si>
    <t>3</t>
  </si>
  <si>
    <t>Cawangan / Pejabat Operasi</t>
  </si>
  <si>
    <t>Independent</t>
  </si>
  <si>
    <t>Headquarters</t>
  </si>
  <si>
    <t>Branch / Operations Office</t>
  </si>
  <si>
    <t>1.3</t>
  </si>
  <si>
    <t>Tahun mula perniagaan sekarang</t>
  </si>
  <si>
    <r>
      <rPr>
        <b/>
        <sz val="18"/>
        <rFont val="Arial"/>
        <family val="2"/>
      </rPr>
      <t>Tahun</t>
    </r>
    <r>
      <rPr>
        <sz val="18"/>
        <rFont val="Arial"/>
        <family val="2"/>
      </rPr>
      <t xml:space="preserve"> /</t>
    </r>
    <r>
      <rPr>
        <i/>
        <sz val="18"/>
        <rFont val="Arial"/>
        <family val="2"/>
      </rPr>
      <t xml:space="preserve"> Year</t>
    </r>
  </si>
  <si>
    <t>010003</t>
  </si>
  <si>
    <t>Commencement year of present business</t>
  </si>
  <si>
    <t xml:space="preserve"> </t>
  </si>
  <si>
    <t>1.4</t>
  </si>
  <si>
    <r>
      <rPr>
        <b/>
        <sz val="18"/>
        <rFont val="Arial"/>
        <family val="2"/>
      </rPr>
      <t xml:space="preserve">Hari </t>
    </r>
    <r>
      <rPr>
        <sz val="18"/>
        <rFont val="Arial"/>
        <family val="2"/>
      </rPr>
      <t xml:space="preserve">/ </t>
    </r>
    <r>
      <rPr>
        <i/>
        <sz val="18"/>
        <rFont val="Arial"/>
        <family val="2"/>
      </rPr>
      <t>Day</t>
    </r>
  </si>
  <si>
    <r>
      <rPr>
        <b/>
        <sz val="18"/>
        <rFont val="Arial"/>
        <family val="2"/>
      </rPr>
      <t>Bulan</t>
    </r>
    <r>
      <rPr>
        <sz val="18"/>
        <rFont val="Arial"/>
        <family val="2"/>
      </rPr>
      <t xml:space="preserve"> / </t>
    </r>
    <r>
      <rPr>
        <i/>
        <sz val="18"/>
        <rFont val="Arial"/>
        <family val="2"/>
      </rPr>
      <t>Month</t>
    </r>
  </si>
  <si>
    <t>010004</t>
  </si>
  <si>
    <t>010005</t>
  </si>
  <si>
    <t>Dari</t>
  </si>
  <si>
    <t>hingga</t>
  </si>
  <si>
    <t>From</t>
  </si>
  <si>
    <t>to</t>
  </si>
  <si>
    <t>Sila nyatakan alamat laman web pertubuhan ini sekiranya ada</t>
  </si>
  <si>
    <t>Please specify the address of this establisment's website if applicable</t>
  </si>
  <si>
    <t>010053</t>
  </si>
  <si>
    <t>010014</t>
  </si>
  <si>
    <t>010015</t>
  </si>
  <si>
    <t>Poskod</t>
  </si>
  <si>
    <t>Postcode</t>
  </si>
  <si>
    <r>
      <rPr>
        <b/>
        <sz val="26"/>
        <rFont val="Arial"/>
        <family val="2"/>
      </rPr>
      <t xml:space="preserve">KEGUNAAN PEJABAT
</t>
    </r>
    <r>
      <rPr>
        <i/>
        <sz val="26"/>
        <rFont val="Arial"/>
        <family val="2"/>
      </rPr>
      <t>OFFICE USE</t>
    </r>
  </si>
  <si>
    <t>010070</t>
  </si>
  <si>
    <t>(a) Koordinat latitud</t>
  </si>
  <si>
    <t xml:space="preserve">     Latitude coordinates</t>
  </si>
  <si>
    <t>010071</t>
  </si>
  <si>
    <t>MAKLUMAT PENGENALAN (samb.)</t>
  </si>
  <si>
    <t>IDENTIFICATION PARTICULARS(cont'd)</t>
  </si>
  <si>
    <t>Adakah data yang dilaporkan di dalam pelaporan ini hanya berkaitan dengan pertubuhan ini di mana lokasinya adalah sama seperti alamat</t>
  </si>
  <si>
    <t>yang diberikan di dalam Soalan 1.6?</t>
  </si>
  <si>
    <t>Sila tanda (X) dalam satu kotak sahaja</t>
  </si>
  <si>
    <t>Please mark (X) in one box only</t>
  </si>
  <si>
    <t>010016</t>
  </si>
  <si>
    <r>
      <rPr>
        <b/>
        <sz val="22"/>
        <color theme="1"/>
        <rFont val="Arial"/>
        <family val="2"/>
      </rPr>
      <t xml:space="preserve">Ya / </t>
    </r>
    <r>
      <rPr>
        <i/>
        <sz val="22"/>
        <color theme="1"/>
        <rFont val="Arial"/>
        <family val="2"/>
      </rPr>
      <t>Yes</t>
    </r>
  </si>
  <si>
    <r>
      <rPr>
        <b/>
        <sz val="22"/>
        <rFont val="Arial"/>
        <family val="2"/>
      </rPr>
      <t xml:space="preserve">Tidak / </t>
    </r>
    <r>
      <rPr>
        <i/>
        <sz val="22"/>
        <rFont val="Arial"/>
        <family val="2"/>
      </rPr>
      <t>No</t>
    </r>
  </si>
  <si>
    <t>Negeri</t>
  </si>
  <si>
    <t>Daerah Pentadbiran</t>
  </si>
  <si>
    <t>Daerah Banci</t>
  </si>
  <si>
    <t>No. BP</t>
  </si>
  <si>
    <t>Strata</t>
  </si>
  <si>
    <t>State</t>
  </si>
  <si>
    <t>Administrative District</t>
  </si>
  <si>
    <t>Census District</t>
  </si>
  <si>
    <t>EB No.</t>
  </si>
  <si>
    <t>010017</t>
  </si>
  <si>
    <t>010018</t>
  </si>
  <si>
    <t>010019</t>
  </si>
  <si>
    <t>010020</t>
  </si>
  <si>
    <t>010021</t>
  </si>
  <si>
    <t>Kod alamat tempat perniagaan</t>
  </si>
  <si>
    <t>Address code of business operation</t>
  </si>
  <si>
    <t>010022</t>
  </si>
  <si>
    <t>010023</t>
  </si>
  <si>
    <t>010024</t>
  </si>
  <si>
    <t>010025</t>
  </si>
  <si>
    <t>010026</t>
  </si>
  <si>
    <t>Kod alamat pos</t>
  </si>
  <si>
    <t>Postal address code</t>
  </si>
  <si>
    <t>Sila terangkan secara ringkas aktiviti utama pertubuhan ini</t>
  </si>
  <si>
    <t>Please describe briefly the principal activity of this establishment</t>
  </si>
  <si>
    <t>010028</t>
  </si>
  <si>
    <t>0100</t>
  </si>
  <si>
    <t>(a)</t>
  </si>
  <si>
    <t>Kod Industri (semasa mel)</t>
  </si>
  <si>
    <t>Industry Code (at the time mailing)</t>
  </si>
  <si>
    <t>(b)</t>
  </si>
  <si>
    <t>Kod Industri Semasa (mengikut produk utama tahun rujukan) (MSIC Ver. 2025)</t>
  </si>
  <si>
    <t>(c)</t>
  </si>
  <si>
    <t>Kod Industri Semasa (mengikut produk utama tahun rujukan) (MSIC Ver. 2008)</t>
  </si>
  <si>
    <t>010031</t>
  </si>
  <si>
    <t>(%)</t>
  </si>
  <si>
    <t>010033</t>
  </si>
  <si>
    <t>010032</t>
  </si>
  <si>
    <t>(c)   Aktiviti lain</t>
  </si>
  <si>
    <t xml:space="preserve"> Other activities</t>
  </si>
  <si>
    <t>010073</t>
  </si>
  <si>
    <t>010074</t>
  </si>
  <si>
    <t>Jumlah</t>
  </si>
  <si>
    <t>Total</t>
  </si>
  <si>
    <t>Kod Industri Sekunder</t>
  </si>
  <si>
    <t>Secondary Industry Code</t>
  </si>
  <si>
    <t>(i)</t>
  </si>
  <si>
    <t>MSIC Ver. 2025</t>
  </si>
  <si>
    <t>(ii)</t>
  </si>
  <si>
    <t>MSIC Ver. 2008</t>
  </si>
  <si>
    <t>Kod Industri lain</t>
  </si>
  <si>
    <t>Other Industry Code</t>
  </si>
  <si>
    <t>010078</t>
  </si>
  <si>
    <r>
      <rPr>
        <b/>
        <sz val="22"/>
        <rFont val="Arial"/>
        <family val="2"/>
      </rPr>
      <t>Ya /</t>
    </r>
    <r>
      <rPr>
        <i/>
        <sz val="22"/>
        <rFont val="Arial"/>
        <family val="2"/>
      </rPr>
      <t xml:space="preserve"> Yes</t>
    </r>
  </si>
  <si>
    <t xml:space="preserve">        Disabled-Friendly (OKU)</t>
  </si>
  <si>
    <t>010079</t>
  </si>
  <si>
    <t>(ii)    Mesra Kanak-kanak</t>
  </si>
  <si>
    <t xml:space="preserve">        Child-Friendly</t>
  </si>
  <si>
    <t>010080</t>
  </si>
  <si>
    <t>(iii)   Mesra Warga Emas</t>
  </si>
  <si>
    <t xml:space="preserve">        Elderly-Friendly</t>
  </si>
  <si>
    <t>Adakah pertubuhan ini melabur di luar Malaysia?</t>
  </si>
  <si>
    <t>Does this establishment invest outside Malaysia?</t>
  </si>
  <si>
    <t>010035</t>
  </si>
  <si>
    <t>TARAF SAH ORGANISASI</t>
  </si>
  <si>
    <t>LEGAL ORGANISATION</t>
  </si>
  <si>
    <t>Sila tanda (X) bagi jenis taraf sah organisasi dalam satu kotak sahaja</t>
  </si>
  <si>
    <t>Please mark (X) for type of legal organisation in one box only</t>
  </si>
  <si>
    <t>020001</t>
  </si>
  <si>
    <t xml:space="preserve">       Disabled-Friendly (OKU)</t>
  </si>
  <si>
    <t>Individual Proprietorship</t>
  </si>
  <si>
    <t>Perkongsian</t>
  </si>
  <si>
    <t>Partnership</t>
  </si>
  <si>
    <t>Perkongsian Liabiliti Terhad</t>
  </si>
  <si>
    <t>Limited Liabilities Partnership</t>
  </si>
  <si>
    <t>(d)</t>
  </si>
  <si>
    <t>Syarikat Sendirian Berhad</t>
  </si>
  <si>
    <t>Private Limited Company</t>
  </si>
  <si>
    <t>(e)</t>
  </si>
  <si>
    <t>Syarikat Awam Berhad</t>
  </si>
  <si>
    <t>Public Limited Company</t>
  </si>
  <si>
    <t>(f)</t>
  </si>
  <si>
    <t>Koperasi</t>
  </si>
  <si>
    <t>Cooperative</t>
  </si>
  <si>
    <t>(g)</t>
  </si>
  <si>
    <t>Perbadanan Awam</t>
  </si>
  <si>
    <t>Public Corporation</t>
  </si>
  <si>
    <t>(h)</t>
  </si>
  <si>
    <t>Pertubuhan Persendirian Yang Tidak Mencari Keuntungan</t>
  </si>
  <si>
    <t>Private Non-Profit Making Organisation</t>
  </si>
  <si>
    <t>020002</t>
  </si>
  <si>
    <t>Adakah pertubuhan ini milikan belia? Sila tanda (X) dalam satu kotak sahaja</t>
  </si>
  <si>
    <t>020003</t>
  </si>
  <si>
    <t>DANA PEMEGANG SAHAM DAN STRUKTUR HAK MILIK</t>
  </si>
  <si>
    <t>SHAREHOLDERS' FUND AND OWNERSHIP STRUCTURE</t>
  </si>
  <si>
    <t>Seperti pada hujung tahun kewangan</t>
  </si>
  <si>
    <t>Dana Pemegang Saham:</t>
  </si>
  <si>
    <t>As at the end of the financial year</t>
  </si>
  <si>
    <t xml:space="preserve">Shareholders' Fund: </t>
  </si>
  <si>
    <t>RM</t>
  </si>
  <si>
    <t>0300</t>
  </si>
  <si>
    <r>
      <rPr>
        <b/>
        <sz val="22"/>
        <rFont val="Arial"/>
        <family val="2"/>
      </rPr>
      <t>Modal Berbayar *</t>
    </r>
    <r>
      <rPr>
        <sz val="22"/>
        <rFont val="Arial"/>
        <family val="2"/>
      </rPr>
      <t xml:space="preserve"> / </t>
    </r>
    <r>
      <rPr>
        <i/>
        <sz val="22"/>
        <rFont val="Arial"/>
        <family val="2"/>
      </rPr>
      <t>Paid-Up Capital</t>
    </r>
  </si>
  <si>
    <t>01</t>
  </si>
  <si>
    <r>
      <rPr>
        <b/>
        <sz val="22"/>
        <rFont val="Arial"/>
        <family val="2"/>
      </rPr>
      <t>Rizab</t>
    </r>
    <r>
      <rPr>
        <sz val="22"/>
        <rFont val="Arial"/>
        <family val="2"/>
      </rPr>
      <t xml:space="preserve"> /</t>
    </r>
    <r>
      <rPr>
        <b/>
        <i/>
        <sz val="22"/>
        <rFont val="Arial"/>
        <family val="2"/>
      </rPr>
      <t xml:space="preserve"> </t>
    </r>
    <r>
      <rPr>
        <i/>
        <sz val="22"/>
        <rFont val="Arial"/>
        <family val="2"/>
      </rPr>
      <t>Reserves</t>
    </r>
  </si>
  <si>
    <t>02</t>
  </si>
  <si>
    <t>Struktur Hak Milik</t>
  </si>
  <si>
    <t>Ownership Structure</t>
  </si>
  <si>
    <t>3.2.1</t>
  </si>
  <si>
    <t>Dipegang secara langsung oleh residen Malaysia</t>
  </si>
  <si>
    <t>Held directly by Malaysian resident</t>
  </si>
  <si>
    <t>Peratus</t>
  </si>
  <si>
    <t>Percentage</t>
  </si>
  <si>
    <t>3.2.1.1</t>
  </si>
  <si>
    <r>
      <rPr>
        <b/>
        <sz val="22"/>
        <rFont val="Arial"/>
        <family val="2"/>
      </rPr>
      <t xml:space="preserve">Individu / </t>
    </r>
    <r>
      <rPr>
        <i/>
        <sz val="22"/>
        <rFont val="Arial"/>
        <family val="2"/>
      </rPr>
      <t>Individual:</t>
    </r>
  </si>
  <si>
    <r>
      <rPr>
        <b/>
        <sz val="22"/>
        <rFont val="Arial"/>
        <family val="2"/>
      </rPr>
      <t xml:space="preserve">Warganegara / </t>
    </r>
    <r>
      <rPr>
        <i/>
        <sz val="22"/>
        <rFont val="Arial"/>
        <family val="2"/>
      </rPr>
      <t>Citizen:</t>
    </r>
  </si>
  <si>
    <r>
      <rPr>
        <b/>
        <sz val="22"/>
        <rFont val="Arial"/>
        <family val="2"/>
      </rPr>
      <t xml:space="preserve">Bumiputera / </t>
    </r>
    <r>
      <rPr>
        <i/>
        <sz val="22"/>
        <rFont val="Arial"/>
        <family val="2"/>
      </rPr>
      <t>Bumiputera</t>
    </r>
  </si>
  <si>
    <r>
      <rPr>
        <b/>
        <sz val="22"/>
        <rFont val="Arial"/>
        <family val="2"/>
      </rPr>
      <t xml:space="preserve">Bukan Bumiputera / </t>
    </r>
    <r>
      <rPr>
        <i/>
        <sz val="22"/>
        <rFont val="Arial"/>
        <family val="2"/>
      </rPr>
      <t>Non-Bumiputera</t>
    </r>
  </si>
  <si>
    <t>3.2.1.2</t>
  </si>
  <si>
    <t>Institusi / Syarikat / Koperasi:</t>
  </si>
  <si>
    <t>Institution / Company / Cooperative:</t>
  </si>
  <si>
    <t>08</t>
  </si>
  <si>
    <t>09</t>
  </si>
  <si>
    <t>Dipegang secara langsung oleh Agensi Kerajaan Persekutuan, Negeri dan Tempatan</t>
  </si>
  <si>
    <t>Held directly by Federal, State and Local Government Agencies</t>
  </si>
  <si>
    <t>Dipegang secara langsung oleh bukan residen Malaysia</t>
  </si>
  <si>
    <t>Held directly by non-Malaysian resident</t>
  </si>
  <si>
    <t>JUMLAH</t>
  </si>
  <si>
    <t>TOTAL</t>
  </si>
  <si>
    <t xml:space="preserve">Jika modal berbayar pertubuhan ini dipegang melebihi 50 peratus oleh syarikat / individu di luar negara, </t>
  </si>
  <si>
    <t xml:space="preserve">If the establishment’s paid-up capital is directly or indirectly held more than 50 per cent by a foreign company / </t>
  </si>
  <si>
    <r>
      <rPr>
        <i/>
        <sz val="22"/>
        <rFont val="Arial"/>
        <family val="2"/>
      </rPr>
      <t xml:space="preserve">individual, </t>
    </r>
    <r>
      <rPr>
        <b/>
        <i/>
        <u/>
        <sz val="22"/>
        <rFont val="Arial"/>
        <family val="2"/>
      </rPr>
      <t>please specify the country of the ultimate parent company</t>
    </r>
  </si>
  <si>
    <t>030013</t>
  </si>
  <si>
    <t xml:space="preserve">Jenis harta </t>
  </si>
  <si>
    <t>Type of assets</t>
  </si>
  <si>
    <t>0410</t>
  </si>
  <si>
    <t>0411</t>
  </si>
  <si>
    <t>0412</t>
  </si>
  <si>
    <t>0413</t>
  </si>
  <si>
    <t>0414</t>
  </si>
  <si>
    <t>0415</t>
  </si>
  <si>
    <t>0416</t>
  </si>
  <si>
    <t>0417 = 0410 + 0411 + 0412 +
0413 - 0414 + / - 0415 - 0416</t>
  </si>
  <si>
    <t>Harta tetap:</t>
  </si>
  <si>
    <t>Fixed assets:</t>
  </si>
  <si>
    <t>4.1.1</t>
  </si>
  <si>
    <t>4.1.2</t>
  </si>
  <si>
    <t>Bangunan dan binaan lain:</t>
  </si>
  <si>
    <t>Buildings and other construction:</t>
  </si>
  <si>
    <t>Residential</t>
  </si>
  <si>
    <t>Bukan tempat kediaman</t>
  </si>
  <si>
    <t xml:space="preserve">(cth. stor, pejabat dsb.) </t>
  </si>
  <si>
    <t xml:space="preserve">Non-residential  </t>
  </si>
  <si>
    <t>03</t>
  </si>
  <si>
    <t>(e.g. stores, offices etc.)</t>
  </si>
  <si>
    <t>Binaan lain kecuali</t>
  </si>
  <si>
    <t>pembangunan tanah</t>
  </si>
  <si>
    <t>Other construction except</t>
  </si>
  <si>
    <t>04</t>
  </si>
  <si>
    <t>land improvement</t>
  </si>
  <si>
    <t>4.1.3</t>
  </si>
  <si>
    <t>Pembangunan tanah</t>
  </si>
  <si>
    <t>Land improvement</t>
  </si>
  <si>
    <t>05</t>
  </si>
  <si>
    <t>4.1.4</t>
  </si>
  <si>
    <t>Alat pengangkutan:</t>
  </si>
  <si>
    <t>Transport equipment:</t>
  </si>
  <si>
    <t xml:space="preserve">Kereta penumpang </t>
  </si>
  <si>
    <t>06</t>
  </si>
  <si>
    <t>Passenger cars</t>
  </si>
  <si>
    <t xml:space="preserve">Lori, van, pikap dsb. </t>
  </si>
  <si>
    <t>Lorries, vans, pick-ups etc.</t>
  </si>
  <si>
    <t>07</t>
  </si>
  <si>
    <t>Lain-lain (nyatakan)</t>
  </si>
  <si>
    <t>Others (specify)</t>
  </si>
  <si>
    <t>4.1.5</t>
  </si>
  <si>
    <t>Teknologi maklumat</t>
  </si>
  <si>
    <t>dan komunikasi:</t>
  </si>
  <si>
    <t>Information and communications</t>
  </si>
  <si>
    <t>technology</t>
  </si>
  <si>
    <t>Perkakasan komputer</t>
  </si>
  <si>
    <t>Computer hardware</t>
  </si>
  <si>
    <t xml:space="preserve">Perisian komputer </t>
  </si>
  <si>
    <t>Computer software</t>
  </si>
  <si>
    <t>10</t>
  </si>
  <si>
    <t>Peralatan telekomunikasi</t>
  </si>
  <si>
    <t>Telecommunications</t>
  </si>
  <si>
    <t xml:space="preserve"> equipment</t>
  </si>
  <si>
    <t>11</t>
  </si>
  <si>
    <t>4.1.6</t>
  </si>
  <si>
    <t>Jentera dan kelengkapan:</t>
  </si>
  <si>
    <t>Machinery and equipment:</t>
  </si>
  <si>
    <t>Jentera dan kelengkapan utama</t>
  </si>
  <si>
    <t>12</t>
  </si>
  <si>
    <t>Main machinery and equipment</t>
  </si>
  <si>
    <t xml:space="preserve">(b) </t>
  </si>
  <si>
    <t>Dron</t>
  </si>
  <si>
    <t>Drone</t>
  </si>
  <si>
    <t>13</t>
  </si>
  <si>
    <t>4.1.7</t>
  </si>
  <si>
    <t>Perabot dan pemasangan 
(cth. pemasangan elektrikal)</t>
  </si>
  <si>
    <t>Furniture and fittings
(e.g. electrical fitting)</t>
  </si>
  <si>
    <t>14</t>
  </si>
  <si>
    <t>Harta-harta lain:</t>
  </si>
  <si>
    <t>Other assets:</t>
  </si>
  <si>
    <t>4.2.1</t>
  </si>
  <si>
    <t>15</t>
  </si>
  <si>
    <t>4.2.2</t>
  </si>
  <si>
    <t>Muhibah</t>
  </si>
  <si>
    <t>Goodwill</t>
  </si>
  <si>
    <t>16</t>
  </si>
  <si>
    <t>4.2.3</t>
  </si>
  <si>
    <t xml:space="preserve">Kerja dalam pelaksanaan </t>
  </si>
  <si>
    <t xml:space="preserve">Work in progress </t>
  </si>
  <si>
    <t>17</t>
  </si>
  <si>
    <t>18</t>
  </si>
  <si>
    <t xml:space="preserve">JUMLAH </t>
  </si>
  <si>
    <t>99</t>
  </si>
  <si>
    <t>0419</t>
  </si>
  <si>
    <t>Tempat kediaman</t>
  </si>
  <si>
    <t>0420</t>
  </si>
  <si>
    <t>0421</t>
  </si>
  <si>
    <t>0422</t>
  </si>
  <si>
    <t>Jentera dan kelengkapan</t>
  </si>
  <si>
    <t>0423</t>
  </si>
  <si>
    <t>Lain-lain</t>
  </si>
  <si>
    <t>0499</t>
  </si>
  <si>
    <t>4.2.3.1</t>
  </si>
  <si>
    <t>Non-residential</t>
  </si>
  <si>
    <t>Machinery and equipment</t>
  </si>
  <si>
    <t>Others</t>
  </si>
  <si>
    <t>19</t>
  </si>
  <si>
    <r>
      <rPr>
        <b/>
        <sz val="20"/>
        <rFont val="Arial"/>
        <family val="2"/>
      </rPr>
      <t xml:space="preserve">KEGUNAAN PEJABAT
</t>
    </r>
    <r>
      <rPr>
        <i/>
        <sz val="20"/>
        <rFont val="Arial"/>
        <family val="2"/>
      </rPr>
      <t>OFFICE USE</t>
    </r>
  </si>
  <si>
    <r>
      <rPr>
        <b/>
        <sz val="28"/>
        <rFont val="Arial"/>
        <family val="2"/>
      </rPr>
      <t xml:space="preserve">BILANGAN PEKERJA DAN GAJI &amp; UPAH DIBAYAR (LELAKI)
</t>
    </r>
    <r>
      <rPr>
        <i/>
        <sz val="28"/>
        <rFont val="Arial"/>
        <family val="2"/>
      </rPr>
      <t>NUMBER OF PERSONS ENGAGED AND SALARIES &amp; WAGES PAID (MALE)</t>
    </r>
  </si>
  <si>
    <r>
      <rPr>
        <b/>
        <sz val="20"/>
        <rFont val="Arial"/>
        <family val="2"/>
      </rPr>
      <t xml:space="preserve">Bilangan pekerja pertubuhan ini pada Disember 2025 atau pada tempoh gaji berakhir
</t>
    </r>
    <r>
      <rPr>
        <i/>
        <sz val="20"/>
        <rFont val="Arial"/>
        <family val="2"/>
      </rPr>
      <t>Number of persons engaged during December 2025 or during the last pay period</t>
    </r>
  </si>
  <si>
    <r>
      <rPr>
        <b/>
        <sz val="20"/>
        <rFont val="Arial"/>
        <family val="2"/>
      </rPr>
      <t xml:space="preserve">Jumlah                                  </t>
    </r>
    <r>
      <rPr>
        <i/>
        <sz val="20"/>
        <rFont val="Arial"/>
        <family val="2"/>
      </rPr>
      <t>Total</t>
    </r>
  </si>
  <si>
    <r>
      <rPr>
        <b/>
        <sz val="20"/>
        <color theme="1"/>
        <rFont val="Arial"/>
        <family val="2"/>
      </rPr>
      <t xml:space="preserve">Warganegara Malaysia
</t>
    </r>
    <r>
      <rPr>
        <i/>
        <sz val="20"/>
        <color theme="1"/>
        <rFont val="Arial"/>
        <family val="2"/>
      </rPr>
      <t>Malaysian Citizen</t>
    </r>
  </si>
  <si>
    <r>
      <rPr>
        <b/>
        <sz val="20"/>
        <color theme="1"/>
        <rFont val="Arial"/>
        <family val="2"/>
      </rPr>
      <t xml:space="preserve">Bukan Warganegara Malaysia
</t>
    </r>
    <r>
      <rPr>
        <i/>
        <sz val="20"/>
        <color theme="1"/>
        <rFont val="Arial"/>
        <family val="2"/>
      </rPr>
      <t>Non-Malaysian Citizen</t>
    </r>
  </si>
  <si>
    <r>
      <rPr>
        <b/>
        <sz val="20"/>
        <color theme="1"/>
        <rFont val="Arial"/>
        <family val="2"/>
      </rPr>
      <t xml:space="preserve">Jumlah
</t>
    </r>
    <r>
      <rPr>
        <i/>
        <sz val="20"/>
        <color theme="1"/>
        <rFont val="Arial"/>
        <family val="2"/>
      </rPr>
      <t>Total</t>
    </r>
  </si>
  <si>
    <t>0520</t>
  </si>
  <si>
    <t>0506</t>
  </si>
  <si>
    <t>0507</t>
  </si>
  <si>
    <t>0509</t>
  </si>
  <si>
    <t>0526</t>
  </si>
  <si>
    <t>0527</t>
  </si>
  <si>
    <t>0508</t>
  </si>
  <si>
    <t>5.1</t>
  </si>
  <si>
    <t>Pemilik yang bekerja dan rakan niaga yang aktif</t>
  </si>
  <si>
    <t>Working proprietor and active business partners</t>
  </si>
  <si>
    <t>5.2</t>
  </si>
  <si>
    <t>Pekerja keluarga tanpa gaji (semua ahli keluarga dan rakan yang tidak menerima upah yang tetap)</t>
  </si>
  <si>
    <t>5.3</t>
  </si>
  <si>
    <t>Pekerja bergaji (sepenuh masa):</t>
  </si>
  <si>
    <t>Paid employees (full-time):</t>
  </si>
  <si>
    <t>5.3.1</t>
  </si>
  <si>
    <t>Pengurus</t>
  </si>
  <si>
    <t>Managers</t>
  </si>
  <si>
    <t>5.3.2</t>
  </si>
  <si>
    <t>Profesional</t>
  </si>
  <si>
    <t>Professionals</t>
  </si>
  <si>
    <t>Profesional (kecuali Penyelidik)</t>
  </si>
  <si>
    <t>Professionals (except Researchers)</t>
  </si>
  <si>
    <t>Penyelidik</t>
  </si>
  <si>
    <t>Researcher</t>
  </si>
  <si>
    <t>5.3.3</t>
  </si>
  <si>
    <t>Juruteknik dan Profesional Bersekutu</t>
  </si>
  <si>
    <t>5.3.4</t>
  </si>
  <si>
    <t xml:space="preserve">Pekerja Sokongan Perkeranian </t>
  </si>
  <si>
    <t xml:space="preserve">Clerical Support Workers </t>
  </si>
  <si>
    <t>5.3.5</t>
  </si>
  <si>
    <t>Pekerja Perkhidmatan dan Jualan</t>
  </si>
  <si>
    <t>Service and Sales Workers</t>
  </si>
  <si>
    <t>5.3.6</t>
  </si>
  <si>
    <t>Pekerja Kemahiran dan Pekerja</t>
  </si>
  <si>
    <t>Pertukangan yang Berkaitan</t>
  </si>
  <si>
    <t>Craft and Related Trades Workers</t>
  </si>
  <si>
    <t>5.3.7</t>
  </si>
  <si>
    <t>Operator Mesin &amp; Loji, dan</t>
  </si>
  <si>
    <t xml:space="preserve">Pemasang </t>
  </si>
  <si>
    <t xml:space="preserve">Plant &amp; Machine Operators, </t>
  </si>
  <si>
    <t>and Assemblers</t>
  </si>
  <si>
    <t>5.3.8</t>
  </si>
  <si>
    <t xml:space="preserve">Pekerja Asas </t>
  </si>
  <si>
    <t>Elementary Occupations</t>
  </si>
  <si>
    <t>89</t>
  </si>
  <si>
    <t>5.3.9</t>
  </si>
  <si>
    <t>Jumlah Pekerja Bergaji (sepenuh masa)
(5.3.1 hingga 5.3.8)</t>
  </si>
  <si>
    <t>(5.3.1 to 5.3.8)</t>
  </si>
  <si>
    <t>5.4</t>
  </si>
  <si>
    <t>5.5</t>
  </si>
  <si>
    <t>JUMLAH (5.1 + 5.2 + 5.3.9 + 5.4)</t>
  </si>
  <si>
    <t>TOTAL (5.1 + 5.2 + 5.3.9 + 5.4)</t>
  </si>
  <si>
    <t>*</t>
  </si>
  <si>
    <r>
      <rPr>
        <b/>
        <sz val="20"/>
        <rFont val="Arial"/>
        <family val="2"/>
      </rPr>
      <t>Gaji &amp; upah kasar, bonus dan elaun tunai lain yang dibayar kepada pekerja (termasuk upah lebih masa). Masukkan semua pembayaran yang dibuat kepada semua pekerja dalam tahun rujukan, sama ada mereka masih di dalam daftar gaji Disember 2025 atau pada tempoh gaji berakhir.</t>
    </r>
    <r>
      <rPr>
        <sz val="20"/>
        <rFont val="Arial"/>
        <family val="2"/>
      </rPr>
      <t xml:space="preserve">
</t>
    </r>
    <r>
      <rPr>
        <i/>
        <sz val="20"/>
        <rFont val="Arial"/>
        <family val="2"/>
      </rPr>
      <t>Gross salaries &amp; wages, bonuses and other cash allowances to employees (include over-time wages). Includes payments made during the reference year to all employed persons whether or not they were still on the payroll in December 2025 or during the last pay period.</t>
    </r>
  </si>
  <si>
    <r>
      <rPr>
        <b/>
        <sz val="28"/>
        <rFont val="Arial"/>
        <family val="2"/>
      </rPr>
      <t xml:space="preserve">BILANGAN PEKERJA DAN GAJI &amp; UPAH DIBAYAR (PEREMPUAN)
</t>
    </r>
    <r>
      <rPr>
        <i/>
        <sz val="28"/>
        <rFont val="Arial"/>
        <family val="2"/>
      </rPr>
      <t>NUMBER OF PERSONS ENGAGED AND SALARIES &amp; WAGES PAID (FEMALE)</t>
    </r>
  </si>
  <si>
    <t>0523</t>
  </si>
  <si>
    <t>0515</t>
  </si>
  <si>
    <t>0516</t>
  </si>
  <si>
    <t>0518</t>
  </si>
  <si>
    <t>0528</t>
  </si>
  <si>
    <t>0529</t>
  </si>
  <si>
    <t>0517</t>
  </si>
  <si>
    <t>BILANGAN PEKERJA MENGIKUT KELULUSAN</t>
  </si>
  <si>
    <t>NUMBER OF PERSONS ENGAGED BY QUALIFICATION</t>
  </si>
  <si>
    <t>Kelulusan</t>
  </si>
  <si>
    <t>Seperti pada Disember 2025 atau pada tempoh gaji berakhir</t>
  </si>
  <si>
    <t>Qualification</t>
  </si>
  <si>
    <t>As at December 2025 or during the last pay period</t>
  </si>
  <si>
    <t>Lelaki</t>
  </si>
  <si>
    <t>Perempuan</t>
  </si>
  <si>
    <t>Male</t>
  </si>
  <si>
    <t>Female</t>
  </si>
  <si>
    <t>060199</t>
  </si>
  <si>
    <t>061499</t>
  </si>
  <si>
    <t>Pascasiswazah</t>
  </si>
  <si>
    <t>Postgraduate</t>
  </si>
  <si>
    <t>060299</t>
  </si>
  <si>
    <t>061599</t>
  </si>
  <si>
    <t>Akademik</t>
  </si>
  <si>
    <t>Academic</t>
  </si>
  <si>
    <t>060399</t>
  </si>
  <si>
    <t>061699</t>
  </si>
  <si>
    <t xml:space="preserve">Teknikal * </t>
  </si>
  <si>
    <t xml:space="preserve">Technical  </t>
  </si>
  <si>
    <t>Diploma</t>
  </si>
  <si>
    <t>060499</t>
  </si>
  <si>
    <t>061799</t>
  </si>
  <si>
    <t>060599</t>
  </si>
  <si>
    <t>061899</t>
  </si>
  <si>
    <t>Teknikal dan Vokasional (TVET)</t>
  </si>
  <si>
    <t>Technical and Vocational (TVET)</t>
  </si>
  <si>
    <t>060699</t>
  </si>
  <si>
    <t>061999</t>
  </si>
  <si>
    <t>STPM atau yang setaraf</t>
  </si>
  <si>
    <t>STPM or equivalent</t>
  </si>
  <si>
    <t>060799</t>
  </si>
  <si>
    <t>062099</t>
  </si>
  <si>
    <t>062799</t>
  </si>
  <si>
    <t>062899</t>
  </si>
  <si>
    <t>Sijil Kemahiran (TVET)</t>
  </si>
  <si>
    <t>Skills Certificate (TVET)</t>
  </si>
  <si>
    <t>061099</t>
  </si>
  <si>
    <t>062399</t>
  </si>
  <si>
    <t>Sijil Kemahiran Lain</t>
  </si>
  <si>
    <t>Other Skills Certificate</t>
  </si>
  <si>
    <t>061199</t>
  </si>
  <si>
    <t>062499</t>
  </si>
  <si>
    <t>061299</t>
  </si>
  <si>
    <t>062599</t>
  </si>
  <si>
    <t>Di bawah taraf kelulusan SPM / SPM (V)</t>
  </si>
  <si>
    <t>Below SPM / SPM (V) qualification</t>
  </si>
  <si>
    <t>061399</t>
  </si>
  <si>
    <t>062699</t>
  </si>
  <si>
    <t>JUMLAH (6.1 hingga 6.7) **</t>
  </si>
  <si>
    <t>TOTAL (6.1 to 6.7)</t>
  </si>
  <si>
    <t>Merujuk kepada kelulusan dalam pengkhususan Teknologi yang diperoleh daripada Rangkaian Universiti Teknikal Malaysia (MTUN)</t>
  </si>
  <si>
    <t>Refers to qualification specialised in Technology obtained from Malaysian Technical University Network (MTUN)</t>
  </si>
  <si>
    <t xml:space="preserve">**
</t>
  </si>
  <si>
    <t>Jumlah ini mesti sama dengan angka yang dilaporkan di Soalan 5A (Lelaki) dan 5B (Perempuan) tidak termasuk jumlah pekerja</t>
  </si>
  <si>
    <t xml:space="preserve"> yang dibekalkan oleh pertubuhan lain</t>
  </si>
  <si>
    <t>This total must be equal to the corresponding figures reported in Question 5A (Male) and 5B (Female) excludes total persons provided by other establishment</t>
  </si>
  <si>
    <t>JAM DAN MOD BEKERJA</t>
  </si>
  <si>
    <t>MAN-HOURS AND MODE OF WORK</t>
  </si>
  <si>
    <t>Waktu bekerja biasa:</t>
  </si>
  <si>
    <t>Normal working hour:</t>
  </si>
  <si>
    <t>0701</t>
  </si>
  <si>
    <t>Bilangan pekerja pada tahun rujukan</t>
  </si>
  <si>
    <t>Number of workers during the reference year</t>
  </si>
  <si>
    <t>Bilangan hari bekerja pada tahun rujukan</t>
  </si>
  <si>
    <t>Number of days worked during the reference year</t>
  </si>
  <si>
    <t>Jumlah jam pekerja bekerja = [7.1(a) x 7.1(b) x 7.1(c)]</t>
  </si>
  <si>
    <t>Total man-hours worked = [7.1(a) x 7.1(b) x 7.1(c)]</t>
  </si>
  <si>
    <t>Jumlah jam bekerja lebih masa pada tahun rujukan</t>
  </si>
  <si>
    <t>Total overtime man-hours worked during the reference year</t>
  </si>
  <si>
    <t>Jumlah jam bekerja pada tahun rujukan = [7.1(d) + 7.2]</t>
  </si>
  <si>
    <t>Total man-hours worked during the reference year = [7.1(d) + 7.2]</t>
  </si>
  <si>
    <r>
      <rPr>
        <b/>
        <sz val="22"/>
        <color theme="1"/>
        <rFont val="Arial"/>
        <family val="2"/>
      </rPr>
      <t xml:space="preserve">Nilai / </t>
    </r>
    <r>
      <rPr>
        <i/>
        <sz val="22"/>
        <color theme="1"/>
        <rFont val="Arial"/>
        <family val="2"/>
      </rPr>
      <t>Value</t>
    </r>
  </si>
  <si>
    <t>0705</t>
  </si>
  <si>
    <t>Upah yang dibayar untuk bekerja lebih masa pada tahun rujukan</t>
  </si>
  <si>
    <t>Overtime paid during the reference year</t>
  </si>
  <si>
    <t>Adakah pertubuhan ini mengamalkan bekerja dari rumah?</t>
  </si>
  <si>
    <t>Jika Ya, berapa peratus pekerja yang mengamalkannya?</t>
  </si>
  <si>
    <t>If Yes, what percentage of employees are practicing it?</t>
  </si>
  <si>
    <t>Bilangan hari bekerja dari rumah dalam seminggu</t>
  </si>
  <si>
    <t>Number of days working from home in a week</t>
  </si>
  <si>
    <t>PEROLEHAN / PENDAPATAN</t>
  </si>
  <si>
    <t>TURNOVER / INCOME</t>
  </si>
  <si>
    <r>
      <rPr>
        <b/>
        <sz val="22"/>
        <rFont val="Arial"/>
        <family val="2"/>
      </rPr>
      <t xml:space="preserve">Nilai / </t>
    </r>
    <r>
      <rPr>
        <i/>
        <sz val="22"/>
        <rFont val="Arial"/>
        <family val="2"/>
      </rPr>
      <t>Value</t>
    </r>
  </si>
  <si>
    <t>0800</t>
  </si>
  <si>
    <t>Royalti, hakcipta, pelesenan dan yuran francais</t>
  </si>
  <si>
    <t>Royalties, copyrights, licensing and franchise fees</t>
  </si>
  <si>
    <t>Pendapatan daripada sewa:</t>
  </si>
  <si>
    <t>Rental income received from:</t>
  </si>
  <si>
    <t>Tanah</t>
  </si>
  <si>
    <t>Land</t>
  </si>
  <si>
    <t>Bangunan tempat kediaman</t>
  </si>
  <si>
    <t>Residential building</t>
  </si>
  <si>
    <t>Bangunan bukan tempat kediaman</t>
  </si>
  <si>
    <t>Non-residential building</t>
  </si>
  <si>
    <t>Alat pengangkutan</t>
  </si>
  <si>
    <t>Transport equipment</t>
  </si>
  <si>
    <t>Furniture and fittings</t>
  </si>
  <si>
    <t>PEROLEHAN / PENDAPATAN (samb.)</t>
  </si>
  <si>
    <t>TURNOVER / INCOME (cont'd)</t>
  </si>
  <si>
    <t>Pendapatan bukan operasi</t>
  </si>
  <si>
    <t>Non-operating income</t>
  </si>
  <si>
    <t>Subsidi gaji dan upah</t>
  </si>
  <si>
    <t>Subsidies on salaries and wages</t>
  </si>
  <si>
    <t>Subsidi produk</t>
  </si>
  <si>
    <t>Subsidies on products</t>
  </si>
  <si>
    <t>Subsidi pengeluaran</t>
  </si>
  <si>
    <t>Subsidies on production</t>
  </si>
  <si>
    <t>Subsidi minyak</t>
  </si>
  <si>
    <t>Subsidies on oil</t>
  </si>
  <si>
    <t>Tuntutan dan pampasan yang diterima</t>
  </si>
  <si>
    <t>Claims and compensation received</t>
  </si>
  <si>
    <t>Pemulihan hutang lapuk</t>
  </si>
  <si>
    <t>Bad debts written-off</t>
  </si>
  <si>
    <t>Pendapatan daripada faedah</t>
  </si>
  <si>
    <t>Income from interest</t>
  </si>
  <si>
    <t>Pendapatan daripada dividen</t>
  </si>
  <si>
    <t>Income from dividend</t>
  </si>
  <si>
    <t>Keuntungan daripada jualan / penilaian semula harta</t>
  </si>
  <si>
    <t>Gain from sales / revaluation of assets</t>
  </si>
  <si>
    <t>(j)</t>
  </si>
  <si>
    <t>Keuntungan daripada pertukaran mata wang asing / aset kewangan</t>
  </si>
  <si>
    <t>Gain from foreign exchange / financial assets</t>
  </si>
  <si>
    <t>(k)</t>
  </si>
  <si>
    <t>Kiriman wang, hadiah atau geran yang diterima</t>
  </si>
  <si>
    <t>Remittances, gifts or grant received</t>
  </si>
  <si>
    <t>(l)</t>
  </si>
  <si>
    <t>Insentif</t>
  </si>
  <si>
    <t>Insentif PERKESO</t>
  </si>
  <si>
    <t>SOCSO incentives</t>
  </si>
  <si>
    <t>Insentif Dasar Gaji Progresif</t>
  </si>
  <si>
    <t>Insentif penggajian pekerja OKU</t>
  </si>
  <si>
    <t>(m)</t>
  </si>
  <si>
    <t>Lain-lain pendapatan bukan operasi (sila nyatakan)</t>
  </si>
  <si>
    <t>Others non-operating income (please specify)</t>
  </si>
  <si>
    <t>Lain-lain pendapatan operasi (sila nyatakan)</t>
  </si>
  <si>
    <t>Others operating income (please specify)</t>
  </si>
  <si>
    <r>
      <rPr>
        <b/>
        <sz val="24"/>
        <rFont val="Arial"/>
        <family val="2"/>
      </rPr>
      <t xml:space="preserve">KEGUNAAN PEJABAT:
</t>
    </r>
    <r>
      <rPr>
        <i/>
        <sz val="24"/>
        <rFont val="Arial"/>
        <family val="2"/>
      </rPr>
      <t>OFFICE USE:</t>
    </r>
  </si>
  <si>
    <r>
      <rPr>
        <b/>
        <sz val="22"/>
        <rFont val="Arial"/>
        <family val="2"/>
      </rPr>
      <t xml:space="preserve">Nilai yang dilaporkan di medan 080016 TIDAK boleh melebihi 5% daripada nilai di medan 080089
</t>
    </r>
    <r>
      <rPr>
        <i/>
        <sz val="22"/>
        <rFont val="Arial"/>
        <family val="2"/>
      </rPr>
      <t>Value reported in field 080016 must NOT be greater than 5% of field 080089</t>
    </r>
  </si>
  <si>
    <t>Pindahan modal yang diterima</t>
  </si>
  <si>
    <t>Capital transfers received</t>
  </si>
  <si>
    <t>PERBELANJAAN</t>
  </si>
  <si>
    <t>EXPENDITURE</t>
  </si>
  <si>
    <t>0900</t>
  </si>
  <si>
    <t>Nilai bekalan-bekalan lain yang digunakan:</t>
  </si>
  <si>
    <t>Value of others supplies consumed:</t>
  </si>
  <si>
    <t>Alat tulis dan bekalan pejabat</t>
  </si>
  <si>
    <t>Stationery and office supplies</t>
  </si>
  <si>
    <t>Kos percetakan</t>
  </si>
  <si>
    <t>Cost of printing</t>
  </si>
  <si>
    <t>Air yang dibeli</t>
  </si>
  <si>
    <t>Water purchased</t>
  </si>
  <si>
    <t>Tenaga elektrik yang dibeli</t>
  </si>
  <si>
    <t>Electricity purchased</t>
  </si>
  <si>
    <t>Bahan pembakar, pelincir dan gas</t>
  </si>
  <si>
    <t>Fuels, lubricants and gas</t>
  </si>
  <si>
    <t>Perbelanjaan penyelidikan dan pembangunan</t>
  </si>
  <si>
    <t>Research and development expenditure</t>
  </si>
  <si>
    <t>Dalaman</t>
  </si>
  <si>
    <t>In-house</t>
  </si>
  <si>
    <t>Khidmat luaran (dalam negara)</t>
  </si>
  <si>
    <t>External services (within the country)</t>
  </si>
  <si>
    <t>Bayaran telekomunikasi (cth. telefon, internet dsb.)</t>
  </si>
  <si>
    <t>PERBELANJAAN (samb.)</t>
  </si>
  <si>
    <t>EXPENDITURE (cont'd)</t>
  </si>
  <si>
    <t>0901</t>
  </si>
  <si>
    <t>Komisen dan bayaran agensi</t>
  </si>
  <si>
    <t>Commissions and agency fees</t>
  </si>
  <si>
    <t>Pembelian perkhidmatan pengangkutan</t>
  </si>
  <si>
    <t>Perbelanjaan perjalanan (termasuk perjalanan dalam dan luar negara,</t>
  </si>
  <si>
    <t>0910</t>
  </si>
  <si>
    <t>Travelling expenses (include both local and overseas travelling,</t>
  </si>
  <si>
    <t>Bayaran perakaunan, kesetiausahaan dan audit</t>
  </si>
  <si>
    <t>Accounting, secretarial and audit fees</t>
  </si>
  <si>
    <t>Bayaran guaman</t>
  </si>
  <si>
    <t>Legal fees</t>
  </si>
  <si>
    <t>Bayaran pengurusan</t>
  </si>
  <si>
    <t>Management fees</t>
  </si>
  <si>
    <t>Perbelanjaan keraian</t>
  </si>
  <si>
    <t>Entertainment expenses</t>
  </si>
  <si>
    <t>Bayaran bank</t>
  </si>
  <si>
    <t>Bank charges</t>
  </si>
  <si>
    <t>Pengiklanan dan promosi</t>
  </si>
  <si>
    <t>Advertising and promotion</t>
  </si>
  <si>
    <t>Bayaran faedah</t>
  </si>
  <si>
    <t>Interest paid</t>
  </si>
  <si>
    <t>Bayaran sewa:</t>
  </si>
  <si>
    <t>Rental payments:</t>
  </si>
  <si>
    <t>Perabot dan pemasangan</t>
  </si>
  <si>
    <t>Susut nilai / perlunasan semasa ke atas harta tetap</t>
  </si>
  <si>
    <t>Current depreciation / amortisation on fixed assets</t>
  </si>
  <si>
    <t>Bayaran royalti kepada:</t>
  </si>
  <si>
    <t>Royalties paid to:</t>
  </si>
  <si>
    <t>Kerajaan / Badan berkanun (sila nyatakan jenis royalti)</t>
  </si>
  <si>
    <t>Government / Statutory Bodies (please specify types of royalties)</t>
  </si>
  <si>
    <t>Organisasi bukan kerajaan / tajaan korporat</t>
  </si>
  <si>
    <t>(sila nyatakan jenis royalti)</t>
  </si>
  <si>
    <t>Non-government organisations / corporate sponsorship</t>
  </si>
  <si>
    <t>(please specify types of royalties)</t>
  </si>
  <si>
    <t>Residen</t>
  </si>
  <si>
    <t>Resident</t>
  </si>
  <si>
    <t>Bukan residen</t>
  </si>
  <si>
    <t>Non-resident</t>
  </si>
  <si>
    <t>Cukai tidak langsung dan lesen kerajaan:</t>
  </si>
  <si>
    <t>Indirect taxes and government license:</t>
  </si>
  <si>
    <t>Cukai perkhidmatan atau cukai jalan</t>
  </si>
  <si>
    <t>Service tax or sales tax</t>
  </si>
  <si>
    <t>Kerugian daripada pertukaran wang asing / aset kewangan</t>
  </si>
  <si>
    <t>Losses from foreign exchange / financial assets</t>
  </si>
  <si>
    <t>Losses from sales / revaluation of assets</t>
  </si>
  <si>
    <t>Hutang lapuk dihapuskan</t>
  </si>
  <si>
    <t>Pindahan semasa seperti pindahan wang, hadiah, derma, denda, dsb.</t>
  </si>
  <si>
    <t>Current transfers such as remittances, gifts, donations, fine, etc.</t>
  </si>
  <si>
    <t>Lain-lain perbelanjaan bukan operasi (sila nyatakan)</t>
  </si>
  <si>
    <r>
      <rPr>
        <b/>
        <sz val="22"/>
        <rFont val="Arial"/>
        <family val="2"/>
      </rPr>
      <t xml:space="preserve">Nilai yang dilaporkan di medan 091015 + 090035 TIDAK boleh melebihi 5% daripada nilai di medan 090089
</t>
    </r>
    <r>
      <rPr>
        <i/>
        <sz val="22"/>
        <rFont val="Arial"/>
        <family val="2"/>
      </rPr>
      <t>Value reported in field 091015 + 090035 must NOT be greater than 5% of field 090089</t>
    </r>
  </si>
  <si>
    <t>Kos pekerjaan:</t>
  </si>
  <si>
    <t>Employment costs:</t>
  </si>
  <si>
    <t>Gaji &amp; upah dibayar</t>
  </si>
  <si>
    <t>Salaries &amp; wages paid</t>
  </si>
  <si>
    <r>
      <rPr>
        <b/>
        <sz val="22"/>
        <rFont val="Arial"/>
        <family val="2"/>
      </rPr>
      <t xml:space="preserve">Nilai di medan 090036 mesti sama dengan jumlah medan 050899 (Soalan 5A) dan medan 051799 (Soalan 5B)
</t>
    </r>
    <r>
      <rPr>
        <i/>
        <sz val="22"/>
        <rFont val="Arial"/>
        <family val="2"/>
      </rPr>
      <t>Value in field 090036 must be equal to the sum of field 050899 (Question 5A) and field 051799 (Question 5B)</t>
    </r>
  </si>
  <si>
    <t>Bayaran pampasan, persaraan / pemberhentian kepada pekerja</t>
  </si>
  <si>
    <t>Payment of gratuity, retirement / retrenchment benefits to employees</t>
  </si>
  <si>
    <t>Bayaran berbentuk manfaat kepada pekerja bergaji</t>
  </si>
  <si>
    <t>Rawatan perubatan percuma</t>
  </si>
  <si>
    <t>Free medical attention</t>
  </si>
  <si>
    <t>Lain-lain seperti makanan percuma, tempat tinggal percuma dsb.</t>
  </si>
  <si>
    <t>Others such as free food, free accomodation etc.</t>
  </si>
  <si>
    <t>Kumpulan Wang Simpanan Pekerja (KWSP)</t>
  </si>
  <si>
    <t>Kumpulan wang simpanan lain</t>
  </si>
  <si>
    <t>Other provident funds</t>
  </si>
  <si>
    <t>(iii)</t>
  </si>
  <si>
    <t>Pertubuhan Keselamatan Sosial (PERKESO)</t>
  </si>
  <si>
    <t>Social Security Organisation (SOCSO)</t>
  </si>
  <si>
    <t>(iv)</t>
  </si>
  <si>
    <t>Skim keselamatan sosial persendirian (cth. insurans</t>
  </si>
  <si>
    <t>pampasan pekerja dsb.)</t>
  </si>
  <si>
    <t>Private social security schemes (e.g. worker's compensation</t>
  </si>
  <si>
    <t>insurance etc.)</t>
  </si>
  <si>
    <t>(v)</t>
  </si>
  <si>
    <t>Skim bayaran pampasan, persaraan / pemberhentian</t>
  </si>
  <si>
    <t>Gratuity, retirement / retrenchment benefit schemes</t>
  </si>
  <si>
    <t>Bayaran kepada pengarah tidak bekerja kerana kehadiran mereka</t>
  </si>
  <si>
    <t>dalam mesyuarat Lembaga Pengarah</t>
  </si>
  <si>
    <t xml:space="preserve">Fees paid to non-working directors for their attendance at </t>
  </si>
  <si>
    <t>Board of Directors' meetings</t>
  </si>
  <si>
    <t>Nilai pakaian percuma yang disediakan</t>
  </si>
  <si>
    <t>Value of free wearing apparel provided</t>
  </si>
  <si>
    <t>Kos latihan kepada pekerja</t>
  </si>
  <si>
    <t>Staff training cost</t>
  </si>
  <si>
    <t>Kos pengangkutan pekerja (pergi dan balik dari tempat kerja)</t>
  </si>
  <si>
    <t>Cost of transport of workers (to and from workplace)</t>
  </si>
  <si>
    <t>Bayaran levi pekerja (termasuk bayaran levi pembangunan</t>
  </si>
  <si>
    <t>Perbelanjaan pembayaran berasaskan saham kepada pekerja</t>
  </si>
  <si>
    <t>(termasuk saham &amp; pilihan saham)</t>
  </si>
  <si>
    <t>Expenses on share-based payment to employees</t>
  </si>
  <si>
    <t>(including shares &amp; stock options)</t>
  </si>
  <si>
    <t>Kos pekerja lain (sila nyatakan)</t>
  </si>
  <si>
    <t>Other labour costs (please specify)</t>
  </si>
  <si>
    <t>Bayaran kepada pertubuhan lain yang membekalkan pekerja</t>
  </si>
  <si>
    <t>Payment to other establishment for providing workers</t>
  </si>
  <si>
    <t>Bayaran bagi perkhidmatan keselamatan</t>
  </si>
  <si>
    <t>Payment for security services</t>
  </si>
  <si>
    <t>Pindahan modal yang dibuat</t>
  </si>
  <si>
    <t>Capital transfers made</t>
  </si>
  <si>
    <t>Perbelanjaan pajakan kewangan</t>
  </si>
  <si>
    <t>Financial lease charges</t>
  </si>
  <si>
    <t>Dividen dibayar</t>
  </si>
  <si>
    <t>Dividend payable</t>
  </si>
  <si>
    <t>Cukai langsung dibayar (cth. cukai syarikat dan duti setem)</t>
  </si>
  <si>
    <t>NILAI STOK</t>
  </si>
  <si>
    <t>VALUE OF STOCKS</t>
  </si>
  <si>
    <t>`</t>
  </si>
  <si>
    <t>KEUNTUNGAN / KERUGIAN SEBELUM CUKAI</t>
  </si>
  <si>
    <t>PROFIT / LOSS BEFORE TAX</t>
  </si>
  <si>
    <t>Sila laporkan keuntungan / kerugian bersih seperti yang dilaporkan dalam akaun pertubuhan ini:</t>
  </si>
  <si>
    <t>Please report net profit / loss as reported in the account of this establishment:</t>
  </si>
  <si>
    <t>Keuntungan / Kerugian</t>
  </si>
  <si>
    <t>Profit / Loss</t>
  </si>
  <si>
    <r>
      <rPr>
        <b/>
        <sz val="22"/>
        <rFont val="Arial"/>
        <family val="2"/>
      </rPr>
      <t xml:space="preserve">Tahun semasa / </t>
    </r>
    <r>
      <rPr>
        <i/>
        <sz val="22"/>
        <rFont val="Arial"/>
        <family val="2"/>
      </rPr>
      <t>Current year</t>
    </r>
  </si>
  <si>
    <r>
      <rPr>
        <b/>
        <sz val="22"/>
        <rFont val="Arial"/>
        <family val="2"/>
      </rPr>
      <t xml:space="preserve">Tahun sebelum / </t>
    </r>
    <r>
      <rPr>
        <i/>
        <sz val="22"/>
        <rFont val="Arial"/>
        <family val="2"/>
      </rPr>
      <t>Previous year</t>
    </r>
  </si>
  <si>
    <t>1100</t>
  </si>
  <si>
    <t>11.2</t>
  </si>
  <si>
    <t>(may choose more than one):</t>
  </si>
  <si>
    <t>Perubahan model perniagaan</t>
  </si>
  <si>
    <t>Business model changes</t>
  </si>
  <si>
    <t>Impak kadar pertukaran mata wang</t>
  </si>
  <si>
    <t>Currency exchange rate impact</t>
  </si>
  <si>
    <t>Perubahan harga barangan yang dijual atau perkhidmatan yang diberikan</t>
  </si>
  <si>
    <t>Price changes in goods sold or services rendered</t>
  </si>
  <si>
    <t>Memberi kontrak kepada pertubuhan luar</t>
  </si>
  <si>
    <t>Contracting out</t>
  </si>
  <si>
    <t>Perubahan organisasi</t>
  </si>
  <si>
    <t>Organisation changes</t>
  </si>
  <si>
    <t>Perubahan dalam kos tenaga buruh atau bahan mentah</t>
  </si>
  <si>
    <t>Changes in the cost of labour or raw materials</t>
  </si>
  <si>
    <t>Bencana alam</t>
  </si>
  <si>
    <t>Natural disaster</t>
  </si>
  <si>
    <t>Kemelesetan</t>
  </si>
  <si>
    <t>Recession</t>
  </si>
  <si>
    <t>Pertukaran produk</t>
  </si>
  <si>
    <t>Product changes</t>
  </si>
  <si>
    <t>Unit perniagaan yang dijual</t>
  </si>
  <si>
    <t>Sold business units</t>
  </si>
  <si>
    <t>Perluasan</t>
  </si>
  <si>
    <t>Expansion</t>
  </si>
  <si>
    <t>Kontrak baharu / hilang</t>
  </si>
  <si>
    <t>New / lost contract</t>
  </si>
  <si>
    <t>Penutupan kilang / premis</t>
  </si>
  <si>
    <t>Factory / premises closure</t>
  </si>
  <si>
    <t>(n)</t>
  </si>
  <si>
    <t>Pengambilalihan unit-unit perniagaan</t>
  </si>
  <si>
    <t>Acquisition of business units</t>
  </si>
  <si>
    <t>(o)</t>
  </si>
  <si>
    <t>Mogok atau sekatan</t>
  </si>
  <si>
    <t>Strike or blockade</t>
  </si>
  <si>
    <t>(p)</t>
  </si>
  <si>
    <t>Perubahan ke arah automasi</t>
  </si>
  <si>
    <t>Changes towards automation</t>
  </si>
  <si>
    <t>(q)</t>
  </si>
  <si>
    <t>Lain-lain (sila nyatakan)</t>
  </si>
  <si>
    <t>Others (please specify)</t>
  </si>
  <si>
    <t>MAKLUMAT TAMBAHAN KE ATAS IBU PEJABAT / CAWANGAN</t>
  </si>
  <si>
    <t>ADDITIONAL INFORMATION ON HEADQUARTERS / BRANCHES</t>
  </si>
  <si>
    <t>12.1</t>
  </si>
  <si>
    <t>Nama dan Alamat Ibu Pejabat</t>
  </si>
  <si>
    <t>Name and Address of Headquarters</t>
  </si>
  <si>
    <t>121801</t>
  </si>
  <si>
    <t>121802</t>
  </si>
  <si>
    <t>12.2</t>
  </si>
  <si>
    <r>
      <rPr>
        <b/>
        <sz val="22"/>
        <rFont val="Arial"/>
        <family val="2"/>
      </rPr>
      <t xml:space="preserve">Bil.
</t>
    </r>
    <r>
      <rPr>
        <i/>
        <sz val="22"/>
        <rFont val="Arial"/>
        <family val="2"/>
      </rPr>
      <t>No.</t>
    </r>
  </si>
  <si>
    <r>
      <rPr>
        <b/>
        <sz val="22"/>
        <rFont val="Arial"/>
        <family val="2"/>
      </rPr>
      <t xml:space="preserve">Ibu pejabat dan Cawangan
</t>
    </r>
    <r>
      <rPr>
        <i/>
        <sz val="22"/>
        <rFont val="Arial"/>
        <family val="2"/>
      </rPr>
      <t>Headquarters and Branches</t>
    </r>
  </si>
  <si>
    <r>
      <rPr>
        <b/>
        <sz val="22"/>
        <rFont val="Arial"/>
        <family val="2"/>
      </rPr>
      <t xml:space="preserve">Bilangan cawangan pada tahun 2025
</t>
    </r>
    <r>
      <rPr>
        <i/>
        <sz val="22"/>
        <rFont val="Arial"/>
        <family val="2"/>
      </rPr>
      <t>No. of branches
during 2025</t>
    </r>
  </si>
  <si>
    <t>1270</t>
  </si>
  <si>
    <t>1271</t>
  </si>
  <si>
    <t>20</t>
  </si>
  <si>
    <t>Johor</t>
  </si>
  <si>
    <t>Kedah</t>
  </si>
  <si>
    <t>Kelantan</t>
  </si>
  <si>
    <t>Melaka</t>
  </si>
  <si>
    <t>Negeri Sembilan</t>
  </si>
  <si>
    <t>Pahang</t>
  </si>
  <si>
    <t>Pulau Pinang</t>
  </si>
  <si>
    <t>Perak</t>
  </si>
  <si>
    <t>10.</t>
  </si>
  <si>
    <t>Perlis</t>
  </si>
  <si>
    <t>11.</t>
  </si>
  <si>
    <t>Selangor</t>
  </si>
  <si>
    <t>12.</t>
  </si>
  <si>
    <t>Terengganu</t>
  </si>
  <si>
    <t>13.</t>
  </si>
  <si>
    <t>Sabah</t>
  </si>
  <si>
    <t>14.</t>
  </si>
  <si>
    <t>Sarawak</t>
  </si>
  <si>
    <t>15.</t>
  </si>
  <si>
    <t>W.P. Kuala Lumpur</t>
  </si>
  <si>
    <t>16.</t>
  </si>
  <si>
    <t>W.P Labuan</t>
  </si>
  <si>
    <t>17.</t>
  </si>
  <si>
    <t>W.P Putrajaya</t>
  </si>
  <si>
    <r>
      <rPr>
        <b/>
        <sz val="22"/>
        <rFont val="Arial"/>
        <family val="2"/>
      </rPr>
      <t xml:space="preserve">JUMLAH
</t>
    </r>
    <r>
      <rPr>
        <i/>
        <sz val="22"/>
        <rFont val="Arial"/>
        <family val="2"/>
      </rPr>
      <t>TOTAL</t>
    </r>
  </si>
  <si>
    <t>MAKLUMAT TAMBAHAN KE ATAS IBU PEJABAT / CAWANGAN (samb.)</t>
  </si>
  <si>
    <t>ADDITIONAL INFORMATION ON HEADQUARTERS / BRANCHES (cont'd)</t>
  </si>
  <si>
    <t>Bagi soalan 12.3, sila lampirkan senarai cawangan dan alamat lengkap sekiranya ruangan tidak mencukupi</t>
  </si>
  <si>
    <t>For Question 12.3, please attach the list of branches and full addresses if the space provided is insufficient</t>
  </si>
  <si>
    <r>
      <rPr>
        <b/>
        <sz val="22"/>
        <rFont val="Arial"/>
        <family val="2"/>
      </rPr>
      <t xml:space="preserve">Cawangan 1 / </t>
    </r>
    <r>
      <rPr>
        <i/>
        <sz val="22"/>
        <rFont val="Arial"/>
        <family val="2"/>
      </rPr>
      <t>Branch 1</t>
    </r>
  </si>
  <si>
    <r>
      <rPr>
        <b/>
        <sz val="22"/>
        <rFont val="Arial"/>
        <family val="2"/>
      </rPr>
      <t xml:space="preserve">Cawangan 2 / </t>
    </r>
    <r>
      <rPr>
        <i/>
        <sz val="22"/>
        <rFont val="Arial"/>
        <family val="2"/>
      </rPr>
      <t>Branch 2</t>
    </r>
  </si>
  <si>
    <t>MAKLUMAT TAMBAHAN</t>
  </si>
  <si>
    <t>ADDITIONAL QUESTIONS</t>
  </si>
  <si>
    <r>
      <rPr>
        <b/>
        <sz val="24"/>
        <rFont val="Arial"/>
        <family val="2"/>
      </rPr>
      <t xml:space="preserve">TIDAK BERKENAAN / </t>
    </r>
    <r>
      <rPr>
        <i/>
        <sz val="24"/>
        <rFont val="Arial"/>
        <family val="2"/>
      </rPr>
      <t>NOT APPLICABLE</t>
    </r>
  </si>
  <si>
    <t>MODEL PERNIAGAAN</t>
  </si>
  <si>
    <t>BUSINESS MODEL</t>
  </si>
  <si>
    <r>
      <rPr>
        <b/>
        <sz val="22"/>
        <rFont val="Arial"/>
        <family val="2"/>
      </rPr>
      <t xml:space="preserve">Ya / </t>
    </r>
    <r>
      <rPr>
        <i/>
        <sz val="22"/>
        <rFont val="Arial"/>
        <family val="2"/>
      </rPr>
      <t>Yes</t>
    </r>
  </si>
  <si>
    <t>15.1</t>
  </si>
  <si>
    <t>Air</t>
  </si>
  <si>
    <r>
      <rPr>
        <b/>
        <sz val="22"/>
        <rFont val="Arial"/>
        <family val="2"/>
      </rPr>
      <t xml:space="preserve">Kuantiti / </t>
    </r>
    <r>
      <rPr>
        <i/>
        <sz val="22"/>
        <rFont val="Arial"/>
        <family val="2"/>
      </rPr>
      <t>Quantity</t>
    </r>
  </si>
  <si>
    <t>Water</t>
  </si>
  <si>
    <t>15.1.1</t>
  </si>
  <si>
    <t>Air terawat</t>
  </si>
  <si>
    <t>Treated water</t>
  </si>
  <si>
    <t>Air mentah</t>
  </si>
  <si>
    <t>Untreated water</t>
  </si>
  <si>
    <t>15.1.2</t>
  </si>
  <si>
    <t>Air yang diabstrak</t>
  </si>
  <si>
    <t>Water abstracted</t>
  </si>
  <si>
    <t>Air permukaan</t>
  </si>
  <si>
    <t>Surface water</t>
  </si>
  <si>
    <t>Air bawah tanah</t>
  </si>
  <si>
    <t>Groundwater</t>
  </si>
  <si>
    <t>Air laut</t>
  </si>
  <si>
    <t>Sea water</t>
  </si>
  <si>
    <t>Air yang diabstrak untuk</t>
  </si>
  <si>
    <t>kegunaan sendiri</t>
  </si>
  <si>
    <t>Water abstracted for own use</t>
  </si>
  <si>
    <t>dijual / diagihkan</t>
  </si>
  <si>
    <t>Water abstracted for sale /</t>
  </si>
  <si>
    <t>distribution</t>
  </si>
  <si>
    <t>15.1.3</t>
  </si>
  <si>
    <t>Air yang dimasukkan ke dalam produk</t>
  </si>
  <si>
    <t>Water incorporated into product</t>
  </si>
  <si>
    <t>(e.g. beverages, food , etc.)</t>
  </si>
  <si>
    <t>15.1.4</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</si>
  <si>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</si>
  <si>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</si>
  <si>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</si>
  <si>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</si>
  <si>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</si>
  <si>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</si>
  <si>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</si>
  <si>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</si>
  <si>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Unit Kuantiti</t>
  </si>
  <si>
    <t>Unit of Quantity</t>
  </si>
  <si>
    <t>Pelincir</t>
  </si>
  <si>
    <t>Lubricant</t>
  </si>
  <si>
    <t>15.3</t>
  </si>
  <si>
    <t>Bahan pembakar</t>
  </si>
  <si>
    <t>Fuels</t>
  </si>
  <si>
    <t>Diesel</t>
  </si>
  <si>
    <r>
      <rPr>
        <b/>
        <sz val="22"/>
        <rFont val="Arial"/>
        <family val="2"/>
      </rPr>
      <t>Liter</t>
    </r>
    <r>
      <rPr>
        <sz val="22"/>
        <rFont val="Arial"/>
        <family val="2"/>
      </rPr>
      <t xml:space="preserve">
</t>
    </r>
    <r>
      <rPr>
        <i/>
        <sz val="22"/>
        <rFont val="Arial"/>
        <family val="2"/>
      </rPr>
      <t>Litre</t>
    </r>
  </si>
  <si>
    <t>Biodiesel</t>
  </si>
  <si>
    <t>Petrol</t>
  </si>
  <si>
    <t>Minyak relau /</t>
  </si>
  <si>
    <t>Minyak pembakar</t>
  </si>
  <si>
    <t>Furnace oil / Fuel oil</t>
  </si>
  <si>
    <t>Gas petroleum cecair</t>
  </si>
  <si>
    <r>
      <rPr>
        <b/>
        <sz val="22"/>
        <rFont val="Arial"/>
        <family val="2"/>
      </rPr>
      <t>Tan metrik</t>
    </r>
    <r>
      <rPr>
        <sz val="22"/>
        <rFont val="Arial"/>
        <family val="2"/>
      </rPr>
      <t xml:space="preserve">
</t>
    </r>
    <r>
      <rPr>
        <i/>
        <sz val="22"/>
        <rFont val="Arial"/>
        <family val="2"/>
      </rPr>
      <t>Tonne</t>
    </r>
  </si>
  <si>
    <t>Liquified petroleum</t>
  </si>
  <si>
    <t>gas (LPG)</t>
  </si>
  <si>
    <t>Gas asli</t>
  </si>
  <si>
    <r>
      <rPr>
        <b/>
        <sz val="22"/>
        <rFont val="Arial"/>
        <family val="2"/>
      </rPr>
      <t>Meter padu</t>
    </r>
    <r>
      <rPr>
        <sz val="22"/>
        <rFont val="Arial"/>
        <family val="2"/>
      </rPr>
      <t xml:space="preserve">
</t>
    </r>
    <r>
      <rPr>
        <i/>
        <sz val="22"/>
        <rFont val="Arial"/>
        <family val="2"/>
      </rPr>
      <t>Cubic metre</t>
    </r>
  </si>
  <si>
    <t>Natural gas</t>
  </si>
  <si>
    <t>Minyak mentah</t>
  </si>
  <si>
    <t>Crude oil</t>
  </si>
  <si>
    <t>Kerosin</t>
  </si>
  <si>
    <t>Kerosene</t>
  </si>
  <si>
    <t>Bahan api turbin</t>
  </si>
  <si>
    <t>penerbangan</t>
  </si>
  <si>
    <t xml:space="preserve">Aviation Turbine Fuel </t>
  </si>
  <si>
    <t>AV Gas</t>
  </si>
  <si>
    <t>Arang batu</t>
  </si>
  <si>
    <t>Coal</t>
  </si>
  <si>
    <t>Bahan pembakar lain (sila nyatakan)</t>
  </si>
  <si>
    <t>Other fuels (please specify)</t>
  </si>
  <si>
    <t>15.4</t>
  </si>
  <si>
    <t>Tenaga elektrik yang</t>
  </si>
  <si>
    <t>dibeli untuk kegunaan</t>
  </si>
  <si>
    <r>
      <rPr>
        <b/>
        <sz val="22"/>
        <rFont val="Arial"/>
        <family val="2"/>
      </rPr>
      <t>Kilowatt-jam</t>
    </r>
    <r>
      <rPr>
        <sz val="22"/>
        <rFont val="Arial"/>
        <family val="2"/>
      </rPr>
      <t xml:space="preserve">
</t>
    </r>
    <r>
      <rPr>
        <i/>
        <sz val="22"/>
        <rFont val="Arial"/>
        <family val="2"/>
      </rPr>
      <t>Kilowatt-hour</t>
    </r>
  </si>
  <si>
    <t>Electricity purchased for</t>
  </si>
  <si>
    <t>charging purposes</t>
  </si>
  <si>
    <t>Kuantiti</t>
  </si>
  <si>
    <t>Tenaga elektrik</t>
  </si>
  <si>
    <t>Quantity</t>
  </si>
  <si>
    <t>Electricity</t>
  </si>
  <si>
    <t>15.5.1</t>
  </si>
  <si>
    <t>yang dibeli</t>
  </si>
  <si>
    <t>15.5.2</t>
  </si>
  <si>
    <t>yang dijana</t>
  </si>
  <si>
    <t>Electricity generated</t>
  </si>
  <si>
    <t>Kuasa hidro</t>
  </si>
  <si>
    <t>Hydropower</t>
  </si>
  <si>
    <t>Solar</t>
  </si>
  <si>
    <t>Biomass</t>
  </si>
  <si>
    <t>Biogas</t>
  </si>
  <si>
    <t>Ammonia</t>
  </si>
  <si>
    <t>Hidrogen</t>
  </si>
  <si>
    <t>Hydrogen</t>
  </si>
  <si>
    <t>15.5.3</t>
  </si>
  <si>
    <t>Kegunaan sendiri</t>
  </si>
  <si>
    <t>Own use</t>
  </si>
  <si>
    <t>JUMLAH (15.1 hingga 15.5)</t>
  </si>
  <si>
    <t>TOTAL (15.1 to 15.5)</t>
  </si>
  <si>
    <t>DAYA SAING</t>
  </si>
  <si>
    <t>COMPETITIVENESS</t>
  </si>
  <si>
    <r>
      <rPr>
        <b/>
        <sz val="24"/>
        <rFont val="Arial"/>
        <family val="2"/>
      </rPr>
      <t>TEMPOH LAPORAN</t>
    </r>
    <r>
      <rPr>
        <sz val="24"/>
        <rFont val="Arial"/>
        <family val="2"/>
      </rPr>
      <t xml:space="preserve"> / </t>
    </r>
    <r>
      <rPr>
        <i/>
        <sz val="24"/>
        <rFont val="Arial"/>
        <family val="2"/>
      </rPr>
      <t>REPORTING PERIOD</t>
    </r>
  </si>
  <si>
    <r>
      <rPr>
        <b/>
        <sz val="28"/>
        <rFont val="Arial"/>
        <family val="2"/>
      </rPr>
      <t xml:space="preserve">Seksyen / </t>
    </r>
    <r>
      <rPr>
        <i/>
        <sz val="28"/>
        <rFont val="Arial"/>
        <family val="2"/>
      </rPr>
      <t>Section</t>
    </r>
  </si>
  <si>
    <t>MODUL EKONOMI DIGITAL</t>
  </si>
  <si>
    <t>DIGITAL ECONOMIC MODULE</t>
  </si>
  <si>
    <t xml:space="preserve">Bahagian: </t>
  </si>
  <si>
    <t>Penggunaan Teknologi Maklumat dan Komunikasi (TMK)</t>
  </si>
  <si>
    <t>Part:</t>
  </si>
  <si>
    <t>Usage of Information and Communication Technology (ICT)</t>
  </si>
  <si>
    <r>
      <rPr>
        <b/>
        <sz val="22"/>
        <rFont val="Arial"/>
        <family val="2"/>
      </rPr>
      <t xml:space="preserve">Penggunaan Peranti Digital / </t>
    </r>
    <r>
      <rPr>
        <i/>
        <sz val="22"/>
        <rFont val="Arial"/>
        <family val="2"/>
      </rPr>
      <t>Digital Device Usage</t>
    </r>
  </si>
  <si>
    <t>A.1</t>
  </si>
  <si>
    <t>310001</t>
  </si>
  <si>
    <t>A.2</t>
  </si>
  <si>
    <t>Berapakah peratusan jumlah pekerja yang menggunakan peranti digital untuk tujuan perniagaan?</t>
  </si>
  <si>
    <t>What percentage of the total employees use digital devices for business purposes?</t>
  </si>
  <si>
    <r>
      <rPr>
        <b/>
        <sz val="22"/>
        <rFont val="Arial"/>
        <family val="2"/>
      </rPr>
      <t xml:space="preserve">Penggunaan Internet / </t>
    </r>
    <r>
      <rPr>
        <i/>
        <sz val="22"/>
        <rFont val="Arial"/>
        <family val="2"/>
      </rPr>
      <t>Internet Usage</t>
    </r>
  </si>
  <si>
    <t>A.3</t>
  </si>
  <si>
    <t>Adakah pertubuhan ini menggunakan internet untuk tujuan perniagaan?</t>
  </si>
  <si>
    <t>Did this establishment use the internet for business purposes?</t>
  </si>
  <si>
    <t>310003</t>
  </si>
  <si>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</si>
  <si>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</si>
  <si>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</si>
  <si>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</si>
  <si>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Jalur lebar mudah alih (cth. komputer riba, telefon pintar, tablet dsb.)</t>
  </si>
  <si>
    <t>Portable device (e.g. laptop, smartphone, tablet etc.)</t>
  </si>
  <si>
    <t>A.4</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</si>
  <si>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</si>
  <si>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</si>
  <si>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</si>
  <si>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</si>
  <si>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</si>
  <si>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</si>
  <si>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</si>
  <si>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</si>
  <si>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</si>
  <si>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</si>
  <si>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</si>
  <si>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</si>
  <si>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Penggunaan Teknologi Maklumat dan Komunikasi (TMK) (samb.)</t>
  </si>
  <si>
    <t>Usage of Information and Communication Technology (ICT) (cont'd)</t>
  </si>
  <si>
    <t>A.5</t>
  </si>
  <si>
    <t>Apakah tujuan penggunaan internet di pertubuhan ini? (Boleh pilih lebih daripada satu)</t>
  </si>
  <si>
    <t>What is the purpose of this establishment using the internet? (May choose more than one)</t>
  </si>
  <si>
    <t>3100</t>
  </si>
  <si>
    <t xml:space="preserve">Menghantar atau menerima e-mel </t>
  </si>
  <si>
    <t>21</t>
  </si>
  <si>
    <t xml:space="preserve">Sending or receiving email </t>
  </si>
  <si>
    <t>22</t>
  </si>
  <si>
    <t>Menghantar informasi atau pesanan dengan segera</t>
  </si>
  <si>
    <t>23</t>
  </si>
  <si>
    <t xml:space="preserve">Sending information or instant messaging  </t>
  </si>
  <si>
    <t>Mendapatkan maklumat berkenaan barangan atau perkhidmatan</t>
  </si>
  <si>
    <t>24</t>
  </si>
  <si>
    <t xml:space="preserve">Getting information about goods or services </t>
  </si>
  <si>
    <t>Mendapatkan maklumat dari organisasi kerajaan</t>
  </si>
  <si>
    <t>25</t>
  </si>
  <si>
    <t xml:space="preserve">Getting information from government organisations </t>
  </si>
  <si>
    <r>
      <rPr>
        <b/>
        <sz val="22"/>
        <rFont val="Arial"/>
        <family val="2"/>
      </rPr>
      <t xml:space="preserve">Berhubung dengan organisasi kerajaan (termasuk muat turun / permohonan borang, pembayaran secara </t>
    </r>
    <r>
      <rPr>
        <b/>
        <i/>
        <sz val="22"/>
        <rFont val="Arial"/>
        <family val="2"/>
      </rPr>
      <t>online</t>
    </r>
    <r>
      <rPr>
        <b/>
        <sz val="22"/>
        <rFont val="Arial"/>
        <family val="2"/>
      </rPr>
      <t xml:space="preserve">) </t>
    </r>
  </si>
  <si>
    <t>26</t>
  </si>
  <si>
    <t>Liaise with government organisations (includes downloading / requesting forms, making online payments)</t>
  </si>
  <si>
    <t>Perbankan melalui internet</t>
  </si>
  <si>
    <t>27</t>
  </si>
  <si>
    <t xml:space="preserve">Internet banking </t>
  </si>
  <si>
    <t>Mengakses perkhidmatan kewangan yang lain (cth. pembelian insurans)</t>
  </si>
  <si>
    <t>28</t>
  </si>
  <si>
    <t xml:space="preserve">Accessing other financial services (e.g. purchases of insurance) </t>
  </si>
  <si>
    <t>Penyediaan perkhidmatan pelanggan</t>
  </si>
  <si>
    <t>29</t>
  </si>
  <si>
    <t xml:space="preserve">Providing customer service </t>
  </si>
  <si>
    <t>Penghantaran produk secara dalam talian (merujuk kepada produk yang dihantar melalui internet dalam bentuk digital, cth. laporan, perisian, permainan komputer dan perkhidmatan lain dalam talian seperti perkhidmatan berkaitan komputer atau perkhidmatan maklumat)</t>
  </si>
  <si>
    <t>30</t>
  </si>
  <si>
    <t xml:space="preserve">Delivering online products (refers to products delivered via the internet in digital form, e.g. report, sotfware, computer games </t>
  </si>
  <si>
    <t>and other online services such as computer related services or information services)</t>
  </si>
  <si>
    <t>Pemberitahuan jawatan kosong dalaman atau luaran</t>
  </si>
  <si>
    <t>31</t>
  </si>
  <si>
    <t xml:space="preserve">Internal or external vacant information </t>
  </si>
  <si>
    <t>Latihan untuk kakitangan (cth. aplikasi e-pembelajaran yang didapati melalui intranet atau daripada laman web)</t>
  </si>
  <si>
    <t>32</t>
  </si>
  <si>
    <t xml:space="preserve">Staff training (e.g. e-learning applications available on intranet or website) </t>
  </si>
  <si>
    <t>Penyimpanan awan</t>
  </si>
  <si>
    <t>Cloud storage</t>
  </si>
  <si>
    <t>33</t>
  </si>
  <si>
    <t xml:space="preserve">Others </t>
  </si>
  <si>
    <t>A.6</t>
  </si>
  <si>
    <r>
      <rPr>
        <b/>
        <sz val="22"/>
        <rFont val="Arial"/>
        <family val="2"/>
      </rP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</si>
  <si>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</si>
  <si>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t>310017</t>
  </si>
  <si>
    <r>
      <rPr>
        <b/>
        <sz val="22"/>
        <rFont val="Arial"/>
        <family val="2"/>
      </rPr>
      <t xml:space="preserve">Jika 'Ya' sila tandakan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</si>
  <si>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</si>
  <si>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t>Laman web kepunyaan pertubuhan ini</t>
  </si>
  <si>
    <t>Website owned by this establishment</t>
  </si>
  <si>
    <t>Laman web di entiti lain</t>
  </si>
  <si>
    <t>Presence on another entity's website</t>
  </si>
  <si>
    <t>E-Pasaran (cth. Lazada, Zalora, Shopee)</t>
  </si>
  <si>
    <t>83</t>
  </si>
  <si>
    <t>E-Marketplace (e.g. Lazada, Zalora, Shopee)</t>
  </si>
  <si>
    <r>
      <rPr>
        <b/>
        <sz val="22"/>
        <rFont val="Arial"/>
        <family val="2"/>
      </rPr>
      <t xml:space="preserve">Penggunaan Teknologi Digital / </t>
    </r>
    <r>
      <rPr>
        <i/>
        <sz val="22"/>
        <rFont val="Arial"/>
        <family val="2"/>
      </rPr>
      <t>Digital Technologies Usage</t>
    </r>
  </si>
  <si>
    <t>A.7</t>
  </si>
  <si>
    <t>Sila tandakan (X) penggunaan teknologi digital yang digunakan di pertubuhan ini (Boleh pilih lebih daripada satu)</t>
  </si>
  <si>
    <t>Please mark (X) the adaption of digital technologies used at this establishment (May choose more than one)</t>
  </si>
  <si>
    <t xml:space="preserve">Laman web </t>
  </si>
  <si>
    <t>Website</t>
  </si>
  <si>
    <t>Internet mudah alih dan teknologi (cth. jalur lebar mudah alih, komputer riba, telefon pintar, tablet dsb.)</t>
  </si>
  <si>
    <t>Mobile internet and technologies (e.g. mobile broadband, laptop, smartphone, tablet etc.)</t>
  </si>
  <si>
    <t>Pengkomputeran awan (cth. Google Drive, Dropbox, Amazon Web Services, Salesforce dsb.)</t>
  </si>
  <si>
    <t xml:space="preserve">Cloud computing (e.g. Google Drive, Dropbox, Amazon Web Services, Salesforce etc.)                                                                                                                                                                                                                                                                                                                                                             </t>
  </si>
  <si>
    <t>Analitik data (cth. Tableau, Analitis Data Raya, Mobile Business Intelligence dsb.)</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</si>
  <si>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</si>
  <si>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</si>
  <si>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</si>
  <si>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 xml:space="preserve">Platform kolaborasi dalam talian (cth. Zoom webinar, Google Meet, StreamYard, Microsoft Teams, Slack dsb.) </t>
  </si>
  <si>
    <t>Online collaborative platforms (e.g. Zoom webinar, Google Meet, StreamYard, Microsoft Teams, Slack etc.)</t>
  </si>
  <si>
    <t>Keperluan penggunaan internet dan teknologi 5G</t>
  </si>
  <si>
    <t>Usage of internet and 5G technology necessity</t>
  </si>
  <si>
    <t>Lain-lain (Sila nyatakan)</t>
  </si>
  <si>
    <t>Others (Please specify)</t>
  </si>
  <si>
    <t>Tiada</t>
  </si>
  <si>
    <t>None</t>
  </si>
  <si>
    <t>A.8</t>
  </si>
  <si>
    <t>Adakah pertubuhan ini pernah mengalami insiden keselamatan siber dalam tempoh 12 bulan yang lalu?</t>
  </si>
  <si>
    <t>Did this establishment experienced any cybersecurity incidents in the past 12 months?</t>
  </si>
  <si>
    <t>Perkhidmatan dalam talian dan transaksi e-dagang</t>
  </si>
  <si>
    <t>Online services and e-commerce transactions</t>
  </si>
  <si>
    <t>A.9</t>
  </si>
  <si>
    <t>Adakah pertubuhan ini terlibat dengan urusniaga jualan atau pembelian menggunakan internet? Sila tanda (X) dalam satu kotak sahaja</t>
  </si>
  <si>
    <t>Did this establishment involved in sales or purchase transaction using internet? Please mark (X) in one box only</t>
  </si>
  <si>
    <t>310036</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</si>
  <si>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</si>
  <si>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</si>
  <si>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</si>
  <si>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</si>
  <si>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</si>
  <si>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Tiktok)</t>
  </si>
  <si>
    <t>37</t>
  </si>
  <si>
    <t>Social media (e.g. Facebook, Instagram and Tiktok)</t>
  </si>
  <si>
    <t>Laman web kepunyaan sendiri</t>
  </si>
  <si>
    <t>38</t>
  </si>
  <si>
    <t>Website owned by your establishment</t>
  </si>
  <si>
    <t>Pasaran e-dagang dalam talian (cth. Shopee, Lazada, Zalora dan Amazon)</t>
  </si>
  <si>
    <t>39</t>
  </si>
  <si>
    <t>Online e-commerce marketplace (e.g. Shopee, Lazada, Zalora and Amazon)</t>
  </si>
  <si>
    <t>Rangkaian persendirian yang ditetapkan (cth. extranet, EDI)</t>
  </si>
  <si>
    <t>40</t>
  </si>
  <si>
    <t>Designated private network (e.g. extranet, EDI)</t>
  </si>
  <si>
    <t>Aplikasi mudah alih (cth. Grab app, Lazada app, Mudah app, Carousell app, Foodpanda app)</t>
  </si>
  <si>
    <t>41</t>
  </si>
  <si>
    <t>Mobile application (e.g. Grab app, Lazada app, Mudah app, Carousell app, Foodpanda app)</t>
  </si>
  <si>
    <t>A.11</t>
  </si>
  <si>
    <t>Sila tandakan (X) medium pembayaran yang digunakan oleh pertubuhan ini bagi urusniaga menggunakan internet</t>
  </si>
  <si>
    <t>Please mark (X) the method of payment that this establishment used for transaction using internet</t>
  </si>
  <si>
    <t>3101</t>
  </si>
  <si>
    <t>Perkhidmatan pembayaran elektronik (cth. perbankan internet, kad kredit, kad debit, pindahan wang,</t>
  </si>
  <si>
    <t>e-dompet, 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</si>
  <si>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</si>
  <si>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</si>
  <si>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</si>
  <si>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</si>
  <si>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</si>
  <si>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 Please mark (X) in one box only</t>
  </si>
  <si>
    <t>310043</t>
  </si>
  <si>
    <t>A.13</t>
  </si>
  <si>
    <t>Sila nyatakan anggaran peratusan jumlah pendapatan yang diterima daripada jualan barangan</t>
  </si>
  <si>
    <t>atau perkhidmatan menggunakan e-dagang</t>
  </si>
  <si>
    <t>45</t>
  </si>
  <si>
    <t xml:space="preserve">Please indicate an estimate of the percentage of total income that receive orders from sales of goods </t>
  </si>
  <si>
    <t>or services via e-commerce</t>
  </si>
  <si>
    <t>Perkhidmatan dalam talian dan transaksi e-dagang (samb.)</t>
  </si>
  <si>
    <t>Online services and e-commerce transactions (cont'd)</t>
  </si>
  <si>
    <t>A.14</t>
  </si>
  <si>
    <t>Sila nyatakan peratusan pendapatan e-dagang mengikut jenis pelanggan</t>
  </si>
  <si>
    <t>Please indicate the percentage of e-commerce income by type of customers</t>
  </si>
  <si>
    <r>
      <rPr>
        <b/>
        <sz val="22"/>
        <rFont val="Arial"/>
        <family val="2"/>
      </rPr>
      <t xml:space="preserve">Perniagaan lain / </t>
    </r>
    <r>
      <rPr>
        <i/>
        <sz val="22"/>
        <rFont val="Arial"/>
        <family val="2"/>
      </rPr>
      <t>Other businesses</t>
    </r>
  </si>
  <si>
    <t>B2B</t>
  </si>
  <si>
    <t>Perniagaan kepada Perniagaan</t>
  </si>
  <si>
    <t>Business to Business</t>
  </si>
  <si>
    <r>
      <rPr>
        <b/>
        <sz val="22"/>
        <rFont val="Arial"/>
        <family val="2"/>
      </rPr>
      <t xml:space="preserve">Pengguna individu / </t>
    </r>
    <r>
      <rPr>
        <i/>
        <sz val="22"/>
        <rFont val="Arial"/>
        <family val="2"/>
      </rPr>
      <t>Individual consumers</t>
    </r>
  </si>
  <si>
    <t>B2C</t>
  </si>
  <si>
    <t>Perniagaan kepada Pengguna</t>
  </si>
  <si>
    <t>Business to Consumers</t>
  </si>
  <si>
    <t xml:space="preserve">(c) </t>
  </si>
  <si>
    <t>B2G</t>
  </si>
  <si>
    <t>Perniagaan kepada Kerajaan</t>
  </si>
  <si>
    <t>Business to Government</t>
  </si>
  <si>
    <t>A.15</t>
  </si>
  <si>
    <t>Sila nyatakan peratusan pendapatan e-dagang mengikut jenis pasaran</t>
  </si>
  <si>
    <t>Please indicate the percentage of e-commerce income by types of market</t>
  </si>
  <si>
    <t>Tempatan</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</si>
  <si>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</si>
  <si>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</si>
  <si>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</si>
  <si>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</si>
  <si>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</si>
  <si>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 Please mark (X) in one box only</t>
  </si>
  <si>
    <t>310062</t>
  </si>
  <si>
    <t>A.17</t>
  </si>
  <si>
    <t>Sila nyatakan anggaran peratusan jumlah perbelanjaan melalui pembelian barangan atau</t>
  </si>
  <si>
    <t>perkhidmatan menggunakan e-dagang</t>
  </si>
  <si>
    <t>Please indicate an estimate percentage of total expenditure for purchases of goods or</t>
  </si>
  <si>
    <t>services via e-commerce</t>
  </si>
  <si>
    <t>A.18</t>
  </si>
  <si>
    <t>Sila nyatakan peratusan perbelanjaan e-dagang mengikut jenis pelanggan</t>
  </si>
  <si>
    <t>Please indicate the percentage of e-commerce expenditure by type of customers</t>
  </si>
  <si>
    <t>A.19</t>
  </si>
  <si>
    <t>Sila nyatakan peratusan perbelanjaan e-dagang mengikut jenis pasaran</t>
  </si>
  <si>
    <t>Please indicate the percentage of e-commerce expenditure by types of market</t>
  </si>
  <si>
    <t xml:space="preserve">   </t>
  </si>
  <si>
    <t>B</t>
  </si>
  <si>
    <t>PERKHIDMATAN DAN PERALATAN MINYAK &amp; GAS (OGSE)</t>
  </si>
  <si>
    <t>OIL &amp; GAS SERVICES AND EQUIPMENT (OGSE)</t>
  </si>
  <si>
    <t>B.1</t>
  </si>
  <si>
    <t>Adakah pertubuhan terlibat dengan aktiviti Perkhidmatan dan Peralatan Minyak &amp; Gas (OGSE)?</t>
  </si>
  <si>
    <t>Does this establishment involve in Oil &amp; Gas and Services and Equipment (OGSE) activity?</t>
  </si>
  <si>
    <t>B.2</t>
  </si>
  <si>
    <t>Sila senaraikan 5 aktiviti utama yang terlibat dengan OGSE. Rujuk senarai aktiviti teras dalam kriteria kelayakan</t>
  </si>
  <si>
    <t>Please list up to 5 main activities involved in OGSE. Refer to the list of core activities in eligibility criteria</t>
  </si>
  <si>
    <t>KEGUNAAN PEJABAT</t>
  </si>
  <si>
    <t>OFFICE USE</t>
  </si>
  <si>
    <t>B.3</t>
  </si>
  <si>
    <t>Sila nyatakan nilai pendapatan yang diterima daripada aktiviti OGSE</t>
  </si>
  <si>
    <t>Please state the income received from the OGSE activities</t>
  </si>
  <si>
    <t>Jika pertubuhan ini tidak dapat membekalkan nilai, sila nyatakan peratusan (%) pendapatan</t>
  </si>
  <si>
    <t>yang diterima bagi aktiviti OGSE tersebut.</t>
  </si>
  <si>
    <t>If this establishment unable to provide the value, please state the percentage (%) of income received</t>
  </si>
  <si>
    <t>from OGSE activities.</t>
  </si>
  <si>
    <t>C</t>
  </si>
  <si>
    <t>INOVASI DAN PENYELIDIKAN &amp; PEMBANGUNAN</t>
  </si>
  <si>
    <t>INNOVATION AND RESEARCH &amp; DEVELOPMENT</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</si>
  <si>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</si>
  <si>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</si>
  <si>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</si>
  <si>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</si>
  <si>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</si>
  <si>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</si>
  <si>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</si>
  <si>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Antarabangsa (cth. ISO, HACCP, GMP, GVHP, 5S dsb.)</t>
  </si>
  <si>
    <t>Halal</t>
  </si>
  <si>
    <t>C.2</t>
  </si>
  <si>
    <t>Adakah pertubuhan ini mempunyai Sistem Perlindungan Harta Intelek (HI)? (Boleh pilih lebih daripada satu)</t>
  </si>
  <si>
    <t>Did this establishment have any Intellectual Property (IP) Protection System? (May choose more than one)</t>
  </si>
  <si>
    <t>Paten</t>
  </si>
  <si>
    <t>Patent</t>
  </si>
  <si>
    <t xml:space="preserve">Cap dagangan (termasuk: Jenama yang didaftarkan / dilindungi) </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</si>
  <si>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</si>
  <si>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</si>
  <si>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</si>
  <si>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</si>
  <si>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</si>
  <si>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C.3</t>
  </si>
  <si>
    <t>330035</t>
  </si>
  <si>
    <t>C.4</t>
  </si>
  <si>
    <t>Kos buruh</t>
  </si>
  <si>
    <t>Labour cost</t>
  </si>
  <si>
    <t>Kos operasi</t>
  </si>
  <si>
    <t>Operating cost</t>
  </si>
  <si>
    <t>Kos berulang lain</t>
  </si>
  <si>
    <t>Other recurrent cost</t>
  </si>
  <si>
    <t>C.5</t>
  </si>
  <si>
    <t>Tanah, bangunan &amp; struktur lain</t>
  </si>
  <si>
    <t>Land, building &amp; other structures</t>
  </si>
  <si>
    <t>Kenderaan, loji, perisian, jentera &amp; peralatan</t>
  </si>
  <si>
    <t>Vehicles, plant, software, machinery &amp; equipment</t>
  </si>
  <si>
    <t>INOVASI DAN PENYELIDIKAN &amp; PEMBANGUNAN (samb.)</t>
  </si>
  <si>
    <t>INNOVATION AND RESEARCH &amp; DEVELOPMENT (cont'd)</t>
  </si>
  <si>
    <t>C.6</t>
  </si>
  <si>
    <t>Sila nyatakan peratus perbelanjaan sumber dana R&amp;D</t>
  </si>
  <si>
    <t>Please indicate the percentage of expenditure by source of fund for R&amp;D</t>
  </si>
  <si>
    <t>Dana sendiri</t>
  </si>
  <si>
    <t>Owned funds</t>
  </si>
  <si>
    <t>Syarikat Swasta</t>
  </si>
  <si>
    <t>Private companies</t>
  </si>
  <si>
    <t>Kerajaan</t>
  </si>
  <si>
    <t>Government</t>
  </si>
  <si>
    <t>Institusi Pengajian Tinggi</t>
  </si>
  <si>
    <t>Dana luar negara</t>
  </si>
  <si>
    <t>Foreign funds</t>
  </si>
  <si>
    <t>C.7</t>
  </si>
  <si>
    <t>Sila nyatakan peratusan jenis aktiviti R&amp;D</t>
  </si>
  <si>
    <t>Please indicate the percentage by type of R&amp;D activity</t>
  </si>
  <si>
    <t>Penyelidikan asas</t>
  </si>
  <si>
    <t>Basic research</t>
  </si>
  <si>
    <t>Penyelidikan gunaan</t>
  </si>
  <si>
    <t>Applied research</t>
  </si>
  <si>
    <t>C.8</t>
  </si>
  <si>
    <t>Sila nyatakan maklumat pekerja yang terlibat dengan R&amp;D</t>
  </si>
  <si>
    <t>Please state the information of employee involved with R&amp;D</t>
  </si>
  <si>
    <t>Gaji &amp; upah tahunan</t>
  </si>
  <si>
    <t>Annual salaries &amp; wages</t>
  </si>
  <si>
    <t>Bilangan pekerja</t>
  </si>
  <si>
    <t>Number of workers</t>
  </si>
  <si>
    <t>3300</t>
  </si>
  <si>
    <t>Juruteknik dan profesional bersekutu</t>
  </si>
  <si>
    <t>Pekerja sokongan perkeranian</t>
  </si>
  <si>
    <t>C.9</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</si>
  <si>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</si>
  <si>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</si>
  <si>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</si>
  <si>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</si>
  <si>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</si>
  <si>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</si>
  <si>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</si>
  <si>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</si>
  <si>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</si>
  <si>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</si>
  <si>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</si>
  <si>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rPr>
        <b/>
        <sz val="22"/>
        <rFont val="Arial"/>
        <family val="2"/>
      </rPr>
      <t xml:space="preserve">Eksport / </t>
    </r>
    <r>
      <rPr>
        <i/>
        <sz val="22"/>
        <rFont val="Arial"/>
        <family val="2"/>
      </rPr>
      <t>Exports</t>
    </r>
  </si>
  <si>
    <t xml:space="preserve">Perkhidmatan </t>
  </si>
  <si>
    <t>Services</t>
  </si>
  <si>
    <t>Barangan</t>
  </si>
  <si>
    <t>Goods</t>
  </si>
  <si>
    <t>Barangan untuk prosesan (GFP)</t>
  </si>
  <si>
    <t>Goods for processing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</si>
  <si>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</si>
  <si>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</si>
  <si>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</si>
  <si>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</si>
  <si>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</si>
  <si>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</si>
  <si>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</si>
  <si>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</si>
  <si>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</si>
  <si>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</si>
  <si>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</si>
  <si>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</si>
  <si>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</si>
  <si>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E.3</t>
  </si>
  <si>
    <t>Adakah pertubuhan ini membuat perbelanjaan perlindungan alam sekitar? Sila tanda (X) dalam satu kotak sahaja</t>
  </si>
  <si>
    <t>Does this establishment incur environmental protection expenditure? Please mark (X) in one box only</t>
  </si>
  <si>
    <t>E.5</t>
  </si>
  <si>
    <t>Plastik</t>
  </si>
  <si>
    <t>Tekstil</t>
  </si>
  <si>
    <t>Plastics</t>
  </si>
  <si>
    <t>Textile</t>
  </si>
  <si>
    <t>Kertas</t>
  </si>
  <si>
    <t>Getah</t>
  </si>
  <si>
    <t>Paper</t>
  </si>
  <si>
    <t>Rubber</t>
  </si>
  <si>
    <t>Besi</t>
  </si>
  <si>
    <t>Metal</t>
  </si>
  <si>
    <t>Kaca</t>
  </si>
  <si>
    <t>Glass</t>
  </si>
  <si>
    <t>E.6</t>
  </si>
  <si>
    <t>Adakah pertubuhan ini terlibat dalam program Tenaga Boleh Baharu? Sila tanda (X) dalam satu kotak sahaja</t>
  </si>
  <si>
    <t>E.7</t>
  </si>
  <si>
    <t>Adakah pertubuhan ini mempunyai pengurusan tenaga yang cekap? Sila tanda (X) dalam satu kotak sahaja</t>
  </si>
  <si>
    <t>F</t>
  </si>
  <si>
    <t>PENERIMAAN TEKNOLOGI</t>
  </si>
  <si>
    <t>TECHNOLOGY ADAPTION</t>
  </si>
  <si>
    <t>F.1</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</si>
  <si>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</si>
  <si>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</si>
  <si>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</si>
  <si>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</si>
  <si>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</si>
  <si>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</si>
  <si>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</si>
  <si>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</si>
  <si>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</si>
  <si>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F.2</t>
  </si>
  <si>
    <t>370002</t>
  </si>
  <si>
    <t>Bioteknologi dan berasaskan bio</t>
  </si>
  <si>
    <t>Biotechnology and bio-based</t>
  </si>
  <si>
    <t>Nanoteknologi</t>
  </si>
  <si>
    <t>Nanotechnology</t>
  </si>
  <si>
    <t>Teknologi Bahan Termaju</t>
  </si>
  <si>
    <t>Advanced Material Technology</t>
  </si>
  <si>
    <t>Teknologi nuklear / atom</t>
  </si>
  <si>
    <t>Nuclear / Atom technology</t>
  </si>
  <si>
    <t>PENERIMAGUNAAN TEKNOLOGI (samb.)</t>
  </si>
  <si>
    <t>TECHNOLOGY ADAPTION (cont'd)</t>
  </si>
  <si>
    <t>F.3</t>
  </si>
  <si>
    <t>Sila tandakan (X) teknologi atau penyelesaian yang digunakan oleh pertubuhan ini (Boleh pilih lebih daripada satu)</t>
  </si>
  <si>
    <t>Please mark (X) the technology or solution adopted by this establishment (May choose more than one)</t>
  </si>
  <si>
    <t>3700</t>
  </si>
  <si>
    <t xml:space="preserve">Pengurusan Rantaian Bekalan (PRB) </t>
  </si>
  <si>
    <t>Supply Chain Management (SCM)</t>
  </si>
  <si>
    <t>Word processing (MS Word, Google Docs, Pages etc.)</t>
  </si>
  <si>
    <t>Automasi (robotik, tali sawat, lif, kenderaan berpandu</t>
  </si>
  <si>
    <t xml:space="preserve">automatik (AGV), dll.) </t>
  </si>
  <si>
    <t>Automation (robotics, conveyor belts, lifts, automated-</t>
  </si>
  <si>
    <t>Spreadsheet (MS Excel, Numbers, etc)</t>
  </si>
  <si>
    <t>guided vehicles (AGV), etc.)</t>
  </si>
  <si>
    <t>Kawalan Kualiti Tersepadu (pengimbas, pemeriksaan</t>
  </si>
  <si>
    <t>Presentation (Powerpoint, Keynote, Prezi, etc.)</t>
  </si>
  <si>
    <t>penglihatan, CCTV, sensor pintar dll.)</t>
  </si>
  <si>
    <t>In-line Quality Control (scanners, vision inspection, CCTV,</t>
  </si>
  <si>
    <t xml:space="preserve">Kewangan &amp; Perakaunan </t>
  </si>
  <si>
    <t>smart sensor, etc.)</t>
  </si>
  <si>
    <t>Finance &amp; Accounting</t>
  </si>
  <si>
    <t xml:space="preserve">Pembuatan Aditif (Percetakan 3D, prototaip cepat, dll.) </t>
  </si>
  <si>
    <t xml:space="preserve">Pengurusan Sumber Manusia </t>
  </si>
  <si>
    <t>Additive Manufacturing (3D Printing, rapid prototyping, etc.)</t>
  </si>
  <si>
    <t>Human resources management</t>
  </si>
  <si>
    <t xml:space="preserve">Internet Benda </t>
  </si>
  <si>
    <t xml:space="preserve">Pengurusan Perhubungan Pelanggan (CRM) </t>
  </si>
  <si>
    <t>Internet-of-thing (IoT)</t>
  </si>
  <si>
    <t>Customer Relationship Management (CRM)</t>
  </si>
  <si>
    <t xml:space="preserve">Analitis Data Raya </t>
  </si>
  <si>
    <t xml:space="preserve">Reka Bentuk Berbantu Komputer (RBBK) </t>
  </si>
  <si>
    <t>Big Data Analytics</t>
  </si>
  <si>
    <t>Computer-Aided Design (CAD)</t>
  </si>
  <si>
    <t xml:space="preserve">Kecerdasan Buatan </t>
  </si>
  <si>
    <t xml:space="preserve">Prototaip </t>
  </si>
  <si>
    <t>Artificial Intelligence</t>
  </si>
  <si>
    <t>Prototyping</t>
  </si>
  <si>
    <t xml:space="preserve">Simulasi </t>
  </si>
  <si>
    <t xml:space="preserve">Penyelesaian makmal </t>
  </si>
  <si>
    <t>Simulation</t>
  </si>
  <si>
    <t>Lab solution</t>
  </si>
  <si>
    <t xml:space="preserve">Pengendalian Bahan Automatik </t>
  </si>
  <si>
    <t xml:space="preserve">Lain-lain (sila nyatakan) </t>
  </si>
  <si>
    <t>Automated Material Handling</t>
  </si>
  <si>
    <t xml:space="preserve">Pengenalan Frekuensi Radio (RFID) </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</si>
  <si>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</si>
  <si>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</si>
  <si>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</si>
  <si>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3701</t>
  </si>
  <si>
    <t>MITI</t>
  </si>
  <si>
    <t>HRDF</t>
  </si>
  <si>
    <t>34</t>
  </si>
  <si>
    <t>MOSTI</t>
  </si>
  <si>
    <t>KPM</t>
  </si>
  <si>
    <t>35</t>
  </si>
  <si>
    <t>MIDA</t>
  </si>
  <si>
    <t>KPKM</t>
  </si>
  <si>
    <t>36</t>
  </si>
  <si>
    <t>MIDF</t>
  </si>
  <si>
    <t>MIGHT</t>
  </si>
  <si>
    <t xml:space="preserve">(e) </t>
  </si>
  <si>
    <t>MATRADE</t>
  </si>
  <si>
    <t>MOF</t>
  </si>
  <si>
    <t>Bank Pembangunan</t>
  </si>
  <si>
    <t>MDEC</t>
  </si>
  <si>
    <t>Bank Negara Malaysia</t>
  </si>
  <si>
    <t>TERAJU</t>
  </si>
  <si>
    <t>CIDB</t>
  </si>
  <si>
    <t>EXIM Bank</t>
  </si>
  <si>
    <t>F.5</t>
  </si>
  <si>
    <t>Adakah pertubuhan ini mengamalkan Konsep Operasi Pintar? Sila tanda (X) dalam satu kotak sahaja</t>
  </si>
  <si>
    <t>Did this establishment practise the Smart Operating Concept? Please mark (X) in one box only</t>
  </si>
  <si>
    <t>370108</t>
  </si>
  <si>
    <r>
      <rPr>
        <b/>
        <sz val="22"/>
        <rFont val="Arial"/>
        <family val="2"/>
      </rPr>
      <t xml:space="preserve">Ya IR 4.0 / </t>
    </r>
    <r>
      <rPr>
        <i/>
        <sz val="22"/>
        <rFont val="Arial"/>
        <family val="2"/>
      </rPr>
      <t>Yes IR 4.0</t>
    </r>
  </si>
  <si>
    <r>
      <rPr>
        <b/>
        <sz val="22"/>
        <rFont val="Arial"/>
        <family val="2"/>
      </rPr>
      <t xml:space="preserve">Ya IR 5.0 / </t>
    </r>
    <r>
      <rPr>
        <i/>
        <sz val="22"/>
        <rFont val="Arial"/>
        <family val="2"/>
      </rPr>
      <t>Yes IR 5.0</t>
    </r>
  </si>
  <si>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</si>
  <si>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</si>
  <si>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</si>
  <si>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</si>
  <si>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</si>
  <si>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</si>
  <si>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</si>
  <si>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</si>
  <si>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</si>
  <si>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</si>
  <si>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</si>
  <si>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</si>
  <si>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</si>
  <si>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</si>
  <si>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F.6</t>
  </si>
  <si>
    <t>Bagaimana operasi pintar mempengaruhi pertubuhan ini?</t>
  </si>
  <si>
    <t>How smart operating affect this establishment?</t>
  </si>
  <si>
    <t>Meningkat</t>
  </si>
  <si>
    <t>Tiada Perubahan</t>
  </si>
  <si>
    <t>Menurun</t>
  </si>
  <si>
    <t>Improve</t>
  </si>
  <si>
    <t>No change</t>
  </si>
  <si>
    <t>Decline</t>
  </si>
  <si>
    <t>Hasil</t>
  </si>
  <si>
    <t>370116</t>
  </si>
  <si>
    <t>Revenue</t>
  </si>
  <si>
    <t>370117</t>
  </si>
  <si>
    <t>Operation cost</t>
  </si>
  <si>
    <t>Produktiviti</t>
  </si>
  <si>
    <t>370118</t>
  </si>
  <si>
    <t>Productivity</t>
  </si>
  <si>
    <t>Sumber manusia:</t>
  </si>
  <si>
    <t>Human resources:</t>
  </si>
  <si>
    <t>i)</t>
  </si>
  <si>
    <t>Pekerja tempatan</t>
  </si>
  <si>
    <t>370119</t>
  </si>
  <si>
    <t>Local worker</t>
  </si>
  <si>
    <t>ii)</t>
  </si>
  <si>
    <t>Pekerja asing</t>
  </si>
  <si>
    <t>370120</t>
  </si>
  <si>
    <t>Foreign worker</t>
  </si>
  <si>
    <t>Pemasaran</t>
  </si>
  <si>
    <t>370121</t>
  </si>
  <si>
    <t>Marketing</t>
  </si>
  <si>
    <t>Kos bahan mentah</t>
  </si>
  <si>
    <t>370122</t>
  </si>
  <si>
    <t>Raw material cost</t>
  </si>
  <si>
    <t>F.7</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</si>
  <si>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</si>
  <si>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</si>
  <si>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</si>
  <si>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</si>
  <si>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</si>
  <si>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</si>
  <si>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</si>
  <si>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Adakah pertubuhan ini mempunyai rancangan untuk mengamalkanKonsep Operasi Pintar / IR 4.0? Sila tanda (X) dalam satu kotak sahaja</t>
  </si>
  <si>
    <t>Did this establishment have plans to adopt the Smart Operating Concept / IR 4.0? Please mark (x) in one box only</t>
  </si>
  <si>
    <t>370140</t>
  </si>
  <si>
    <t>Jika Ya, berapa peratusan sumber berikut akan diperuntukkan untuk menjayakan pelan tersebut?</t>
  </si>
  <si>
    <t>If Yes, what percentage of the following resources will be allocated to make the plan a success?</t>
  </si>
  <si>
    <t xml:space="preserve">Sumber manusia </t>
  </si>
  <si>
    <t>Human resources</t>
  </si>
  <si>
    <t xml:space="preserve">Sumber kewangan </t>
  </si>
  <si>
    <t>Financial resources</t>
  </si>
  <si>
    <t>F.9</t>
  </si>
  <si>
    <t>370143</t>
  </si>
  <si>
    <t>Kecerdasan Buatan / Pembelajaran Mesin /</t>
  </si>
  <si>
    <t xml:space="preserve">Keselamatan siber </t>
  </si>
  <si>
    <t>48</t>
  </si>
  <si>
    <t xml:space="preserve">Pembelajaran Dalam </t>
  </si>
  <si>
    <t>Cybersecurity</t>
  </si>
  <si>
    <t>Artificial Intelligence / Machine Learning / Deep Learning</t>
  </si>
  <si>
    <t xml:space="preserve">Penciptaan Kandungan AR / VR </t>
  </si>
  <si>
    <t>49</t>
  </si>
  <si>
    <t xml:space="preserve">Analitis Data Raya / Analitik Data  </t>
  </si>
  <si>
    <t>AR / VR Content Creation</t>
  </si>
  <si>
    <t>Big Data Analytics / Data Analytics</t>
  </si>
  <si>
    <t xml:space="preserve">Rangkaian </t>
  </si>
  <si>
    <t>50</t>
  </si>
  <si>
    <t xml:space="preserve">Pengaturcaraan / Sains Komputer </t>
  </si>
  <si>
    <t>46</t>
  </si>
  <si>
    <t>Networking</t>
  </si>
  <si>
    <t>Programming / Computer Science</t>
  </si>
  <si>
    <t>51</t>
  </si>
  <si>
    <t xml:space="preserve">Robotik / Peranti Autonomi </t>
  </si>
  <si>
    <t>47</t>
  </si>
  <si>
    <t>PLC / SCADA</t>
  </si>
  <si>
    <t>Robotics / Autonomous Devices</t>
  </si>
  <si>
    <t>G</t>
  </si>
  <si>
    <t>AFFILIATE / SUBSIDI ASING</t>
  </si>
  <si>
    <t>FOREIGN AFFILIATE / SUBSIDIARY</t>
  </si>
  <si>
    <t>G.1</t>
  </si>
  <si>
    <t>Adakah pertubuhan ini mempunyai affiliate di luar negara? Sila tanda (X) dalam satu kotak sahaja</t>
  </si>
  <si>
    <t>Does this establishment have an affiliate overseas? Please mark (X) in one box only</t>
  </si>
  <si>
    <t>G.2</t>
  </si>
  <si>
    <t>Sila nyatakan bilangan affiliate mengikut negara</t>
  </si>
  <si>
    <t>Please state the number of affiliates by country</t>
  </si>
  <si>
    <r>
      <rPr>
        <b/>
        <sz val="22"/>
        <rFont val="Arial"/>
        <family val="2"/>
      </rPr>
      <t xml:space="preserve">Bilangan
affiliate
</t>
    </r>
    <r>
      <rPr>
        <i/>
        <sz val="22"/>
        <rFont val="Arial"/>
        <family val="2"/>
      </rPr>
      <t>Number of
affiliate</t>
    </r>
  </si>
  <si>
    <t>KEGUNAAN</t>
  </si>
  <si>
    <t>PEJABAT</t>
  </si>
  <si>
    <t>Nama negara</t>
  </si>
  <si>
    <t>Name of country</t>
  </si>
  <si>
    <t>Kod negara</t>
  </si>
  <si>
    <t>Country code</t>
  </si>
  <si>
    <t>H</t>
  </si>
  <si>
    <t>KEMUDAHAN PEMBIAYAAN</t>
  </si>
  <si>
    <t>ACCESS TO FINANCING</t>
  </si>
  <si>
    <t>H.1</t>
  </si>
  <si>
    <t xml:space="preserve">Adakah pertubuhan ini memohon sebarang pembiayaan baharu atau tambahan daripada luar untuk tujuan perniagaan? </t>
  </si>
  <si>
    <t>(Pembiayaan daripada luar antaranya termasuk sebarang permohonan untuk pembiayaan, pinjaman, kemudahan kredit, kad kredit,</t>
  </si>
  <si>
    <t>kredit daripada pembekal, geran / pinjaman kerajaan, modal usaha niaga dan pembiayaan ekuiti)</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</si>
  <si>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</si>
  <si>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</si>
  <si>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350001</t>
  </si>
  <si>
    <t>H.2</t>
  </si>
  <si>
    <t>Apakah tujuan pembiayaan yang dipohon? (Boleh pilih lebih daripada satu)</t>
  </si>
  <si>
    <t>What were the purposes of the financing? (May choose more than one)</t>
  </si>
  <si>
    <t>3500</t>
  </si>
  <si>
    <t xml:space="preserve">Modal kerja (stok, bahan mentah, kos pekerja dsb.)  </t>
  </si>
  <si>
    <t xml:space="preserve">Working capital (stocks, raw materials, labour costs etc.) </t>
  </si>
  <si>
    <t xml:space="preserve">Penambahbaikan / naik taraf proses pengeluaran  </t>
  </si>
  <si>
    <t xml:space="preserve">Improvement / upgrade of production processes </t>
  </si>
  <si>
    <t xml:space="preserve">Pembelian / penyewaan tanah / bangunan (termasuk pembesaran dan pengubahsuaian)  </t>
  </si>
  <si>
    <t xml:space="preserve">Purchase / lease of land / building (include extension and renovation) </t>
  </si>
  <si>
    <t xml:space="preserve">Pembelian / penyewaan peralatan / mesin / kenderaan / perkakasan dan perisian komputer  </t>
  </si>
  <si>
    <t xml:space="preserve">Purchase / lease of equipment / machinery / vehicles / computer hardware and software </t>
  </si>
  <si>
    <t xml:space="preserve">Penyatuan hutang / pembiayaan semula </t>
  </si>
  <si>
    <t xml:space="preserve">Debt consolidation / refinancing </t>
  </si>
  <si>
    <t>Penyelidikan dan pembangunan produk</t>
  </si>
  <si>
    <t>Research and product development</t>
  </si>
  <si>
    <t>Membeli perniagaan</t>
  </si>
  <si>
    <t>Purchase a business</t>
  </si>
  <si>
    <t xml:space="preserve">Others  </t>
  </si>
  <si>
    <t>H.3</t>
  </si>
  <si>
    <t xml:space="preserve">Daripada manakah pertubuhan ini mendapat sumber pembiayaan untuk menjalankan perniagaan? (Boleh pilih lebih daripada satu) </t>
  </si>
  <si>
    <t>(NOTA: Termasuk sebarang sumber yang digunakan, tanpa mengira bila ia diluluskan atau diperoleh)</t>
  </si>
  <si>
    <t xml:space="preserve">Where does this establishment get the sources of finance to operate the business? (May choose more than one)  </t>
  </si>
  <si>
    <t>Pembiayaan daripada bank</t>
  </si>
  <si>
    <t xml:space="preserve">Financing from banks </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</si>
  <si>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</si>
  <si>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</si>
  <si>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</si>
  <si>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</si>
  <si>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</si>
  <si>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</si>
  <si>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t>
  </si>
  <si>
    <t>licenced money lenders / pawnshops and pawnbrokers include Ar-Rahnu</t>
  </si>
  <si>
    <t>Pembiayaan daripada koperasi</t>
  </si>
  <si>
    <t xml:space="preserve">Financing from co-operatives </t>
  </si>
  <si>
    <t>Pembiayaan daripada pembekal / kredit perdagangan daripada pembekal / individu yang tiada hubungan</t>
  </si>
  <si>
    <t>Financing from suppliers / trade credit owing to suppliers / individuals unrelated to the establishment or its owner</t>
  </si>
  <si>
    <t>’angels’  / non-governmental organisations / informal arrangements</t>
  </si>
  <si>
    <t>Pendapatan terkumpul / dana dalaman / sumbangan daripada pemegang saham / simpanan peribadi pemilik perniagaan</t>
  </si>
  <si>
    <t>Retained earnings / internally generated funds / shareholders’ own contribution / personal savings of business owner</t>
  </si>
  <si>
    <t>Pinjaman daripada rakan-rakan atau saudara-mara</t>
  </si>
  <si>
    <t>Borrowings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</si>
  <si>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</si>
  <si>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</si>
  <si>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</si>
  <si>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</si>
  <si>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KEMUDAHAN PEMBIAYAAN (samb.)</t>
  </si>
  <si>
    <t>ACCESS TO FINANCING(cont'd)</t>
  </si>
  <si>
    <t>H.4</t>
  </si>
  <si>
    <t>Adakah pertubuhan ini memiliki / menggunakan fasiliti dan produk kewangan berikut bagi tujuan perniagaan?</t>
  </si>
  <si>
    <t>Did this establishment own / use financial facilities and products for business purposes as follows? (May choose more than one)</t>
  </si>
  <si>
    <t>Akaun deposit</t>
  </si>
  <si>
    <t>Deposit account</t>
  </si>
  <si>
    <t>Kad kredit</t>
  </si>
  <si>
    <t xml:space="preserve">Credit card  </t>
  </si>
  <si>
    <t>Perbankan atas talian</t>
  </si>
  <si>
    <t>Online banking</t>
  </si>
  <si>
    <t>Insuran</t>
  </si>
  <si>
    <t>42</t>
  </si>
  <si>
    <t xml:space="preserve">Insurance     </t>
  </si>
  <si>
    <t>Fasiliti eksport</t>
  </si>
  <si>
    <t>43</t>
  </si>
  <si>
    <t>Export’s facilities</t>
  </si>
  <si>
    <t>44</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</si>
  <si>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</si>
  <si>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</si>
  <si>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</si>
  <si>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</si>
  <si>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</si>
  <si>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 xml:space="preserve">    UNTUK KEGUNAAN PEJABAT</t>
  </si>
  <si>
    <t xml:space="preserve">     CAWANGAN NEGERI / PEJABAT OPERASI </t>
  </si>
  <si>
    <t>A.     KERJA LUAR</t>
  </si>
  <si>
    <t>i.</t>
  </si>
  <si>
    <t>NAMA PEGAWAI LUAR</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</si>
  <si>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</si>
  <si>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</si>
  <si>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</si>
  <si>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</si>
  <si>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</si>
  <si>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</si>
  <si>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</si>
  <si>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</si>
  <si>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</si>
  <si>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</si>
  <si>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</si>
  <si>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</si>
  <si>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</si>
  <si>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</si>
  <si>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</si>
  <si>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</si>
  <si>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</si>
  <si>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</si>
  <si>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</si>
  <si>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</si>
  <si>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</si>
  <si>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</si>
  <si>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</si>
  <si>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</si>
  <si>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</si>
  <si>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</si>
  <si>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</si>
  <si>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vii.</t>
  </si>
  <si>
    <t>RINGKASAN MAKLUMAT PERANGKAAN UTAMA</t>
  </si>
  <si>
    <t>Pendapatan</t>
  </si>
  <si>
    <t>Perbelanjaan</t>
  </si>
  <si>
    <t>Gaji &amp; Upah</t>
  </si>
  <si>
    <t>Bilangan Pekerja</t>
  </si>
  <si>
    <t>Harta</t>
  </si>
  <si>
    <t>Jumlah Hasil e-Dagang</t>
  </si>
  <si>
    <t>Jumlah Belanja e-Dagang</t>
  </si>
  <si>
    <t>This questionnaire will be processed using electronic equipment (Intelligent Character Recognition).</t>
  </si>
  <si>
    <t>Tulis dengan kemas di dalam kotak menggunakan HURUF BESAR atau tanda (X) pada kotak yang berkenaan.</t>
  </si>
  <si>
    <r>
      <t xml:space="preserve">Bukan Warganegara / </t>
    </r>
    <r>
      <rPr>
        <i/>
        <sz val="22"/>
        <rFont val="Arial"/>
        <family val="2"/>
      </rPr>
      <t>Non-Citizen</t>
    </r>
  </si>
  <si>
    <t>3.2.2</t>
  </si>
  <si>
    <t>3.2.3</t>
  </si>
  <si>
    <t>Jumlah jam bekerja dalam satu hari</t>
  </si>
  <si>
    <t>Total of hours worked in a day</t>
  </si>
  <si>
    <t>Untuk Soalan 8.1 perlu diisi sama ada di 8.1A atau 8.1B berdasarkan aktiviti yang berkaitan dengan pertubuhan ini.</t>
  </si>
  <si>
    <t>For Question 8.1 it must be filled either 8.1A or 8.1B according to the activity that relates with this establishment.</t>
  </si>
  <si>
    <t>Pendapatan daripada faedah / pembiayaan</t>
  </si>
  <si>
    <t>Interest / financing income</t>
  </si>
  <si>
    <t>Yuran langganan perkhidmatan pembayaran dalam talian</t>
  </si>
  <si>
    <t>Subscription fee for online payment services</t>
  </si>
  <si>
    <t>Pendapatan daripada penjualan sekuriti</t>
  </si>
  <si>
    <t>Income from the sale of securities</t>
  </si>
  <si>
    <t>0877</t>
  </si>
  <si>
    <t>Faedah dan pendapatan daripada pinjaman dan pembiayaan</t>
  </si>
  <si>
    <t>Interest and income from loans and financing</t>
  </si>
  <si>
    <t>Pajakan kewangan / sewa beli</t>
  </si>
  <si>
    <t>Financial leasing / hire purchase</t>
  </si>
  <si>
    <t>Pemfaktoran</t>
  </si>
  <si>
    <t>Factoring</t>
  </si>
  <si>
    <t>Pendapatan daripada premium:</t>
  </si>
  <si>
    <t>Premium income from:</t>
  </si>
  <si>
    <r>
      <rPr>
        <b/>
        <sz val="22"/>
        <rFont val="Arial"/>
        <family val="2"/>
      </rPr>
      <t>Insurans</t>
    </r>
    <r>
      <rPr>
        <sz val="22"/>
        <rFont val="Arial"/>
        <family val="2"/>
      </rPr>
      <t xml:space="preserve"> / </t>
    </r>
    <r>
      <rPr>
        <b/>
        <sz val="22"/>
        <rFont val="Arial"/>
        <family val="2"/>
      </rPr>
      <t>takaful hayat</t>
    </r>
  </si>
  <si>
    <t>Life insurance / takaful</t>
  </si>
  <si>
    <t>Insurans / takaful am:</t>
  </si>
  <si>
    <t>General insurance / takaful:</t>
  </si>
  <si>
    <t>Marin, udara dan transit</t>
  </si>
  <si>
    <t>Marine, aviation and transit</t>
  </si>
  <si>
    <t>Kenderaan bermotor</t>
  </si>
  <si>
    <t>Motor vehicle</t>
  </si>
  <si>
    <t>Kebakaran dan kerosakan harta lain</t>
  </si>
  <si>
    <t>Fire and other property damage</t>
  </si>
  <si>
    <t>Perubatan</t>
  </si>
  <si>
    <t>Medical</t>
  </si>
  <si>
    <t>Pelbagai</t>
  </si>
  <si>
    <t>Miscellaneous</t>
  </si>
  <si>
    <t>Insurans muatan:</t>
  </si>
  <si>
    <t>Freight insurance:</t>
  </si>
  <si>
    <t xml:space="preserve">Barang dalam negeri </t>
  </si>
  <si>
    <t>Goods within the country</t>
  </si>
  <si>
    <t>Barang yang diimport</t>
  </si>
  <si>
    <t>Goods for imports</t>
  </si>
  <si>
    <t>Barang yang dieksport</t>
  </si>
  <si>
    <t>Goods for exports</t>
  </si>
  <si>
    <t>69</t>
  </si>
  <si>
    <t>Pendapatan daripada perkhidmatan pengurusan / fi / perundingan</t>
  </si>
  <si>
    <t>Income from management services / fees / consulting</t>
  </si>
  <si>
    <t>Komisen dan brokeraj yang diterima</t>
  </si>
  <si>
    <t>Commissions and brokerage earned</t>
  </si>
  <si>
    <t>70</t>
  </si>
  <si>
    <t>72</t>
  </si>
  <si>
    <t>Lain-lain (cth. lot kedai, ruang dsb.)</t>
  </si>
  <si>
    <t>61</t>
  </si>
  <si>
    <t>62</t>
  </si>
  <si>
    <t>Bad debts recovered</t>
  </si>
  <si>
    <t>Incentive</t>
  </si>
  <si>
    <t>64</t>
  </si>
  <si>
    <t>Bayaran pengurusan dan Sistem Depositori Berpusat</t>
  </si>
  <si>
    <t>Management fees and Central Depository System (CDS) charges</t>
  </si>
  <si>
    <t>0977</t>
  </si>
  <si>
    <t>Bayaran untuk:</t>
  </si>
  <si>
    <t>Payments for:</t>
  </si>
  <si>
    <t>Perbelanjaan pembiayaan dan faedah ke atas deposit</t>
  </si>
  <si>
    <t>Interest and finance expenses on deposits</t>
  </si>
  <si>
    <t>Kadar faedah / keuntungan terapung</t>
  </si>
  <si>
    <t>Floating rate interest / profit</t>
  </si>
  <si>
    <t>Faedah / pembayaran lain</t>
  </si>
  <si>
    <t>Other interest / payment</t>
  </si>
  <si>
    <t>Tuntutan bersih kena dibayar (faedah polisi bersih):</t>
  </si>
  <si>
    <t>Net claims incurred (net policy benefit):</t>
  </si>
  <si>
    <t>Insurans / takaful hayat</t>
  </si>
  <si>
    <t>Bahan untuk pembaikan dan penyelenggaraan</t>
  </si>
  <si>
    <t>Materials for repairs and maintenance</t>
  </si>
  <si>
    <t>57</t>
  </si>
  <si>
    <t>58</t>
  </si>
  <si>
    <t>Bayaran pembaikan dan penyelenggaraan semasa yang dibuat oleh pihak lain bagi harta tetap pertubuhan ini</t>
  </si>
  <si>
    <t>Payments for current repairs and maintenance work done by others on this establishment's fixed assets</t>
  </si>
  <si>
    <t>Bayaran pemprosesan data dan lain-lain perkhidmatan yang berkaitan</t>
  </si>
  <si>
    <t>dengan teknologi maklumat</t>
  </si>
  <si>
    <t>Payment for data processing and other services related to information technology</t>
  </si>
  <si>
    <t>Telecommunication fees (e.g. telephone, internet etc.)</t>
  </si>
  <si>
    <t>67</t>
  </si>
  <si>
    <t>63</t>
  </si>
  <si>
    <t>Bayaran perkhidmatan profesional lain</t>
  </si>
  <si>
    <t>(cth. bayaran perundingan arkitek, kejuruteraan, juruukur dsb.)</t>
  </si>
  <si>
    <t xml:space="preserve">Payment for other professional services </t>
  </si>
  <si>
    <t>(e.g. architectural, engineering, surveying consultancy fees etc.)</t>
  </si>
  <si>
    <t>80</t>
  </si>
  <si>
    <t>Bayaran pos dan perkhidmatan kurier</t>
  </si>
  <si>
    <t>Postage and courier services</t>
  </si>
  <si>
    <t>Cukai ke atas produk</t>
  </si>
  <si>
    <t>Taxes on products</t>
  </si>
  <si>
    <t>Cukai ke atas pengeluaran</t>
  </si>
  <si>
    <t>Taxes on production</t>
  </si>
  <si>
    <t>bil petrol / diesel dan bayaran parkir kenderaan sendiri)</t>
  </si>
  <si>
    <t>petrol / diesel bills and parking fees for own vehicles)</t>
  </si>
  <si>
    <t>Perbelanjaan bukan operasi</t>
  </si>
  <si>
    <t>Non-operating expenditures</t>
  </si>
  <si>
    <t>Kerugian daripada jualan / penialian semula harta</t>
  </si>
  <si>
    <t>Others non-operating expenditure (please specify)</t>
  </si>
  <si>
    <t>Lain-lain perbelanjaan operasi (sila nyatakan)</t>
  </si>
  <si>
    <t>Others operating expenditure (please specify)</t>
  </si>
  <si>
    <t>Bayaran kepada pekerja gig</t>
  </si>
  <si>
    <t>Payment to gig workers</t>
  </si>
  <si>
    <t>Caruman majikan kepada :</t>
  </si>
  <si>
    <t>Employer's contribution to :</t>
  </si>
  <si>
    <t>Employees  Provident Funds (EPF)</t>
  </si>
  <si>
    <t>sumber manusia)</t>
  </si>
  <si>
    <t>Levy on labour (include levy on human resource development)</t>
  </si>
  <si>
    <t xml:space="preserve">Direct taxes paid (e.g. company tax and stamp duties) </t>
  </si>
  <si>
    <t xml:space="preserve">           TIDAK BERKENAAN / NOT APPLICABLE
          Sila teruskan ke Soalan 11 / Please procees to Question 11</t>
  </si>
  <si>
    <t>sila tanda (X) sebab-sebab di bawah ini (boleh pilih lebih daripada satu):</t>
  </si>
  <si>
    <t>Sekiranya terdapat pertukaran aktiviti atau perbezaan keuntungan / kerugian (&gt; atau &lt;30%) berbanding dengan tahun sebelum,</t>
  </si>
  <si>
    <t>If there is any change in activity or difference in the profit / loss (&gt; or &lt;30%) as compared to the previous year, please mark (X) the reasons below</t>
  </si>
  <si>
    <t>Refer to Question 1.2 in page 3, please specify details for the Headquarters and each branch</t>
  </si>
  <si>
    <r>
      <t xml:space="preserve">Pendapatan diterima daripada perkhidmatan yang 
disediakan pada tahun 2025 (RM)
</t>
    </r>
    <r>
      <rPr>
        <i/>
        <sz val="22"/>
        <rFont val="Arial"/>
        <family val="2"/>
      </rPr>
      <t xml:space="preserve">Income received from service rendered during 2025 </t>
    </r>
    <r>
      <rPr>
        <b/>
        <sz val="22"/>
        <rFont val="Arial"/>
        <family val="2"/>
      </rPr>
      <t>(RM)</t>
    </r>
  </si>
  <si>
    <r>
      <t xml:space="preserve">Ibu Pejabat 
</t>
    </r>
    <r>
      <rPr>
        <i/>
        <sz val="22"/>
        <rFont val="Arial"/>
        <family val="2"/>
      </rPr>
      <t>Headquarters</t>
    </r>
  </si>
  <si>
    <t>PINJAMAN / PEMBIAYAAN, DEPOSIT DAN TANGGUNGAN DALAM TAHUN RUJUKAN KEWANGAN</t>
  </si>
  <si>
    <t>LOANS / FINANCING, DEPOSIT AND LIABILITIES DURING THE FINANCIAL REFERENCE YEAR</t>
  </si>
  <si>
    <t>Jumlah pinjaman / pembiayaan</t>
  </si>
  <si>
    <t>Total loans / financing</t>
  </si>
  <si>
    <t>Jumlah deposit yang diterima</t>
  </si>
  <si>
    <t>Total deposit accepted</t>
  </si>
  <si>
    <t>Aktuari</t>
  </si>
  <si>
    <t>Actuarial</t>
  </si>
  <si>
    <r>
      <t>Tahun semasa</t>
    </r>
    <r>
      <rPr>
        <i/>
        <sz val="22"/>
        <rFont val="Arial"/>
        <family val="2"/>
      </rPr>
      <t xml:space="preserve"> / Current year</t>
    </r>
  </si>
  <si>
    <r>
      <t>Tahun sebelum</t>
    </r>
    <r>
      <rPr>
        <i/>
        <sz val="22"/>
        <rFont val="Arial"/>
        <family val="2"/>
      </rPr>
      <t xml:space="preserve"> / Previous year</t>
    </r>
  </si>
  <si>
    <t>AIR, PELINCIR, BAHAN PEMBAKAR DAN TENAGA ELEKTRIK YANG DIGUNAKAN</t>
  </si>
  <si>
    <t>WATER, LUBRICANTS, FUELS AND ELECTRICITY CONSUMED</t>
  </si>
  <si>
    <r>
      <t xml:space="preserve">(Meter padu) / </t>
    </r>
    <r>
      <rPr>
        <i/>
        <sz val="22"/>
        <rFont val="Arial"/>
        <family val="2"/>
      </rPr>
      <t>(Cub</t>
    </r>
    <r>
      <rPr>
        <i/>
        <sz val="22"/>
        <rFont val="Arial"/>
        <family val="2"/>
      </rPr>
      <t>ic metre)</t>
    </r>
  </si>
  <si>
    <t>Sumber air yang diabstrak:</t>
  </si>
  <si>
    <t>Abstracted soruce of water:</t>
  </si>
  <si>
    <t>AIR, PELINCIR, BAHAN PEMBAKAR DAN TENAGA ELEKTRIK YANG DIGUNAKAN (samb.)</t>
  </si>
  <si>
    <t>WATER, LUBRICANTS, FUELS AND ELECTRICITY CONSUMED (cont'd)</t>
  </si>
  <si>
    <r>
      <t xml:space="preserve"> </t>
    </r>
    <r>
      <rPr>
        <i/>
        <sz val="22"/>
        <rFont val="Arial"/>
        <family val="2"/>
      </rPr>
      <t>Quantity</t>
    </r>
  </si>
  <si>
    <t xml:space="preserve">Nilai </t>
  </si>
  <si>
    <t>Value</t>
  </si>
  <si>
    <r>
      <t xml:space="preserve">Unit Kuantiti
</t>
    </r>
    <r>
      <rPr>
        <i/>
        <sz val="22"/>
        <rFont val="Arial"/>
        <family val="2"/>
      </rPr>
      <t>Unit of Quantity</t>
    </r>
  </si>
  <si>
    <t>(ATF)</t>
  </si>
  <si>
    <t>pengecasan kenderaan</t>
  </si>
  <si>
    <t>elektrik (EV)</t>
  </si>
  <si>
    <t>electric vehicle (EV)</t>
  </si>
  <si>
    <r>
      <t>Kilowatt-jam</t>
    </r>
    <r>
      <rPr>
        <sz val="22"/>
        <rFont val="Arial"/>
        <family val="2"/>
      </rPr>
      <t xml:space="preserve">
</t>
    </r>
    <r>
      <rPr>
        <i/>
        <sz val="22"/>
        <rFont val="Arial"/>
        <family val="2"/>
      </rPr>
      <t>Kilowatt-hour</t>
    </r>
  </si>
  <si>
    <t>Nilai</t>
  </si>
  <si>
    <t>Sumber tenaga yang dijana:</t>
  </si>
  <si>
    <t>Generated energy source:</t>
  </si>
  <si>
    <t>Jika soalan 15.5.2 diisi, sila nyatakan peratus:</t>
  </si>
  <si>
    <t>If the question 15.5.2 are filled, please specify the percentage:</t>
  </si>
  <si>
    <t>Jualan</t>
  </si>
  <si>
    <t>Sales</t>
  </si>
  <si>
    <t>Please report for calendar year 2025 or the most recent financial year ending no later than 30 June 2026</t>
  </si>
  <si>
    <t>Adakah pertubuhan ini menggunakan peranti digital dalam mengendalikan perniagaan?</t>
  </si>
  <si>
    <t>Did this establishment use digital device in running a business?</t>
  </si>
  <si>
    <t>Please mark (X) the network infrastructure available in this establishment? (May choose more than one)</t>
  </si>
  <si>
    <t>Sila tanda (X) infrastruktur rangkaian yang terdapat di pertubuhan ini? (Boleh pilih lebih daripada satu)</t>
  </si>
  <si>
    <r>
      <t xml:space="preserve">Penggunaan </t>
    </r>
    <r>
      <rPr>
        <b/>
        <i/>
        <sz val="22"/>
        <rFont val="Arial"/>
        <family val="2"/>
      </rPr>
      <t>Web Presence</t>
    </r>
    <r>
      <rPr>
        <sz val="22"/>
        <rFont val="Arial"/>
        <family val="2"/>
      </rPr>
      <t xml:space="preserve"> / </t>
    </r>
    <r>
      <rPr>
        <i/>
        <sz val="22"/>
        <rFont val="Arial"/>
        <family val="2"/>
      </rPr>
      <t>Web Presence Usage</t>
    </r>
  </si>
  <si>
    <t xml:space="preserve">Kerajaan dan organisasi bukan perniagaan lain </t>
  </si>
  <si>
    <t>Government and other non-business organisations</t>
  </si>
  <si>
    <t>Adakah pertubuhan ini menjalankan aktiviti R&amp;D secara dalaman pada tahun rujukan? Sila tanda (X) dalam satu kotak sahaja</t>
  </si>
  <si>
    <t>Did this establishment run any R&amp;D activities internally (in house) during the reference year?Please mark (X) in one box only</t>
  </si>
  <si>
    <t>Sila nyatakan peratus perbelanjaan semasa terhadap R&amp;D</t>
  </si>
  <si>
    <t>Please indicate the percentage of current expenditure on R&amp;D</t>
  </si>
  <si>
    <t>Sila nyatakan peratus perbelanjaan modal terhadap R&amp;D</t>
  </si>
  <si>
    <t>Please indicate the percentage of capital expenditure on R&amp;D</t>
  </si>
  <si>
    <t xml:space="preserve">Institution of Higher Education </t>
  </si>
  <si>
    <t>Dana lain (sila nyatakan)</t>
  </si>
  <si>
    <t>Other funds (please specify)</t>
  </si>
  <si>
    <t>Pembangunan eksperimental</t>
  </si>
  <si>
    <t>Technicians and associate professionals</t>
  </si>
  <si>
    <t>Clerical support workers</t>
  </si>
  <si>
    <t>Adakah pertubuhan ini melabur kepada aktiviti R&amp;D di luar negara? Sila tanda (X) dalam satu kotak sahaja</t>
  </si>
  <si>
    <t>Does this establishment invest in R&amp;D activities abroad? Please mark (X) in one box only</t>
  </si>
  <si>
    <r>
      <t xml:space="preserve">Import / </t>
    </r>
    <r>
      <rPr>
        <i/>
        <sz val="22"/>
        <rFont val="Arial"/>
        <family val="2"/>
      </rPr>
      <t>Imports</t>
    </r>
  </si>
  <si>
    <t>Adakah pertubuhan ini telah menerbitkan Laporan Kelestarian? Sila tanda (X) dalam satu kotak sahaja</t>
  </si>
  <si>
    <t>Has this establishment published a Sustainability Report? Please mark (X) in a box only</t>
  </si>
  <si>
    <t>E.4</t>
  </si>
  <si>
    <t>Pelase indicate of use recycled materials as production input</t>
  </si>
  <si>
    <t>Sila nyatakan penggunaan bahan kitar semula sebagai input pengeluaran</t>
  </si>
  <si>
    <r>
      <t xml:space="preserve">Kuantiti (tan metrik) / </t>
    </r>
    <r>
      <rPr>
        <i/>
        <sz val="22"/>
        <rFont val="Arial"/>
        <family val="2"/>
      </rPr>
      <t>Quantity (tonne)</t>
    </r>
  </si>
  <si>
    <t>Berdasarkan soalan E.4, sila nyatakan peratus penggunaan bahan kitar semula mengikut jenis:</t>
  </si>
  <si>
    <t>Refer to question E.4, please indicate percentage of use of recycled materials by type:</t>
  </si>
  <si>
    <t>Is this establishment involved in any Renewable Energy programs? Please mark (X) in one box only</t>
  </si>
  <si>
    <t>Did this organization have efficient energy management? Please mark (X) in one box only</t>
  </si>
  <si>
    <t>Sila laporkan tahap automasi proses pengeluaran pertubuhan ini, sila tanda (X) dalam satu kotak sahaja</t>
  </si>
  <si>
    <t>Please the automation level of the production process for this establishment, please mark (X) in one box only</t>
  </si>
  <si>
    <t>Adakah pertubuhan ini menggunakan teknologi berikut. Jika Ya, sila nyatakan peratus (%) penggunaan.</t>
  </si>
  <si>
    <t>Sila tanda (X) dalam satu kota sahaja</t>
  </si>
  <si>
    <t>Did this establishment using the following technology. If Yes, please state the percentage (%) of usage. Please mark (X) in one box only</t>
  </si>
  <si>
    <t>(r)</t>
  </si>
  <si>
    <t>(s)</t>
  </si>
  <si>
    <t>(t)</t>
  </si>
  <si>
    <t>(u)</t>
  </si>
  <si>
    <r>
      <t>Pemprosesan perkataan (</t>
    </r>
    <r>
      <rPr>
        <b/>
        <i/>
        <sz val="22"/>
        <rFont val="Arial"/>
        <family val="2"/>
      </rPr>
      <t>MS Word, Google Docs,</t>
    </r>
    <r>
      <rPr>
        <b/>
        <sz val="22"/>
        <rFont val="Arial"/>
        <family val="2"/>
      </rPr>
      <t xml:space="preserve"> </t>
    </r>
  </si>
  <si>
    <r>
      <t>Pages</t>
    </r>
    <r>
      <rPr>
        <b/>
        <sz val="22"/>
        <rFont val="Arial"/>
        <family val="2"/>
      </rPr>
      <t xml:space="preserve"> dll.) </t>
    </r>
  </si>
  <si>
    <r>
      <t>Lembaran (</t>
    </r>
    <r>
      <rPr>
        <b/>
        <i/>
        <sz val="22"/>
        <rFont val="Arial"/>
        <family val="2"/>
      </rPr>
      <t>MS Excel, Numbers,</t>
    </r>
    <r>
      <rPr>
        <b/>
        <sz val="22"/>
        <rFont val="Arial"/>
        <family val="2"/>
      </rPr>
      <t xml:space="preserve">dll.) </t>
    </r>
  </si>
  <si>
    <r>
      <t>Pembentangan (</t>
    </r>
    <r>
      <rPr>
        <b/>
        <i/>
        <sz val="22"/>
        <rFont val="Arial"/>
        <family val="2"/>
      </rPr>
      <t>Powerpoint, Keynote, Prezi</t>
    </r>
    <r>
      <rPr>
        <b/>
        <sz val="22"/>
        <rFont val="Arial"/>
        <family val="2"/>
      </rPr>
      <t>, dll.)</t>
    </r>
  </si>
  <si>
    <t xml:space="preserve">Keselamatan siber (Tembok api, anti-spam, antivirus </t>
  </si>
  <si>
    <t>dll)</t>
  </si>
  <si>
    <t>Cybersecurity (Firewall, anti-spam, antivirus,etc.)</t>
  </si>
  <si>
    <t>Adakah pertubuhan ini sudah mempunyai perancangan untuk kemahiran semula dan peningkatan kemahiran pekerjanya?</t>
  </si>
  <si>
    <t>Did this establishment already has a plan to reskilling and upskilling for its employees? Please mark (X) in one box only</t>
  </si>
  <si>
    <t xml:space="preserve">Jika Ya, sila tandakan (X) bidang pemahiran semula dan peningkatan kemahiran yang dirancang untuk pekerja pertubuhan ini </t>
  </si>
  <si>
    <t>If Yes, please mark (X) the areas of reskilling and upskilling planned for the employees of this establishment (May choose more than one)</t>
  </si>
  <si>
    <t>PLBD / KPPD</t>
  </si>
  <si>
    <t>(NOTE: Include any sources used, regardless of when it was authorised or obtained)</t>
  </si>
  <si>
    <r>
      <t xml:space="preserve">dengan pertubuhan atau pemilik perniagaan </t>
    </r>
    <r>
      <rPr>
        <b/>
        <i/>
        <sz val="22"/>
        <rFont val="Arial"/>
        <family val="2"/>
      </rPr>
      <t>’angels’</t>
    </r>
    <r>
      <rPr>
        <b/>
        <sz val="22"/>
        <rFont val="Arial"/>
        <family val="2"/>
      </rPr>
      <t xml:space="preserve"> / organisasi bukan kerajaan / pengaturan tidak formal</t>
    </r>
  </si>
  <si>
    <t>Muka surat ini sengaja dibiarkan kosong</t>
  </si>
  <si>
    <t>This page is deliberately left blank</t>
  </si>
  <si>
    <t>KEBENARAN PEGAWAI UNTUK T.P.</t>
  </si>
  <si>
    <t>Panduan Soal Selidik</t>
  </si>
  <si>
    <r>
      <t xml:space="preserve">
</t>
    </r>
    <r>
      <rPr>
        <i/>
        <sz val="36"/>
        <rFont val="Arial"/>
        <family val="2"/>
      </rPr>
      <t>DEPARTMENT OF STATISTICS MALAYSIA</t>
    </r>
  </si>
  <si>
    <r>
      <t xml:space="preserve">
</t>
    </r>
    <r>
      <rPr>
        <i/>
        <sz val="36"/>
        <rFont val="Arial"/>
        <family val="2"/>
      </rPr>
      <t>DEPARTMENT OF STATISTIC MALAYSIA</t>
    </r>
  </si>
  <si>
    <r>
      <t xml:space="preserve">JABATAN PERANGKAAN MALAYSIA
</t>
    </r>
    <r>
      <rPr>
        <i/>
        <sz val="36"/>
        <rFont val="Arial"/>
        <family val="2"/>
      </rPr>
      <t>DEPARTMENT OF STATISTICS MALAYSIA</t>
    </r>
  </si>
  <si>
    <r>
      <t xml:space="preserve">
</t>
    </r>
    <r>
      <rPr>
        <i/>
        <sz val="36"/>
        <rFont val="Arial"/>
        <family val="2"/>
      </rPr>
      <t>ECONOMIC CENSUS 2026</t>
    </r>
  </si>
  <si>
    <t>BANCI EKONOMI 2026</t>
  </si>
  <si>
    <t>ECONOMIC CENSUS 2026</t>
  </si>
  <si>
    <r>
      <t>Soal selidik ini akan diproses dengan menggunakan peralatan elektronik (</t>
    </r>
    <r>
      <rPr>
        <b/>
        <i/>
        <sz val="22"/>
        <rFont val="Arial"/>
        <family val="2"/>
      </rPr>
      <t>Intelligent Character Recognition</t>
    </r>
    <r>
      <rPr>
        <b/>
        <sz val="22"/>
        <rFont val="Arial"/>
        <family val="2"/>
      </rPr>
      <t>).</t>
    </r>
  </si>
  <si>
    <r>
      <t xml:space="preserve">Use </t>
    </r>
    <r>
      <rPr>
        <b/>
        <i/>
        <u/>
        <sz val="22"/>
        <rFont val="Arial"/>
        <family val="2"/>
      </rPr>
      <t>BLACK ball pen</t>
    </r>
    <r>
      <rPr>
        <i/>
        <sz val="22"/>
        <rFont val="Arial"/>
        <family val="2"/>
      </rPr>
      <t xml:space="preserve"> when completing this questionnaire.</t>
    </r>
  </si>
  <si>
    <r>
      <t xml:space="preserve">Write neatly within the boxes using </t>
    </r>
    <r>
      <rPr>
        <b/>
        <i/>
        <u/>
        <sz val="22"/>
        <rFont val="Arial"/>
        <family val="2"/>
      </rPr>
      <t>CAPITAL LETTER</t>
    </r>
    <r>
      <rPr>
        <i/>
        <sz val="22"/>
        <rFont val="Arial"/>
        <family val="2"/>
      </rPr>
      <t xml:space="preserve"> or mark</t>
    </r>
    <r>
      <rPr>
        <b/>
        <i/>
        <u/>
        <sz val="22"/>
        <rFont val="Arial"/>
        <family val="2"/>
      </rPr>
      <t xml:space="preserve"> (X)</t>
    </r>
    <r>
      <rPr>
        <i/>
        <sz val="22"/>
        <rFont val="Arial"/>
        <family val="2"/>
      </rPr>
      <t xml:space="preserve"> in the appropriate box.</t>
    </r>
  </si>
  <si>
    <r>
      <rPr>
        <b/>
        <sz val="22"/>
        <rFont val="Arial"/>
        <family val="2"/>
      </rPr>
      <t>Ya</t>
    </r>
    <r>
      <rPr>
        <sz val="22"/>
        <rFont val="Arial"/>
        <family val="2"/>
      </rPr>
      <t xml:space="preserve">/ </t>
    </r>
    <r>
      <rPr>
        <i/>
        <sz val="22"/>
        <rFont val="Arial"/>
        <family val="2"/>
      </rPr>
      <t>Yes</t>
    </r>
  </si>
  <si>
    <r>
      <rPr>
        <b/>
        <sz val="22"/>
        <rFont val="Arial"/>
        <family val="2"/>
      </rPr>
      <t>Tidak</t>
    </r>
    <r>
      <rPr>
        <sz val="22"/>
        <rFont val="Arial"/>
        <family val="2"/>
      </rPr>
      <t xml:space="preserve"> / </t>
    </r>
    <r>
      <rPr>
        <i/>
        <sz val="22"/>
        <rFont val="Arial"/>
        <family val="2"/>
      </rPr>
      <t>No</t>
    </r>
  </si>
  <si>
    <r>
      <t xml:space="preserve">Sekiranya berlaku kesilapan, sila gariskan jawapan yang salah atau tanda (X) dan tuliskan jawapan yang betul di dalam kotak yang sedia ada, atau jika tiada ruang sila tulis di luar kotak berdekatan dengan perkara yang terlibat. Jangan gunakan </t>
    </r>
    <r>
      <rPr>
        <b/>
        <i/>
        <sz val="22"/>
        <rFont val="Arial"/>
        <family val="2"/>
      </rPr>
      <t>correction pen</t>
    </r>
    <r>
      <rPr>
        <b/>
        <sz val="22"/>
        <rFont val="Arial"/>
        <family val="2"/>
      </rPr>
      <t>.</t>
    </r>
  </si>
  <si>
    <r>
      <t xml:space="preserve">If the mistake is made, cross out the incorrect answer or mark </t>
    </r>
    <r>
      <rPr>
        <b/>
        <i/>
        <sz val="22"/>
        <rFont val="Arial"/>
        <family val="2"/>
      </rPr>
      <t xml:space="preserve">(X) </t>
    </r>
    <r>
      <rPr>
        <i/>
        <sz val="22"/>
        <rFont val="Arial"/>
        <family val="2"/>
      </rPr>
      <t>and either write the answer in the remaining boxes,</t>
    </r>
  </si>
  <si>
    <t xml:space="preserve">(a) </t>
  </si>
  <si>
    <r>
      <t xml:space="preserve">Perkara yang disenaraikan sebagai </t>
    </r>
    <r>
      <rPr>
        <b/>
        <u/>
        <sz val="22"/>
        <rFont val="Arial"/>
        <family val="2"/>
      </rPr>
      <t>termasuk</t>
    </r>
    <r>
      <rPr>
        <b/>
        <sz val="22"/>
        <rFont val="Arial"/>
        <family val="2"/>
      </rPr>
      <t xml:space="preserve"> dan</t>
    </r>
    <r>
      <rPr>
        <b/>
        <u/>
        <sz val="22"/>
        <rFont val="Arial"/>
        <family val="2"/>
      </rPr>
      <t xml:space="preserve"> tidak termasuk</t>
    </r>
    <r>
      <rPr>
        <b/>
        <sz val="22"/>
        <rFont val="Arial"/>
        <family val="2"/>
      </rPr>
      <t xml:space="preserve"> hanyalah sebagai contoh dan tidak boleh diambilkira sebagai </t>
    </r>
  </si>
  <si>
    <t>Please provide any comments and suggestions:</t>
  </si>
  <si>
    <t xml:space="preserve">Data dalam pelaporan ini meliputi tempoh operasi </t>
  </si>
  <si>
    <t>Data in this return covers the operational period</t>
  </si>
  <si>
    <t>Is the data reported in this return related only to this establishment which location is the same as the address given in Question 1.6?</t>
  </si>
  <si>
    <t>Hak Milik Perseorangan</t>
  </si>
  <si>
    <t>Adakah pertubuhan ini milikan wanita? Sila tanda (X) dalam satu kotak sahaja</t>
  </si>
  <si>
    <t xml:space="preserve">Does this a woman-owned establishment? Please mark (X) in one box only </t>
  </si>
  <si>
    <t>Does this a youth-owned establishment? Please mark (X) in one box only</t>
  </si>
  <si>
    <t>Sila laporkan hak milik pertubuhan berdasarkan modal berbayar seperti pada hujung tahun kewangan:</t>
  </si>
  <si>
    <t>Please report the ownership of the establishment based on paid-up capital as at end of the financial year:</t>
  </si>
  <si>
    <r>
      <t xml:space="preserve">secara langsung atau tidak langsung, </t>
    </r>
    <r>
      <rPr>
        <b/>
        <u/>
        <sz val="22"/>
        <rFont val="Arial"/>
        <family val="2"/>
      </rPr>
      <t xml:space="preserve">sila nyatakan negara syarikat induk </t>
    </r>
  </si>
  <si>
    <r>
      <rPr>
        <b/>
        <sz val="20"/>
        <rFont val="Arial"/>
        <family val="2"/>
      </rPr>
      <t xml:space="preserve">Nilai buku bersih seperti pada
awal tahun kewangan
</t>
    </r>
    <r>
      <rPr>
        <i/>
        <sz val="20"/>
        <rFont val="Arial"/>
        <family val="2"/>
      </rPr>
      <t>Net book value as at
beginning of the financial year</t>
    </r>
  </si>
  <si>
    <r>
      <rPr>
        <b/>
        <sz val="20"/>
        <rFont val="Arial"/>
        <family val="2"/>
      </rPr>
      <t xml:space="preserve">Keuntungan (+) / 
kerugian (-) daripada 
jualan / penilaian 
semula harta
</t>
    </r>
    <r>
      <rPr>
        <i/>
        <sz val="20"/>
        <rFont val="Arial"/>
        <family val="2"/>
      </rPr>
      <t>Gain(+) / loss (-) from sales / 
revaluation of assets</t>
    </r>
  </si>
  <si>
    <r>
      <rPr>
        <b/>
        <sz val="20"/>
        <rFont val="Arial"/>
        <family val="2"/>
      </rPr>
      <t xml:space="preserve">Nilai buku bersih seperti pada
hujung tahun kewangan
</t>
    </r>
    <r>
      <rPr>
        <i/>
        <sz val="20"/>
        <rFont val="Arial"/>
        <family val="2"/>
      </rPr>
      <t>Net book value as at
end of the financial year</t>
    </r>
  </si>
  <si>
    <r>
      <rPr>
        <b/>
        <sz val="20"/>
        <rFont val="Arial"/>
        <family val="2"/>
      </rPr>
      <t>Pembelian</t>
    </r>
    <r>
      <rPr>
        <sz val="20"/>
        <rFont val="Arial"/>
        <family val="2"/>
      </rPr>
      <t xml:space="preserve"> /</t>
    </r>
    <r>
      <rPr>
        <b/>
        <sz val="20"/>
        <rFont val="Arial"/>
        <family val="2"/>
      </rPr>
      <t xml:space="preserve"> </t>
    </r>
    <r>
      <rPr>
        <i/>
        <sz val="20"/>
        <rFont val="Arial"/>
        <family val="2"/>
      </rPr>
      <t>Purchases</t>
    </r>
  </si>
  <si>
    <r>
      <t xml:space="preserve">Membuat / membina sendiri
</t>
    </r>
    <r>
      <rPr>
        <i/>
        <sz val="20"/>
        <rFont val="Arial"/>
        <family val="2"/>
      </rPr>
      <t>Built / self-produced</t>
    </r>
  </si>
  <si>
    <r>
      <rPr>
        <b/>
        <sz val="20"/>
        <rFont val="Arial"/>
        <family val="2"/>
      </rPr>
      <t xml:space="preserve">Tanah </t>
    </r>
    <r>
      <rPr>
        <sz val="20"/>
        <rFont val="Arial"/>
        <family val="2"/>
      </rPr>
      <t xml:space="preserve">/ </t>
    </r>
    <r>
      <rPr>
        <i/>
        <sz val="20"/>
        <rFont val="Arial"/>
        <family val="2"/>
      </rPr>
      <t>Land</t>
    </r>
  </si>
  <si>
    <r>
      <rPr>
        <b/>
        <sz val="20"/>
        <rFont val="Arial"/>
        <family val="2"/>
      </rPr>
      <t xml:space="preserve">Tempat kediaman </t>
    </r>
  </si>
  <si>
    <t>Sila nyatakan perincian nilai kerja dalam</t>
  </si>
  <si>
    <t xml:space="preserve">Pembinaan lain kecuali </t>
  </si>
  <si>
    <t>pelaksanaan mengikut kategori berikut</t>
  </si>
  <si>
    <t xml:space="preserve"> pembangunan tanah</t>
  </si>
  <si>
    <t xml:space="preserve">Other construction except 
</t>
  </si>
  <si>
    <r>
      <rPr>
        <b/>
        <sz val="20"/>
        <rFont val="Arial"/>
        <family val="2"/>
      </rPr>
      <t xml:space="preserve">KEGUNAAN PEJABAT
</t>
    </r>
    <r>
      <rPr>
        <i/>
        <sz val="20"/>
        <rFont val="Arial"/>
        <family val="2"/>
      </rPr>
      <t>OFFICE USE</t>
    </r>
  </si>
  <si>
    <r>
      <t xml:space="preserve">Perbelanjaan modal dalam tahun rujukan kewangan
</t>
    </r>
    <r>
      <rPr>
        <i/>
        <sz val="20"/>
        <rFont val="Arial"/>
        <family val="2"/>
      </rPr>
      <t>Capital expenditure during the financial reference year</t>
    </r>
  </si>
  <si>
    <r>
      <t xml:space="preserve">Baharu termasuk import
(baharu &amp; terpakai)
</t>
    </r>
    <r>
      <rPr>
        <i/>
        <sz val="20"/>
        <rFont val="Arial"/>
        <family val="2"/>
      </rPr>
      <t>New include imported (new &amp; used)</t>
    </r>
  </si>
  <si>
    <r>
      <t xml:space="preserve">Harta yang dijual / dilupuskan/ ditamatkan penggunaannya dalam tahun rujukan kewangan
</t>
    </r>
    <r>
      <rPr>
        <i/>
        <sz val="20"/>
        <rFont val="Arial"/>
        <family val="2"/>
      </rPr>
      <t>Assets sold / disposed / discarded
during the financial reference year</t>
    </r>
  </si>
  <si>
    <r>
      <t xml:space="preserve">Susut nilai / perlunasan semasa 
dalam tahun rujukan kewangan
</t>
    </r>
    <r>
      <rPr>
        <i/>
        <sz val="20"/>
        <rFont val="Arial"/>
        <family val="2"/>
      </rPr>
      <t>Current depreciation / amortisation 
during the financial reference year</t>
    </r>
  </si>
  <si>
    <r>
      <t xml:space="preserve">Kategori Pekerja / Jawatan (Lelaki)
</t>
    </r>
    <r>
      <rPr>
        <i/>
        <sz val="20"/>
        <rFont val="Arial"/>
        <family val="2"/>
      </rPr>
      <t>Category of Workers / Occupation (Male)</t>
    </r>
  </si>
  <si>
    <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</si>
  <si>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t>Researchers</t>
  </si>
  <si>
    <r>
      <t>Gaji &amp; upah kasar, bonus dan elaun tunai lain yang dibayar kepada pekerja (termasuk upah lebih masa). Masukkan semua pembayaran yang dibuat kepada semua pekerja dalam tahun rujukan, sama ada mereka masih di dalam daftar gaji Disember 2025 atau pada tempoh gaji berakhir.</t>
    </r>
    <r>
      <rPr>
        <sz val="20"/>
        <rFont val="Arial"/>
        <family val="2"/>
      </rPr>
      <t xml:space="preserve">
</t>
    </r>
    <r>
      <rPr>
        <i/>
        <sz val="20"/>
        <rFont val="Arial"/>
        <family val="2"/>
      </rPr>
      <t>Gross salaries &amp; wages, bonuses and other cash allowances paid to employees (include over-time wages). Includes payments made during the reference year to all employed persons whether or not they were still on the payroll in December 2025 or during the last pay period.</t>
    </r>
  </si>
  <si>
    <r>
      <t xml:space="preserve">Kategori Pekerja / Jawatan (Perempuan)
</t>
    </r>
    <r>
      <rPr>
        <i/>
        <sz val="20"/>
        <rFont val="Arial"/>
        <family val="2"/>
      </rPr>
      <t>Category of Workers / Occupation (Female)</t>
    </r>
  </si>
  <si>
    <t>Profesional:</t>
  </si>
  <si>
    <t>Professionals:</t>
  </si>
  <si>
    <r>
      <t xml:space="preserve">Bilangan pekerja pertubuhan ini pada Disember 2025 atau pada tempoh gaji berakhir
</t>
    </r>
    <r>
      <rPr>
        <i/>
        <sz val="20"/>
        <rFont val="Arial"/>
        <family val="2"/>
      </rPr>
      <t>Number of persons engaged during December 2025
 or the last pay period</t>
    </r>
  </si>
  <si>
    <r>
      <t xml:space="preserve">Bilangan pekerja 
yang dibekalkan
 oleh pertubuhan lain pada Disember 2025 atau pada tempoh gaji berakhir
</t>
    </r>
    <r>
      <rPr>
        <i/>
        <sz val="20"/>
        <rFont val="Arial"/>
        <family val="2"/>
      </rPr>
      <t>Number of persons engaged provided by other establishment during December 2025 or the last pay period</t>
    </r>
  </si>
  <si>
    <t>Technicians and Associate Professionals</t>
  </si>
  <si>
    <t>Total paid employees (full-time)</t>
  </si>
  <si>
    <t>Does this establishment practice work from home?</t>
  </si>
  <si>
    <t>International (e.g. ISO, HACCP, GMP, GVHP,5S etc.)</t>
  </si>
  <si>
    <t>SPM / SPM(V) or equivalent</t>
  </si>
  <si>
    <t>SPM / SPM(V) atau yang setaraf</t>
  </si>
  <si>
    <t>Sijil:</t>
  </si>
  <si>
    <t>Certificate:</t>
  </si>
  <si>
    <t>Ijazah Sarjana Muda / Diploma Lanjutan atau yang setaraf:</t>
  </si>
  <si>
    <t>Bachelor / Advanced Diploma or equivalent:</t>
  </si>
  <si>
    <t>No. Tel</t>
  </si>
  <si>
    <t>Current Industry Code (based on principal activity of reference year) (MSIC Ver. 2025)</t>
  </si>
  <si>
    <t>Current Industry Code (based on principal activity of reference year) (MSIC Ver. 2008)</t>
  </si>
  <si>
    <t>Please specify the detailed value of work in</t>
  </si>
  <si>
    <t>progress according to the following categories</t>
  </si>
  <si>
    <t>Purchase of transport services</t>
  </si>
  <si>
    <t>Payments in kind to paid employees</t>
  </si>
  <si>
    <t>Sila nyatakan peratus pendapatan pertubuhan ini yang dihasilkan daripada aktiviti berikut:</t>
  </si>
  <si>
    <t>Please specify the percentage of this establishment's revenue generated from the following activities:</t>
  </si>
  <si>
    <t xml:space="preserve">       Principal activity (refer to activity in Question 1.8)</t>
  </si>
  <si>
    <t>(a)   Aktiviti utama (merujuk kepada aktiviti di Soalan 1.8)</t>
  </si>
  <si>
    <t>(b)   Aktiviti sekunder (selain daripada aktiviti di Soalan 1.8), sila nyatakan</t>
  </si>
  <si>
    <t xml:space="preserve"> Secondary activity (other than activity in Question 1.8), please specify</t>
  </si>
  <si>
    <t xml:space="preserve">(i)     Mesra Orang Kurang Upaya </t>
  </si>
  <si>
    <r>
      <t xml:space="preserve">Aset terpakai (Malaysia)
</t>
    </r>
    <r>
      <rPr>
        <i/>
        <sz val="20"/>
        <rFont val="Arial"/>
        <family val="2"/>
      </rPr>
      <t>Used assets (Malaysia)</t>
    </r>
  </si>
  <si>
    <r>
      <t xml:space="preserve">Warganegara Malaysia
</t>
    </r>
    <r>
      <rPr>
        <i/>
        <sz val="20"/>
        <rFont val="Arial"/>
        <family val="2"/>
      </rPr>
      <t>Malaysian Citizen</t>
    </r>
  </si>
  <si>
    <r>
      <t xml:space="preserve">Bukan Warganegara Malaysia
</t>
    </r>
    <r>
      <rPr>
        <i/>
        <sz val="20"/>
        <rFont val="Arial"/>
        <family val="2"/>
      </rPr>
      <t>Non-Malaysian Citizen</t>
    </r>
  </si>
  <si>
    <t>Unpaid family worker (all members of family and friends not receiving regular wages)</t>
  </si>
  <si>
    <t>Jumlah pekerja bergaji (sepenuh masa)
(5.3.1 hingga 5.3.8)</t>
  </si>
  <si>
    <t>Pekerja bergaji (sambilan)</t>
  </si>
  <si>
    <t>Paid employees (part-time)</t>
  </si>
  <si>
    <t>Tel. No.</t>
  </si>
  <si>
    <r>
      <t xml:space="preserve">Gaji &amp; Upah Tahunan *
</t>
    </r>
    <r>
      <rPr>
        <i/>
        <sz val="20"/>
        <rFont val="Arial"/>
        <family val="2"/>
      </rPr>
      <t xml:space="preserve">Annual Salaries &amp; Wages
</t>
    </r>
    <r>
      <rPr>
        <b/>
        <sz val="20"/>
        <rFont val="Arial"/>
        <family val="2"/>
      </rPr>
      <t>(RM)</t>
    </r>
  </si>
  <si>
    <t>077001</t>
  </si>
  <si>
    <t>0770</t>
  </si>
  <si>
    <t>Others (e.g. shop lot, space etc.)</t>
  </si>
  <si>
    <t>Pendapatan daripada perkhidmatan perantaraan yang disediakan</t>
  </si>
  <si>
    <t>Income from intermediate services rendered</t>
  </si>
  <si>
    <t>Nilai jualan (barang / bahan yang dibeli untuk dijual semula tanpa melalui proses selanjutnya)</t>
  </si>
  <si>
    <t>Value of sales (goods / materials purchased for resale without undergoing further processing)</t>
  </si>
  <si>
    <t>8.10</t>
  </si>
  <si>
    <t>0870</t>
  </si>
  <si>
    <t>8.11</t>
  </si>
  <si>
    <t>8.12</t>
  </si>
  <si>
    <t>8.13</t>
  </si>
  <si>
    <t>Jumlah pendapatan (8.1 hingga 8.11)</t>
  </si>
  <si>
    <t>Total income (8.1 to 8.11)</t>
  </si>
  <si>
    <t>8.14</t>
  </si>
  <si>
    <t>JUMLAH BESAR (8.12 dan 8.13)</t>
  </si>
  <si>
    <t>GRAND TOTAL (8.12 and 8.13)</t>
  </si>
  <si>
    <t xml:space="preserve">Premium insurans dibayar ke atas bangunan, jentera, alat pengangkutan dan barang </t>
  </si>
  <si>
    <t>Insurance premium on building, machinery, transport equipment and goods</t>
  </si>
  <si>
    <t>Kos barang dijual (barang / bahan yang dibeli untuk dijual semula tanpa melalui proses selanjutnya)</t>
  </si>
  <si>
    <t>Cost of goods sold (goods / materials purchased for resale without undergoing further processing)</t>
  </si>
  <si>
    <t>Telecommunications equipment</t>
  </si>
  <si>
    <t xml:space="preserve">(i) </t>
  </si>
  <si>
    <t>Perisian komputer</t>
  </si>
  <si>
    <t>0970</t>
  </si>
  <si>
    <t>0940</t>
  </si>
  <si>
    <t>Perbelanjaan bagi perkhidmatan perantaraan yang disediakan</t>
  </si>
  <si>
    <t>Expenses for intermediation services provided</t>
  </si>
  <si>
    <r>
      <t xml:space="preserve">KEGUNAAN PEJABAT:
</t>
    </r>
    <r>
      <rPr>
        <i/>
        <sz val="24"/>
        <rFont val="Arial"/>
        <family val="2"/>
      </rPr>
      <t>OFFICE USE:</t>
    </r>
  </si>
  <si>
    <r>
      <rPr>
        <b/>
        <sz val="24"/>
        <rFont val="Arial"/>
        <family val="2"/>
      </rPr>
      <t>KEGUNAAN PEJABAT:</t>
    </r>
    <r>
      <rPr>
        <sz val="24"/>
        <rFont val="Arial"/>
        <family val="2"/>
      </rPr>
      <t xml:space="preserve">
</t>
    </r>
    <r>
      <rPr>
        <i/>
        <sz val="24"/>
        <rFont val="Arial"/>
        <family val="2"/>
      </rPr>
      <t>OFFICE USE</t>
    </r>
    <r>
      <rPr>
        <sz val="24"/>
        <rFont val="Arial"/>
        <family val="2"/>
      </rPr>
      <t>:</t>
    </r>
  </si>
  <si>
    <t>Jumlah perbelanjaan (9.1 hingga 9.36)</t>
  </si>
  <si>
    <t>Total expenditure (9.1 to 9.36)</t>
  </si>
  <si>
    <t>JUMLAH BESAR (9.37 hingga 9.41 )</t>
  </si>
  <si>
    <t>GRAND TOTAL (9.37 to 9.41)</t>
  </si>
  <si>
    <t>Merujuk kepada Soalan 1.2 di muka surat 3, sila nyatakan maklumat bagi Ibu Pejabat dan setiap cawangan di bawah ini</t>
  </si>
  <si>
    <r>
      <t xml:space="preserve">Nota : Jumlah nilai di 127117 mesti sama dengan jumlah nilai perkara 8.1 hingga 8.8 di muka surat 16 dan 17 di bawah Soalan 8
</t>
    </r>
    <r>
      <rPr>
        <i/>
        <sz val="22"/>
        <rFont val="Arial"/>
        <family val="2"/>
      </rPr>
      <t>Note : The total value in 127117 must be equal to item 8.1 to 8.8 on page 16 and 17 under Question 8</t>
    </r>
  </si>
  <si>
    <r>
      <t xml:space="preserve">Sila teruskan ke Soalan 15 / </t>
    </r>
    <r>
      <rPr>
        <i/>
        <sz val="24"/>
        <rFont val="Arial"/>
        <family val="2"/>
      </rPr>
      <t>Please proceed to Question 15</t>
    </r>
  </si>
  <si>
    <t>(cth. minuman, makanan, dll)</t>
  </si>
  <si>
    <t>82</t>
  </si>
  <si>
    <t xml:space="preserve">Telefon melalui internet (cth. Microsoft Teams, Google Meet, WhatsApp Call) </t>
  </si>
  <si>
    <t>Telephoning over the internet (e.g. Microsoft Teams, Google Meet, WhatsApp Call)</t>
  </si>
  <si>
    <t>Media sosial (cth. Facebook, Instagram, X, YouTube, TikTok)</t>
  </si>
  <si>
    <t>Social media (e.g. Facebook, Instagram, X, YouTube,  TikTok)</t>
  </si>
  <si>
    <t>Social media (e.g. Facebook, Instagram, X, YouTube, TikTok)</t>
  </si>
  <si>
    <t>310079</t>
  </si>
  <si>
    <t>Experimental development</t>
  </si>
  <si>
    <t>Radio Frequency Identification (RFID)</t>
  </si>
  <si>
    <t>F010051</t>
  </si>
  <si>
    <t>F010002</t>
  </si>
  <si>
    <t>F010040</t>
  </si>
  <si>
    <t>F010003</t>
  </si>
  <si>
    <t>F010004</t>
  </si>
  <si>
    <t>F010005</t>
  </si>
  <si>
    <t>F010053</t>
  </si>
  <si>
    <t>F010014</t>
  </si>
  <si>
    <t>F010015</t>
  </si>
  <si>
    <t>F010016</t>
  </si>
  <si>
    <t>F010017</t>
  </si>
  <si>
    <t>F010018</t>
  </si>
  <si>
    <t>F010019</t>
  </si>
  <si>
    <t>F010020</t>
  </si>
  <si>
    <t>F010021</t>
  </si>
  <si>
    <t>F010022</t>
  </si>
  <si>
    <t>F010023</t>
  </si>
  <si>
    <t>F010024</t>
  </si>
  <si>
    <t>F010025</t>
  </si>
  <si>
    <t>F010026</t>
  </si>
  <si>
    <t>F010028</t>
  </si>
  <si>
    <t>F010029</t>
  </si>
  <si>
    <t>F010030</t>
  </si>
  <si>
    <t>F010031</t>
  </si>
  <si>
    <t>F010032</t>
  </si>
  <si>
    <t>F010033</t>
  </si>
  <si>
    <t>F010034</t>
  </si>
  <si>
    <t>F010035</t>
  </si>
  <si>
    <t>F020001</t>
  </si>
  <si>
    <t>F020002</t>
  </si>
  <si>
    <t>F020003</t>
  </si>
  <si>
    <t>F030001</t>
  </si>
  <si>
    <t>F030002</t>
  </si>
  <si>
    <t>F030014</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</si>
  <si>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</si>
  <si>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</si>
  <si>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</si>
  <si>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</si>
  <si>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</si>
  <si>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</si>
  <si>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</si>
  <si>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</si>
  <si>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</si>
  <si>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</si>
  <si>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</si>
  <si>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</si>
  <si>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</si>
  <si>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</si>
  <si>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</si>
  <si>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</si>
  <si>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</si>
  <si>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</si>
  <si>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</si>
  <si>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</si>
  <si>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</si>
  <si>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</si>
  <si>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</si>
  <si>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</si>
  <si>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</si>
  <si>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</si>
  <si>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</si>
  <si>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</si>
  <si>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</si>
  <si>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</si>
  <si>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</si>
  <si>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</si>
  <si>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</si>
  <si>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</si>
  <si>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</si>
  <si>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</si>
  <si>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</si>
  <si>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</si>
  <si>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</si>
  <si>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</si>
  <si>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</si>
  <si>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</si>
  <si>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</si>
  <si>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</si>
  <si>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</si>
  <si>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</si>
  <si>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</si>
  <si>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</si>
  <si>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</si>
  <si>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</si>
  <si>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</si>
  <si>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</si>
  <si>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</si>
  <si>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</si>
  <si>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</si>
  <si>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</si>
  <si>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</si>
  <si>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</si>
  <si>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</si>
  <si>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</si>
  <si>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</si>
  <si>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</si>
  <si>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</si>
  <si>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</si>
  <si>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</si>
  <si>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</si>
  <si>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</si>
  <si>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</si>
  <si>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</si>
  <si>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</si>
  <si>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</si>
  <si>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</si>
  <si>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</si>
  <si>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</si>
  <si>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</si>
  <si>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</si>
  <si>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</si>
  <si>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</si>
  <si>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</si>
  <si>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</si>
  <si>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</si>
  <si>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</si>
  <si>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</si>
  <si>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</si>
  <si>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</si>
  <si>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</si>
  <si>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</si>
  <si>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</si>
  <si>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</si>
  <si>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</si>
  <si>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</si>
  <si>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</si>
  <si>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</si>
  <si>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</si>
  <si>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</si>
  <si>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</si>
  <si>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</si>
  <si>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</si>
  <si>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</si>
  <si>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</si>
  <si>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</si>
  <si>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</si>
  <si>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</si>
  <si>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</si>
  <si>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</si>
  <si>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</si>
  <si>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</si>
  <si>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</si>
  <si>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</si>
  <si>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</si>
  <si>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</si>
  <si>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</si>
  <si>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</si>
  <si>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</si>
  <si>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</si>
  <si>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</si>
  <si>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</si>
  <si>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</si>
  <si>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</si>
  <si>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</si>
  <si>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</si>
  <si>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</si>
  <si>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</si>
  <si>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</si>
  <si>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</si>
  <si>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</si>
  <si>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</si>
  <si>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</si>
  <si>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</si>
  <si>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</si>
  <si>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</si>
  <si>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</si>
  <si>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</si>
  <si>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</si>
  <si>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F041709</t>
  </si>
  <si>
    <t>F041710</t>
  </si>
  <si>
    <t>F041711</t>
  </si>
  <si>
    <t>F041712</t>
  </si>
  <si>
    <t>F041713</t>
  </si>
  <si>
    <t>F041714</t>
  </si>
  <si>
    <t>F041715</t>
  </si>
  <si>
    <t>F041716</t>
  </si>
  <si>
    <t>F041717</t>
  </si>
  <si>
    <t>F041718</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</si>
  <si>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</si>
  <si>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</si>
  <si>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</si>
  <si>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</si>
  <si>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</si>
  <si>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</si>
  <si>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</si>
  <si>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</si>
  <si>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</si>
  <si>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</si>
  <si>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</si>
  <si>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</si>
  <si>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</si>
  <si>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</si>
  <si>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</si>
  <si>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</si>
  <si>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</si>
  <si>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</si>
  <si>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</si>
  <si>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</si>
  <si>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</si>
  <si>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</si>
  <si>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</si>
  <si>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</si>
  <si>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</si>
  <si>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</si>
  <si>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</si>
  <si>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</si>
  <si>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</si>
  <si>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</si>
  <si>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</si>
  <si>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</si>
  <si>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</si>
  <si>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</si>
  <si>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</si>
  <si>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</si>
  <si>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</si>
  <si>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</si>
  <si>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</si>
  <si>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</si>
  <si>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</si>
  <si>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</si>
  <si>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</si>
  <si>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</si>
  <si>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</si>
  <si>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</si>
  <si>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</si>
  <si>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</si>
  <si>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</si>
  <si>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</si>
  <si>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</si>
  <si>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</si>
  <si>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</si>
  <si>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</si>
  <si>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</si>
  <si>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</si>
  <si>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</si>
  <si>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</si>
  <si>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</si>
  <si>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</si>
  <si>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</si>
  <si>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</si>
  <si>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</si>
  <si>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</si>
  <si>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</si>
  <si>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</si>
  <si>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</si>
  <si>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</si>
  <si>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</si>
  <si>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</si>
  <si>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</si>
  <si>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</si>
  <si>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</si>
  <si>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</si>
  <si>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</si>
  <si>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</si>
  <si>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</si>
  <si>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</si>
  <si>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</si>
  <si>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</si>
  <si>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</si>
  <si>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</si>
  <si>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</si>
  <si>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</si>
  <si>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</si>
  <si>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</si>
  <si>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</si>
  <si>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</si>
  <si>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</si>
  <si>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</si>
  <si>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</si>
  <si>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</si>
  <si>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</si>
  <si>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</si>
  <si>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</si>
  <si>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</si>
  <si>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</si>
  <si>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</si>
  <si>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</si>
  <si>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</si>
  <si>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</si>
  <si>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</si>
  <si>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</si>
  <si>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</si>
  <si>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</si>
  <si>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</si>
  <si>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</si>
  <si>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</si>
  <si>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</si>
  <si>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</si>
  <si>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</si>
  <si>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</si>
  <si>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</si>
  <si>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</si>
  <si>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</si>
  <si>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</si>
  <si>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</si>
  <si>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</si>
  <si>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</si>
  <si>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</si>
  <si>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</si>
  <si>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</si>
  <si>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</si>
  <si>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</si>
  <si>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</si>
  <si>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</si>
  <si>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</si>
  <si>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</si>
  <si>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</si>
  <si>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</si>
  <si>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</si>
  <si>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</si>
  <si>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</si>
  <si>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</si>
  <si>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</si>
  <si>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</si>
  <si>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</si>
  <si>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</si>
  <si>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</si>
  <si>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</si>
  <si>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</si>
  <si>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</si>
  <si>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</si>
  <si>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</si>
  <si>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</si>
  <si>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</si>
  <si>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</si>
  <si>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</si>
  <si>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</si>
  <si>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</si>
  <si>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</si>
  <si>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</si>
  <si>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</si>
  <si>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</si>
  <si>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</si>
  <si>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</si>
  <si>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</si>
  <si>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</si>
  <si>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</si>
  <si>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</si>
  <si>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</si>
  <si>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</si>
  <si>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</si>
  <si>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</si>
  <si>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</si>
  <si>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</si>
  <si>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</si>
  <si>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</si>
  <si>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</si>
  <si>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</si>
  <si>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</si>
  <si>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</si>
  <si>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</si>
  <si>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</si>
  <si>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</si>
  <si>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</si>
  <si>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</si>
  <si>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</si>
  <si>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</si>
  <si>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</si>
  <si>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</si>
  <si>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</si>
  <si>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</si>
  <si>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</si>
  <si>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</si>
  <si>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</si>
  <si>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</si>
  <si>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</si>
  <si>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</si>
  <si>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</si>
  <si>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</si>
  <si>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</si>
  <si>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F061099</t>
  </si>
  <si>
    <t>F061199</t>
  </si>
  <si>
    <t>F061299</t>
  </si>
  <si>
    <t>F061399</t>
  </si>
  <si>
    <t>F061499</t>
  </si>
  <si>
    <t>F061599</t>
  </si>
  <si>
    <t>F061699</t>
  </si>
  <si>
    <t>F061799</t>
  </si>
  <si>
    <t>F061899</t>
  </si>
  <si>
    <t>F061999</t>
  </si>
  <si>
    <t>F062099</t>
  </si>
  <si>
    <t>F062399</t>
  </si>
  <si>
    <t>F062499</t>
  </si>
  <si>
    <t>F062599</t>
  </si>
  <si>
    <t>F062699</t>
  </si>
  <si>
    <t>F070101</t>
  </si>
  <si>
    <t>F070102</t>
  </si>
  <si>
    <t>F070103</t>
  </si>
  <si>
    <t>F070104</t>
  </si>
  <si>
    <t>F070507</t>
  </si>
  <si>
    <t>F087701</t>
  </si>
  <si>
    <t>F087704</t>
  </si>
  <si>
    <t>F087705</t>
  </si>
  <si>
    <t>F087706</t>
  </si>
  <si>
    <t>F080069</t>
  </si>
  <si>
    <t>F087708</t>
  </si>
  <si>
    <t>F087709</t>
  </si>
  <si>
    <t>F087710</t>
  </si>
  <si>
    <t>F087711</t>
  </si>
  <si>
    <t>F087712</t>
  </si>
  <si>
    <t>F087713</t>
  </si>
  <si>
    <t>F087714</t>
  </si>
  <si>
    <t>F087715</t>
  </si>
  <si>
    <t>F080070</t>
  </si>
  <si>
    <t>F080072</t>
  </si>
  <si>
    <t>F080014</t>
  </si>
  <si>
    <t>F080012</t>
  </si>
  <si>
    <t>F080034</t>
  </si>
  <si>
    <t>F080035</t>
  </si>
  <si>
    <t>F080039</t>
  </si>
  <si>
    <t>F080061</t>
  </si>
  <si>
    <t>F080062</t>
  </si>
  <si>
    <t>F080013</t>
  </si>
  <si>
    <t>F080064</t>
  </si>
  <si>
    <t>F080065</t>
  </si>
  <si>
    <t>F080066</t>
  </si>
  <si>
    <t>F080067</t>
  </si>
  <si>
    <t>F080068</t>
  </si>
  <si>
    <t>F080071</t>
  </si>
  <si>
    <t>F080073</t>
  </si>
  <si>
    <t>F080074</t>
  </si>
  <si>
    <t>F080016</t>
  </si>
  <si>
    <t>F080089</t>
  </si>
  <si>
    <t>F080017</t>
  </si>
  <si>
    <t>F080099</t>
  </si>
  <si>
    <t>F097701</t>
  </si>
  <si>
    <t>F097702</t>
  </si>
  <si>
    <t>F097703</t>
  </si>
  <si>
    <t>F097704</t>
  </si>
  <si>
    <t>F097705</t>
  </si>
  <si>
    <t>F097706</t>
  </si>
  <si>
    <t>F097707</t>
  </si>
  <si>
    <t>F097708</t>
  </si>
  <si>
    <t>F097709</t>
  </si>
  <si>
    <t>F097710</t>
  </si>
  <si>
    <t>F091009</t>
  </si>
  <si>
    <t>F090025</t>
  </si>
  <si>
    <t>F090003</t>
  </si>
  <si>
    <t>F090005</t>
  </si>
  <si>
    <t>F090057</t>
  </si>
  <si>
    <t>F090058</t>
  </si>
  <si>
    <t>F090006</t>
  </si>
  <si>
    <t>F090007</t>
  </si>
  <si>
    <t>F090008</t>
  </si>
  <si>
    <t>F090011</t>
  </si>
  <si>
    <t>F090012</t>
  </si>
  <si>
    <t>F090013</t>
  </si>
  <si>
    <t>F090014</t>
  </si>
  <si>
    <t>F090016</t>
  </si>
  <si>
    <t>F090017</t>
  </si>
  <si>
    <t>F090067</t>
  </si>
  <si>
    <t>F090063</t>
  </si>
  <si>
    <t>F090080</t>
  </si>
  <si>
    <t>F091003</t>
  </si>
  <si>
    <t>F091004</t>
  </si>
  <si>
    <t>F091005</t>
  </si>
  <si>
    <t>F091006</t>
  </si>
  <si>
    <t>F091007</t>
  </si>
  <si>
    <t>F091008</t>
  </si>
  <si>
    <t>F090109</t>
  </si>
  <si>
    <t>F090119</t>
  </si>
  <si>
    <t>F090019</t>
  </si>
  <si>
    <t>F090021</t>
  </si>
  <si>
    <t>F090022</t>
  </si>
  <si>
    <t>F090023</t>
  </si>
  <si>
    <t>F090024</t>
  </si>
  <si>
    <t>F090026</t>
  </si>
  <si>
    <t>F090027</t>
  </si>
  <si>
    <t>F091010</t>
  </si>
  <si>
    <t>F091002</t>
  </si>
  <si>
    <t>F091011</t>
  </si>
  <si>
    <t>F091012</t>
  </si>
  <si>
    <t>F091013</t>
  </si>
  <si>
    <t>F091014</t>
  </si>
  <si>
    <t>F091015</t>
  </si>
  <si>
    <t>F090035</t>
  </si>
  <si>
    <t>F090036</t>
  </si>
  <si>
    <t>F090037</t>
  </si>
  <si>
    <t>F090038</t>
  </si>
  <si>
    <t>F090039</t>
  </si>
  <si>
    <t>F090040</t>
  </si>
  <si>
    <t>F090041</t>
  </si>
  <si>
    <t>F090042</t>
  </si>
  <si>
    <t>F090043</t>
  </si>
  <si>
    <t>F090044</t>
  </si>
  <si>
    <t>F090045</t>
  </si>
  <si>
    <t>F090046</t>
  </si>
  <si>
    <t>F090047</t>
  </si>
  <si>
    <t>F090048</t>
  </si>
  <si>
    <t>F090049</t>
  </si>
  <si>
    <t>F090050</t>
  </si>
  <si>
    <t>F090051</t>
  </si>
  <si>
    <t>F090052</t>
  </si>
  <si>
    <t>F090089</t>
  </si>
  <si>
    <t>F090053</t>
  </si>
  <si>
    <t>F090054</t>
  </si>
  <si>
    <t>F090055</t>
  </si>
  <si>
    <t>F090056</t>
  </si>
  <si>
    <t>F090099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</si>
  <si>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</si>
  <si>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</si>
  <si>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</si>
  <si>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</si>
  <si>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</si>
  <si>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</si>
  <si>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</si>
  <si>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</si>
  <si>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</si>
  <si>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</si>
  <si>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</si>
  <si>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</si>
  <si>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</si>
  <si>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</si>
  <si>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</si>
  <si>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</si>
  <si>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</si>
  <si>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</si>
  <si>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</si>
  <si>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</si>
  <si>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</si>
  <si>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</si>
  <si>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</si>
  <si>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</si>
  <si>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</si>
  <si>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</si>
  <si>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</si>
  <si>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</si>
  <si>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</si>
  <si>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</si>
  <si>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</si>
  <si>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</si>
  <si>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</si>
  <si>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</si>
  <si>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</si>
  <si>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</si>
  <si>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</si>
  <si>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</si>
  <si>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</si>
  <si>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</si>
  <si>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</si>
  <si>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</si>
  <si>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</si>
  <si>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</si>
  <si>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</si>
  <si>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</si>
  <si>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</si>
  <si>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</si>
  <si>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</si>
  <si>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</si>
  <si>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</si>
  <si>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</si>
  <si>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</si>
  <si>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</si>
  <si>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</si>
  <si>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</si>
  <si>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</si>
  <si>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</si>
  <si>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F137701</t>
  </si>
  <si>
    <t>F137702</t>
  </si>
  <si>
    <t>F137703</t>
  </si>
  <si>
    <t>F137704</t>
  </si>
  <si>
    <t>F137705</t>
  </si>
  <si>
    <t>F137706</t>
  </si>
  <si>
    <t>F120101</t>
  </si>
  <si>
    <t>F120102</t>
  </si>
  <si>
    <t>F120115</t>
  </si>
  <si>
    <t>F120116</t>
  </si>
  <si>
    <t>F120120</t>
  </si>
  <si>
    <t>F120121</t>
  </si>
  <si>
    <t>F120122</t>
  </si>
  <si>
    <t>F120123</t>
  </si>
  <si>
    <t>F120124</t>
  </si>
  <si>
    <t>F120201</t>
  </si>
  <si>
    <t>F120202</t>
  </si>
  <si>
    <t>F120215</t>
  </si>
  <si>
    <t>F120216</t>
  </si>
  <si>
    <t>F120220</t>
  </si>
  <si>
    <t>F120221</t>
  </si>
  <si>
    <t>F120103</t>
  </si>
  <si>
    <t>F120104</t>
  </si>
  <si>
    <t>F120125</t>
  </si>
  <si>
    <t>F120105</t>
  </si>
  <si>
    <t>F120106</t>
  </si>
  <si>
    <t>F120107</t>
  </si>
  <si>
    <t>F120108</t>
  </si>
  <si>
    <t>F120127</t>
  </si>
  <si>
    <t>F120128</t>
  </si>
  <si>
    <t>F120203</t>
  </si>
  <si>
    <t>F120204</t>
  </si>
  <si>
    <t>F120225</t>
  </si>
  <si>
    <t>F120205</t>
  </si>
  <si>
    <t>F120206</t>
  </si>
  <si>
    <t>F120207</t>
  </si>
  <si>
    <t>F120208</t>
  </si>
  <si>
    <t>F120227</t>
  </si>
  <si>
    <t>F120228</t>
  </si>
  <si>
    <t>F120301</t>
  </si>
  <si>
    <t>F120109</t>
  </si>
  <si>
    <t>F120209</t>
  </si>
  <si>
    <t>F120110</t>
  </si>
  <si>
    <t>F120111</t>
  </si>
  <si>
    <t>F120133</t>
  </si>
  <si>
    <t>F120134</t>
  </si>
  <si>
    <t>F120135</t>
  </si>
  <si>
    <t>F120136</t>
  </si>
  <si>
    <t>F120137</t>
  </si>
  <si>
    <t>F120138</t>
  </si>
  <si>
    <t>F120339</t>
  </si>
  <si>
    <t>F120210</t>
  </si>
  <si>
    <t>F120211</t>
  </si>
  <si>
    <t>F120212</t>
  </si>
  <si>
    <t>F120299</t>
  </si>
  <si>
    <t>F310001</t>
  </si>
  <si>
    <t>F310002</t>
  </si>
  <si>
    <t>F310003</t>
  </si>
  <si>
    <t>F310012</t>
  </si>
  <si>
    <t>F310082</t>
  </si>
  <si>
    <t>F310005</t>
  </si>
  <si>
    <t>F310006</t>
  </si>
  <si>
    <t>F310007</t>
  </si>
  <si>
    <t>F310008</t>
  </si>
  <si>
    <t>F310009</t>
  </si>
  <si>
    <t>F310010</t>
  </si>
  <si>
    <t>F310017</t>
  </si>
  <si>
    <t>F310018</t>
  </si>
  <si>
    <t>F310019</t>
  </si>
  <si>
    <t>F310020</t>
  </si>
  <si>
    <t>F310083</t>
  </si>
  <si>
    <t>F310021</t>
  </si>
  <si>
    <t>F310022</t>
  </si>
  <si>
    <t>F310023</t>
  </si>
  <si>
    <t>F310024</t>
  </si>
  <si>
    <t>F310025</t>
  </si>
  <si>
    <t>F310026</t>
  </si>
  <si>
    <t>F310027</t>
  </si>
  <si>
    <t>F310028</t>
  </si>
  <si>
    <t>F310029</t>
  </si>
  <si>
    <t>F310030</t>
  </si>
  <si>
    <t>F310031</t>
  </si>
  <si>
    <t>F310032</t>
  </si>
  <si>
    <t>F310101</t>
  </si>
  <si>
    <t>F310102</t>
  </si>
  <si>
    <t>F310103</t>
  </si>
  <si>
    <t>F310104</t>
  </si>
  <si>
    <t>F310105</t>
  </si>
  <si>
    <t>F310106</t>
  </si>
  <si>
    <t>F310107</t>
  </si>
  <si>
    <t>F310108</t>
  </si>
  <si>
    <t>F310109</t>
  </si>
  <si>
    <t>F310110</t>
  </si>
  <si>
    <t>F310111</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</si>
  <si>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</si>
  <si>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</si>
  <si>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</si>
  <si>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</si>
  <si>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</si>
  <si>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</si>
  <si>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</si>
  <si>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</si>
  <si>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</si>
  <si>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</si>
  <si>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</si>
  <si>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</si>
  <si>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</si>
  <si>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</si>
  <si>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</si>
  <si>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</si>
  <si>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</si>
  <si>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</si>
  <si>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</si>
  <si>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</si>
  <si>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</si>
  <si>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</si>
  <si>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</si>
  <si>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</si>
  <si>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</si>
  <si>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</si>
  <si>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</si>
  <si>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</si>
  <si>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</si>
  <si>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</si>
  <si>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</si>
  <si>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</si>
  <si>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</si>
  <si>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</si>
  <si>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</si>
  <si>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</si>
  <si>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</si>
  <si>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</si>
  <si>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</si>
  <si>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</si>
  <si>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</si>
  <si>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</si>
  <si>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</si>
  <si>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</si>
  <si>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</si>
  <si>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</si>
  <si>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</si>
  <si>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F350045</t>
  </si>
  <si>
    <t>F330001</t>
  </si>
  <si>
    <t>F330002</t>
  </si>
  <si>
    <t>F330003</t>
  </si>
  <si>
    <t>F330004</t>
  </si>
  <si>
    <t>F330005</t>
  </si>
  <si>
    <t>F330006</t>
  </si>
  <si>
    <t>F330007</t>
  </si>
  <si>
    <t>F330008</t>
  </si>
  <si>
    <t>F330009</t>
  </si>
  <si>
    <t>F330035</t>
  </si>
  <si>
    <t>F330048</t>
  </si>
  <si>
    <t>F330049</t>
  </si>
  <si>
    <t>F330050</t>
  </si>
  <si>
    <t>F330051</t>
  </si>
  <si>
    <t>F330052</t>
  </si>
  <si>
    <t>F330053</t>
  </si>
  <si>
    <t>F330054</t>
  </si>
  <si>
    <t>F330055</t>
  </si>
  <si>
    <t>F330056</t>
  </si>
  <si>
    <t>F341801</t>
  </si>
  <si>
    <t>F341901</t>
  </si>
  <si>
    <t>F341902</t>
  </si>
  <si>
    <t>F342001</t>
  </si>
  <si>
    <t>F342002</t>
  </si>
  <si>
    <t>F342003</t>
  </si>
  <si>
    <t>F342004</t>
  </si>
  <si>
    <t>F342005</t>
  </si>
  <si>
    <t>F342006</t>
  </si>
  <si>
    <t>F342007</t>
  </si>
  <si>
    <t>F370001</t>
  </si>
  <si>
    <t>F370002</t>
  </si>
  <si>
    <t>F370003</t>
  </si>
  <si>
    <t>F370004</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</si>
  <si>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</si>
  <si>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</si>
  <si>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</si>
  <si>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</si>
  <si>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</si>
  <si>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</si>
  <si>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</si>
  <si>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</si>
  <si>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</si>
  <si>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</si>
  <si>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</si>
  <si>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</si>
  <si>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</si>
  <si>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</si>
  <si>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</si>
  <si>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</si>
  <si>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</si>
  <si>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</si>
  <si>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</si>
  <si>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F370075</t>
  </si>
  <si>
    <t>F370125</t>
  </si>
  <si>
    <t>F370126</t>
  </si>
  <si>
    <t>F370127</t>
  </si>
  <si>
    <t>F370128</t>
  </si>
  <si>
    <t>F370129</t>
  </si>
  <si>
    <t>F370130</t>
  </si>
  <si>
    <t>F370131</t>
  </si>
  <si>
    <t>F370132</t>
  </si>
  <si>
    <t>F370133</t>
  </si>
  <si>
    <t>F370134</t>
  </si>
  <si>
    <t>F370135</t>
  </si>
  <si>
    <t>F370136</t>
  </si>
  <si>
    <t>F370137</t>
  </si>
  <si>
    <t>F370138</t>
  </si>
  <si>
    <t>F370139</t>
  </si>
  <si>
    <t>F370108</t>
  </si>
  <si>
    <t>F370109</t>
  </si>
  <si>
    <t>F370110</t>
  </si>
  <si>
    <t>F370111</t>
  </si>
  <si>
    <t>F370112</t>
  </si>
  <si>
    <t>F370113</t>
  </si>
  <si>
    <t>F370114</t>
  </si>
  <si>
    <t>F370115</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</si>
  <si>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</si>
  <si>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</si>
  <si>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</si>
  <si>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</si>
  <si>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</si>
  <si>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</si>
  <si>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</si>
  <si>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</si>
  <si>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</si>
  <si>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</si>
  <si>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</si>
  <si>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</si>
  <si>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</si>
  <si>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</si>
  <si>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</si>
  <si>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</si>
  <si>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</si>
  <si>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</si>
  <si>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</si>
  <si>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</si>
  <si>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</si>
  <si>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</si>
  <si>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t>
  </si>
  <si>
    <t>F400102</t>
  </si>
  <si>
    <t>F400103</t>
  </si>
  <si>
    <t>F400201</t>
  </si>
  <si>
    <t>F400202</t>
  </si>
  <si>
    <t>F400203</t>
  </si>
  <si>
    <t>F410001</t>
  </si>
  <si>
    <t>F410002</t>
  </si>
  <si>
    <t>F410003</t>
  </si>
  <si>
    <t>F410004</t>
  </si>
  <si>
    <t>F410005</t>
  </si>
  <si>
    <t>F410006</t>
  </si>
  <si>
    <t>F410007</t>
  </si>
  <si>
    <t>F410008</t>
  </si>
  <si>
    <t>Jentera dan Kelengkapan</t>
  </si>
  <si>
    <t>Incentive for the Progressive Wage Policy</t>
  </si>
  <si>
    <t>F010070</t>
  </si>
  <si>
    <t>F010071</t>
  </si>
  <si>
    <t>F010072</t>
  </si>
  <si>
    <t>F010073</t>
  </si>
  <si>
    <t>F010074</t>
  </si>
  <si>
    <t>F010075</t>
  </si>
  <si>
    <t>F010076</t>
  </si>
  <si>
    <t>F010077</t>
  </si>
  <si>
    <t>F010078</t>
  </si>
  <si>
    <t>F010079</t>
  </si>
  <si>
    <t>F010080</t>
  </si>
  <si>
    <t>F030020</t>
  </si>
  <si>
    <t>F030021</t>
  </si>
  <si>
    <t>F030008</t>
  </si>
  <si>
    <t>F030009</t>
  </si>
  <si>
    <t>F062799</t>
  </si>
  <si>
    <t>F062899</t>
  </si>
  <si>
    <t>F070105</t>
  </si>
  <si>
    <t>F070199</t>
  </si>
  <si>
    <t>F077001</t>
  </si>
  <si>
    <t>F077002</t>
  </si>
  <si>
    <t>F077003</t>
  </si>
  <si>
    <t>F087702</t>
  </si>
  <si>
    <t>F087703</t>
  </si>
  <si>
    <t>F087717</t>
  </si>
  <si>
    <t>F087718</t>
  </si>
  <si>
    <t>F080022</t>
  </si>
  <si>
    <t>F080007</t>
  </si>
  <si>
    <t>F087001</t>
  </si>
  <si>
    <t>F087002</t>
  </si>
  <si>
    <t>F087003</t>
  </si>
  <si>
    <t>F087004</t>
  </si>
  <si>
    <t>F087005</t>
  </si>
  <si>
    <t>F097711</t>
  </si>
  <si>
    <t>F097712</t>
  </si>
  <si>
    <t>F097713</t>
  </si>
  <si>
    <t>F091019</t>
  </si>
  <si>
    <t>F090009</t>
  </si>
  <si>
    <t>F091018</t>
  </si>
  <si>
    <t>F091020</t>
  </si>
  <si>
    <t>F091022</t>
  </si>
  <si>
    <t>F097002</t>
  </si>
  <si>
    <t>F097003</t>
  </si>
  <si>
    <t>F097004</t>
  </si>
  <si>
    <t>F091023</t>
  </si>
  <si>
    <t>F091024</t>
  </si>
  <si>
    <t>F091025</t>
  </si>
  <si>
    <t>F091026</t>
  </si>
  <si>
    <t>F097001</t>
  </si>
  <si>
    <t>F121804</t>
  </si>
  <si>
    <t>F121805</t>
  </si>
  <si>
    <t>F121806</t>
  </si>
  <si>
    <t>F121807</t>
  </si>
  <si>
    <t>F120145</t>
  </si>
  <si>
    <t>F120146</t>
  </si>
  <si>
    <t>F120147</t>
  </si>
  <si>
    <t>F120148</t>
  </si>
  <si>
    <t>F120149</t>
  </si>
  <si>
    <t>F120245</t>
  </si>
  <si>
    <t>F120246</t>
  </si>
  <si>
    <t>F120247</t>
  </si>
  <si>
    <t>F120248</t>
  </si>
  <si>
    <t>F120249</t>
  </si>
  <si>
    <t>F120150</t>
  </si>
  <si>
    <t>F120151</t>
  </si>
  <si>
    <t>F120152</t>
  </si>
  <si>
    <t>F120250</t>
  </si>
  <si>
    <t>F120251</t>
  </si>
  <si>
    <t>F120252</t>
  </si>
  <si>
    <t>F120158</t>
  </si>
  <si>
    <t>F120258</t>
  </si>
  <si>
    <t>F120153</t>
  </si>
  <si>
    <t>F120154</t>
  </si>
  <si>
    <t>F120155</t>
  </si>
  <si>
    <t>F120233</t>
  </si>
  <si>
    <t>F120234</t>
  </si>
  <si>
    <t>F120235</t>
  </si>
  <si>
    <t>F120236</t>
  </si>
  <si>
    <t>F120237</t>
  </si>
  <si>
    <t>F120238</t>
  </si>
  <si>
    <t>F120253</t>
  </si>
  <si>
    <t>F120254</t>
  </si>
  <si>
    <t>F120255</t>
  </si>
  <si>
    <t>F120156</t>
  </si>
  <si>
    <t>F120256</t>
  </si>
  <si>
    <t>F120257</t>
  </si>
  <si>
    <t>F310078</t>
  </si>
  <si>
    <t>F310079</t>
  </si>
  <si>
    <t>F310033</t>
  </si>
  <si>
    <t>F330058</t>
  </si>
  <si>
    <t>F330059</t>
  </si>
  <si>
    <t>F330060</t>
  </si>
  <si>
    <t>F330061</t>
  </si>
  <si>
    <t>F330062</t>
  </si>
  <si>
    <t>F330063</t>
  </si>
  <si>
    <t>F330064</t>
  </si>
  <si>
    <t>F330065</t>
  </si>
  <si>
    <t>F330066</t>
  </si>
  <si>
    <t>F330067</t>
  </si>
  <si>
    <t>F330068</t>
  </si>
  <si>
    <t>F330069</t>
  </si>
  <si>
    <t>F330070</t>
  </si>
  <si>
    <t>F330071</t>
  </si>
  <si>
    <t>F320103</t>
  </si>
  <si>
    <t>Please specify the address of your business operation if it differs from the postal address as stated on the front page, if it is the same, please go to the next question</t>
  </si>
  <si>
    <r>
      <t xml:space="preserve">PERBELANJAAN MODAL DAN NILAI HARTA TETAP (RM) 
</t>
    </r>
    <r>
      <rPr>
        <i/>
        <sz val="22"/>
        <rFont val="Arial"/>
        <family val="2"/>
      </rPr>
      <t>CAPITAL EXPENDITURE AND VALUE OF FIXED ASSETS (RM)</t>
    </r>
  </si>
  <si>
    <r>
      <rPr>
        <b/>
        <sz val="22"/>
        <rFont val="Arial"/>
        <family val="2"/>
      </rPr>
      <t xml:space="preserve">     PERBELANJAAN MODAL DAN NILAI HARTA TETAP (RM) (samb.)</t>
    </r>
    <r>
      <rPr>
        <sz val="22"/>
        <rFont val="Arial"/>
        <family val="2"/>
      </rPr>
      <t xml:space="preserve">
     CAPITAL EXPENDITURE AND VALUE OF FIXED ASSETS (RM) (cont'd.)</t>
    </r>
  </si>
  <si>
    <t>F320104</t>
  </si>
  <si>
    <t>F320105</t>
  </si>
  <si>
    <t>F320106</t>
  </si>
  <si>
    <t>F320107</t>
  </si>
  <si>
    <t>F320203</t>
  </si>
  <si>
    <t>F320204</t>
  </si>
  <si>
    <t>F320205</t>
  </si>
  <si>
    <t>F320206</t>
  </si>
  <si>
    <t>F320207</t>
  </si>
  <si>
    <t>F342101</t>
  </si>
  <si>
    <t>F342201</t>
  </si>
  <si>
    <t>F342301</t>
  </si>
  <si>
    <t>F342401</t>
  </si>
  <si>
    <t>F370076</t>
  </si>
  <si>
    <t>F370077</t>
  </si>
  <si>
    <t>F370078</t>
  </si>
  <si>
    <t>F370152</t>
  </si>
  <si>
    <t>F370153</t>
  </si>
  <si>
    <t>F350046</t>
  </si>
  <si>
    <t>Incentives for hiring employees with disabilities</t>
  </si>
  <si>
    <t>F041708a</t>
  </si>
  <si>
    <t>F041718a</t>
  </si>
  <si>
    <t>F087719</t>
  </si>
  <si>
    <t>F080074a</t>
  </si>
  <si>
    <t>F080016a</t>
  </si>
  <si>
    <t>F094057</t>
  </si>
  <si>
    <t>F090026a</t>
  </si>
  <si>
    <t>F090027a</t>
  </si>
  <si>
    <t>F091015a</t>
  </si>
  <si>
    <t>F090035a</t>
  </si>
  <si>
    <t>F090051a</t>
  </si>
  <si>
    <t>F410002a</t>
  </si>
  <si>
    <t>F410003a</t>
  </si>
  <si>
    <t>F410004a</t>
  </si>
  <si>
    <t>F410005a</t>
  </si>
  <si>
    <t>F410006a</t>
  </si>
  <si>
    <t>F330069a</t>
  </si>
  <si>
    <t>F370075a</t>
  </si>
  <si>
    <t>F370139a</t>
  </si>
  <si>
    <t>F370115a</t>
  </si>
  <si>
    <t>F400101a</t>
  </si>
  <si>
    <t>F400102a</t>
  </si>
  <si>
    <t>F400103a</t>
  </si>
  <si>
    <t>F350044a</t>
  </si>
  <si>
    <t>(cth. Sungai, Empangan, Tasik)</t>
  </si>
  <si>
    <t>(eg. River, Dam, Lake)</t>
  </si>
  <si>
    <t>Sila nyatakan koordinat alamat lokasi pertubuhan ini</t>
  </si>
  <si>
    <t>(a) Koordinat longitud</t>
  </si>
  <si>
    <t xml:space="preserve">     Longitude coordinates</t>
  </si>
  <si>
    <t>Sila nyatakan alamat tempat perniagaan sekiranya ia tidak sama dengan alamat pos di muka hadapan, jika sama sila ke soalan seterusnya</t>
  </si>
  <si>
    <t>Please specify the location coordinates of this establishment</t>
  </si>
  <si>
    <t>Sila tanda (X) jika pertubuhan ini menyediakan kemudahan untuk kumpulan berikut:</t>
  </si>
  <si>
    <t>Please mark (X) if the establishment provides facilities for the following groups:</t>
  </si>
  <si>
    <t>Output 1 (KP309-MSIC 64920, 64940, 64951, 64955, 64959,64993 or 64999)</t>
  </si>
  <si>
    <t>Output 2 (KP309-MSIC 64952)</t>
  </si>
  <si>
    <t>Output 3 (KP309-MSIC 66121, 66122, 66123, 66124, 66125 or 66129)</t>
  </si>
  <si>
    <t>MSIC 2025</t>
  </si>
  <si>
    <t xml:space="preserve">Jumlah Hasil </t>
  </si>
  <si>
    <t>Jumlah Belanja</t>
  </si>
  <si>
    <t>Nilai Output</t>
  </si>
  <si>
    <t>Nilai Input</t>
  </si>
  <si>
    <t>Nilai Ditambah (VA)</t>
  </si>
  <si>
    <t>Jumlah Pekerja</t>
  </si>
  <si>
    <t>Pekerja Bergaji</t>
  </si>
  <si>
    <t>Pampasan pekerja (CE)</t>
  </si>
  <si>
    <t>Harta Tetap</t>
  </si>
  <si>
    <t>I/O</t>
  </si>
  <si>
    <t xml:space="preserve">Purata Gaji </t>
  </si>
  <si>
    <t>Pekerja Bergaji vs Gaji Upah</t>
  </si>
  <si>
    <t>Elektrik</t>
  </si>
  <si>
    <t>Bahan Pembakar</t>
  </si>
  <si>
    <t>Gaji/VA (%)</t>
  </si>
  <si>
    <t>CE/VA</t>
  </si>
  <si>
    <t xml:space="preserve"> Gaji/Input </t>
  </si>
  <si>
    <t>Input (KP309 &amp; KP820)</t>
  </si>
  <si>
    <t>Susut nilai</t>
  </si>
  <si>
    <t>Gaji upah</t>
  </si>
  <si>
    <t>Jumlah pekerja</t>
  </si>
  <si>
    <t xml:space="preserve">Untung rugi </t>
  </si>
  <si>
    <t>Output 6 (KP309-MSIC 65301 or 65302)</t>
  </si>
  <si>
    <t>Output 8 (KP820-MSIC 64910 or 64930)</t>
  </si>
  <si>
    <t>Output 9 (KP820-MSIC 65111, 65112, 65121, 65122, 65123, 65124, 65125, 65201,65202, 65203, 65204, 65205, 65206 or 65207)</t>
  </si>
  <si>
    <t>Output 11 (KP820-MSIC 64110)</t>
  </si>
  <si>
    <t>Output 4 (KP309-MSIC 64333, 64334, 64310, 64320, 64339, 64953, 64954, 64992, 66111, 66113, 66119, 66191, 66192, 66193, 66199, 66302 or 66303)</t>
  </si>
  <si>
    <t>Output 5 (KP309-MSIC 64210, 64220, 64331 or 64991)</t>
  </si>
  <si>
    <t>Output 10 (KP820-MSIC 64332,66112,66114,66211, 66212, 66221, 66222, 66223, 66224, 66290 or 66301)</t>
  </si>
  <si>
    <t>No Siri</t>
  </si>
  <si>
    <t>Output 7 (KP820-MSIC 64191, 64192, 64193, 64194, 64195 or 64199)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</si>
</sst>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_);[Red]\(0\)"/>
    <numFmt numFmtId="166" formatCode="0.0"/>
    <numFmt numFmtId="167" formatCode="0.0_ "/>
    <numFmt numFmtId="168" formatCode="0.00_ "/>
    <numFmt numFmtId="169" formatCode="_(* #,##0_);_(* \(#,##0\);_(* &quot;-&quot;??_);_(@_)"/>
    <numFmt numFmtId="170" formatCode="_-* #,##0_-;\-* #,##0_-;_-* &quot;-&quot;??_-;_-@_-"/>
  </numFmts>
  <fonts count="123">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b/>
      <sz val="17"/>
      <name val="Arial"/>
      <family val="2"/>
    </font>
    <font>
      <b/>
      <sz val="28"/>
      <name val="Arial"/>
      <family val="2"/>
    </font>
    <font>
      <sz val="14"/>
      <name val="Arial"/>
      <family val="2"/>
    </font>
    <font>
      <sz val="17"/>
      <name val="Arial"/>
      <family val="2"/>
    </font>
    <font>
      <b/>
      <sz val="24"/>
      <name val="Arial"/>
      <family val="2"/>
    </font>
    <font>
      <sz val="24"/>
      <name val="Arial"/>
      <family val="2"/>
    </font>
    <font>
      <b/>
      <sz val="12"/>
      <name val="Arial"/>
      <family val="2"/>
    </font>
    <font>
      <sz val="22"/>
      <name val="Arial"/>
      <family val="2"/>
    </font>
    <font>
      <b/>
      <sz val="22"/>
      <name val="Arial"/>
      <family val="2"/>
    </font>
    <font>
      <b/>
      <sz val="26"/>
      <name val="Arial"/>
      <family val="2"/>
    </font>
    <font>
      <sz val="28"/>
      <name val="Arial"/>
      <family val="2"/>
    </font>
    <font>
      <i/>
      <sz val="22"/>
      <name val="Arial"/>
      <family val="2"/>
    </font>
    <font>
      <i/>
      <sz val="26"/>
      <name val="Arial"/>
      <family val="2"/>
    </font>
    <font>
      <b/>
      <sz val="22"/>
      <name val="Arial Black"/>
      <family val="2"/>
    </font>
    <font>
      <sz val="24"/>
      <name val="Arial Black"/>
      <family val="2"/>
    </font>
    <font>
      <i/>
      <sz val="24"/>
      <name val="Arial"/>
      <family val="2"/>
    </font>
    <font>
      <b/>
      <sz val="36"/>
      <name val="Arial"/>
      <family val="2"/>
    </font>
    <font>
      <b/>
      <sz val="30"/>
      <name val="Arial"/>
      <family val="2"/>
    </font>
    <font>
      <sz val="22"/>
      <color rgb="FFFF0000"/>
      <name val="Arial"/>
      <family val="2"/>
    </font>
    <font>
      <b/>
      <sz val="22"/>
      <color theme="1"/>
      <name val="Arial"/>
      <family val="2"/>
    </font>
    <font>
      <b/>
      <sz val="10"/>
      <color theme="1"/>
      <name val="Arial"/>
      <family val="2"/>
    </font>
    <font>
      <i/>
      <sz val="22"/>
      <color theme="1"/>
      <name val="Arial"/>
      <family val="2"/>
    </font>
    <font>
      <b/>
      <sz val="22"/>
      <color rgb="FFFF0000"/>
      <name val="Arial"/>
      <family val="2"/>
    </font>
    <font>
      <sz val="26"/>
      <name val="Arial"/>
      <family val="2"/>
    </font>
    <font>
      <b/>
      <sz val="40"/>
      <name val="Arial"/>
      <family val="2"/>
    </font>
    <font>
      <i/>
      <sz val="40"/>
      <name val="Arial"/>
      <family val="2"/>
    </font>
    <font>
      <i/>
      <sz val="30"/>
      <name val="Arial"/>
      <family val="2"/>
    </font>
    <font>
      <b/>
      <i/>
      <sz val="22"/>
      <name val="Arial"/>
      <family val="2"/>
    </font>
    <font>
      <b/>
      <sz val="22"/>
      <color theme="6"/>
      <name val="Arial"/>
      <family val="2"/>
    </font>
    <font>
      <b/>
      <sz val="20"/>
      <name val="Arial"/>
      <family val="2"/>
    </font>
    <font>
      <i/>
      <sz val="20"/>
      <name val="Arial"/>
      <family val="2"/>
    </font>
    <font>
      <b/>
      <i/>
      <sz val="22"/>
      <color theme="6"/>
      <name val="Arial"/>
      <family val="2"/>
    </font>
    <font>
      <i/>
      <sz val="36"/>
      <name val="Arial"/>
      <family val="2"/>
    </font>
    <font>
      <sz val="20"/>
      <name val="Arial"/>
      <family val="2"/>
    </font>
    <font>
      <b/>
      <sz val="24"/>
      <name val="Arial Black"/>
      <family val="2"/>
    </font>
    <font>
      <b/>
      <sz val="8"/>
      <name val="Arial"/>
      <family val="2"/>
    </font>
    <font>
      <sz val="8"/>
      <name val="Bookman Old Style"/>
      <family val="1"/>
    </font>
    <font>
      <i/>
      <sz val="8"/>
      <name val="Arial"/>
      <family val="2"/>
    </font>
    <font>
      <sz val="8"/>
      <name val="Arial"/>
      <family val="2"/>
    </font>
    <font>
      <sz val="10"/>
      <color theme="1"/>
      <name val="Arial"/>
      <family val="2"/>
    </font>
    <font>
      <sz val="16"/>
      <name val="Arial"/>
      <family val="2"/>
    </font>
    <font>
      <b/>
      <sz val="21"/>
      <name val="Arial"/>
      <family val="2"/>
    </font>
    <font>
      <i/>
      <sz val="21"/>
      <name val="Arial"/>
      <family val="2"/>
    </font>
    <font>
      <sz val="22"/>
      <name val="Arial Black"/>
      <family val="2"/>
    </font>
    <font>
      <sz val="14"/>
      <name val="Helv"/>
      <charset val="134"/>
    </font>
    <font>
      <b/>
      <sz val="20"/>
      <name val="Arial Black"/>
      <family val="2"/>
    </font>
    <font>
      <b/>
      <sz val="20"/>
      <color theme="1"/>
      <name val="Arial"/>
      <family val="2"/>
    </font>
    <font>
      <b/>
      <sz val="23"/>
      <name val="Arial"/>
      <family val="2"/>
    </font>
    <font>
      <i/>
      <sz val="16"/>
      <name val="Arial"/>
      <family val="2"/>
    </font>
    <font>
      <sz val="10"/>
      <name val="Arial"/>
      <family val="2"/>
    </font>
    <font>
      <i/>
      <sz val="12"/>
      <name val="Arial"/>
      <family val="2"/>
    </font>
    <font>
      <i/>
      <sz val="24"/>
      <color theme="1"/>
      <name val="Calibri"/>
      <family val="2"/>
      <scheme val="minor"/>
    </font>
    <font>
      <sz val="22"/>
      <color theme="1"/>
      <name val="Calibri"/>
      <family val="2"/>
      <scheme val="minor"/>
    </font>
    <font>
      <sz val="18"/>
      <name val="Arial"/>
      <family val="2"/>
    </font>
    <font>
      <sz val="12"/>
      <name val="Arial Black"/>
      <family val="2"/>
    </font>
    <font>
      <b/>
      <sz val="18"/>
      <name val="Arial"/>
      <family val="2"/>
    </font>
    <font>
      <i/>
      <sz val="28"/>
      <name val="Arial"/>
      <family val="2"/>
    </font>
    <font>
      <b/>
      <sz val="72"/>
      <name val="Arial"/>
      <family val="2"/>
    </font>
    <font>
      <b/>
      <sz val="36"/>
      <name val="Arial Black"/>
      <family val="2"/>
    </font>
    <font>
      <b/>
      <sz val="48"/>
      <name val="Arial"/>
      <family val="2"/>
    </font>
    <font>
      <b/>
      <i/>
      <sz val="28"/>
      <name val="Arial"/>
      <family val="2"/>
    </font>
    <font>
      <b/>
      <sz val="32"/>
      <name val="Arial"/>
      <family val="2"/>
    </font>
    <font>
      <sz val="50"/>
      <name val="Arial"/>
      <family val="2"/>
    </font>
    <font>
      <b/>
      <sz val="28"/>
      <name val="Arial Black"/>
      <family val="2"/>
    </font>
    <font>
      <b/>
      <i/>
      <sz val="36"/>
      <name val="Arial"/>
      <family val="2"/>
    </font>
    <font>
      <u/>
      <sz val="14"/>
      <color theme="10"/>
      <name val="Helv"/>
      <charset val="134"/>
    </font>
    <font>
      <sz val="12"/>
      <name val="Helv"/>
      <charset val="134"/>
    </font>
    <font>
      <sz val="28"/>
      <name val="Helv"/>
      <charset val="134"/>
    </font>
    <font>
      <i/>
      <sz val="18"/>
      <name val="Arial"/>
      <family val="2"/>
    </font>
    <font>
      <b/>
      <i/>
      <u/>
      <sz val="22"/>
      <name val="Arial"/>
      <family val="2"/>
    </font>
    <font>
      <i/>
      <sz val="20"/>
      <color theme="1"/>
      <name val="Arial"/>
      <family val="2"/>
    </font>
    <font>
      <b/>
      <u/>
      <sz val="22"/>
      <name val="Arial"/>
      <family val="2"/>
    </font>
    <font>
      <sz val="12"/>
      <name val="Helv"/>
    </font>
    <font>
      <sz val="28"/>
      <name val="Arial"/>
      <family val="2"/>
    </font>
    <font>
      <b/>
      <sz val="48"/>
      <name val="Arial"/>
      <family val="2"/>
    </font>
    <font>
      <b/>
      <sz val="28"/>
      <name val="Arial"/>
      <family val="2"/>
    </font>
    <font>
      <b/>
      <sz val="26"/>
      <name val="Arial"/>
      <family val="2"/>
    </font>
    <font>
      <sz val="26"/>
      <name val="Arial"/>
      <family val="2"/>
    </font>
    <font>
      <sz val="14"/>
      <name val="Helv"/>
    </font>
    <font>
      <sz val="14"/>
      <name val="Arial"/>
      <family val="2"/>
    </font>
    <font>
      <b/>
      <sz val="22"/>
      <name val="Arial"/>
      <family val="2"/>
    </font>
    <font>
      <b/>
      <i/>
      <sz val="22"/>
      <name val="Arial"/>
      <family val="2"/>
    </font>
    <font>
      <sz val="11"/>
      <color rgb="FFFF0000"/>
      <name val="Calibri"/>
      <family val="2"/>
      <scheme val="minor"/>
    </font>
    <font>
      <b/>
      <sz val="24"/>
      <name val="Arial"/>
      <family val="2"/>
    </font>
    <font>
      <b/>
      <sz val="20"/>
      <name val="Arial"/>
      <family val="2"/>
    </font>
    <font>
      <i/>
      <sz val="20"/>
      <name val="Arial"/>
      <family val="2"/>
    </font>
    <font>
      <i/>
      <sz val="22"/>
      <name val="Arial"/>
      <family val="2"/>
    </font>
    <font>
      <i/>
      <sz val="24"/>
      <name val="Arial"/>
      <family val="2"/>
    </font>
    <font>
      <i/>
      <sz val="22"/>
      <color rgb="FFFF0000"/>
      <name val="Arial"/>
      <family val="2"/>
    </font>
    <font>
      <sz val="22"/>
      <name val="Arial"/>
      <family val="2"/>
    </font>
    <font>
      <b/>
      <sz val="22"/>
      <color theme="1"/>
      <name val="Arial"/>
      <family val="2"/>
    </font>
    <font>
      <i/>
      <sz val="22"/>
      <color theme="1"/>
      <name val="Arial"/>
      <family val="2"/>
    </font>
    <font>
      <b/>
      <sz val="30"/>
      <name val="Arial"/>
      <family val="2"/>
    </font>
    <font>
      <i/>
      <sz val="30"/>
      <name val="Arial"/>
      <family val="2"/>
    </font>
    <font>
      <sz val="10"/>
      <name val="Arial"/>
      <family val="2"/>
    </font>
    <font>
      <b/>
      <sz val="32"/>
      <name val="Arial"/>
      <family val="2"/>
    </font>
    <font>
      <b/>
      <sz val="29"/>
      <name val="Arial"/>
      <family val="2"/>
    </font>
    <font>
      <i/>
      <sz val="29"/>
      <name val="Arial"/>
      <family val="2"/>
    </font>
    <font>
      <b/>
      <sz val="36"/>
      <name val="Arial"/>
      <family val="2"/>
    </font>
    <font>
      <b/>
      <sz val="72"/>
      <name val="Arial"/>
      <family val="2"/>
    </font>
    <font>
      <i/>
      <sz val="36"/>
      <name val="Arial"/>
      <family val="2"/>
    </font>
    <font>
      <sz val="20"/>
      <name val="Arial"/>
      <family val="2"/>
    </font>
    <font>
      <i/>
      <sz val="26"/>
      <name val="Arial"/>
      <family val="2"/>
    </font>
    <font>
      <sz val="20"/>
      <name val="Arial Black"/>
      <family val="2"/>
    </font>
    <font>
      <b/>
      <i/>
      <sz val="20"/>
      <name val="Arial"/>
      <family val="2"/>
    </font>
    <font>
      <b/>
      <sz val="24"/>
      <color theme="1"/>
      <name val="Arial"/>
      <family val="2"/>
    </font>
    <font>
      <i/>
      <sz val="28"/>
      <name val="Arial"/>
      <family val="2"/>
    </font>
    <font>
      <sz val="24"/>
      <name val="Arial"/>
      <family val="2"/>
    </font>
    <font>
      <b/>
      <sz val="12"/>
      <name val="Arial"/>
      <family val="2"/>
    </font>
    <font>
      <sz val="12"/>
      <name val="Arial"/>
      <family val="2"/>
    </font>
    <font>
      <b/>
      <sz val="26"/>
      <color theme="1"/>
      <name val="Arial"/>
      <family val="2"/>
    </font>
    <font>
      <sz val="24"/>
      <color theme="1"/>
      <name val="Calibri"/>
      <family val="2"/>
      <scheme val="minor"/>
    </font>
    <font>
      <b/>
      <sz val="18"/>
      <color theme="1"/>
      <name val="Arial"/>
      <family val="2"/>
    </font>
    <font>
      <b/>
      <sz val="22"/>
      <color rgb="FF000000"/>
      <name val="Arial"/>
      <family val="2"/>
    </font>
    <font>
      <i/>
      <sz val="22"/>
      <color rgb="FF000000"/>
      <name val="Arial"/>
      <family val="2"/>
    </font>
    <font>
      <sz val="22"/>
      <color theme="1"/>
      <name val="Arial"/>
      <family val="2"/>
    </font>
    <font>
      <b/>
      <sz val="12"/>
      <color rgb="FF0000FF"/>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14993743705557422"/>
        <bgColor indexed="64"/>
      </patternFill>
    </fill>
    <fill>
      <patternFill patternType="solid">
        <fgColor theme="0"/>
        <bgColor indexed="64"/>
      </patternFill>
    </fill>
    <fill>
      <patternFill patternType="solid">
        <fgColor indexed="9"/>
        <bgColor indexed="64"/>
      </patternFill>
    </fill>
    <fill>
      <patternFill patternType="solid">
        <fgColor indexed="9"/>
        <bgColor indexed="9"/>
      </patternFill>
    </fill>
    <fill>
      <patternFill patternType="solid">
        <fgColor theme="1"/>
        <bgColor indexed="64"/>
      </patternFill>
    </fill>
    <fill>
      <patternFill patternType="solid">
        <fgColor rgb="FFFFFF00"/>
        <bgColor indexed="64"/>
      </patternFill>
    </fill>
    <fill>
      <patternFill patternType="solid">
        <fgColor rgb="FFFFFFCC"/>
        <bgColor indexed="64"/>
      </patternFill>
    </fill>
    <fill>
      <patternFill patternType="solid">
        <fgColor theme="0" tint="-4.9989318521683403E-2"/>
        <bgColor indexed="64"/>
      </patternFill>
    </fill>
    <fill>
      <patternFill patternType="lightGray">
        <fgColor indexed="9"/>
        <bgColor indexed="9"/>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79998168889431442"/>
        <bgColor indexed="64"/>
      </patternFill>
    </fill>
  </fills>
  <borders count="4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style="thin">
        <color auto="1"/>
      </top>
      <bottom/>
      <diagonal/>
    </border>
    <border>
      <left/>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auto="1"/>
      </right>
      <top style="medium">
        <color auto="1"/>
      </top>
      <bottom/>
      <diagonal/>
    </border>
    <border>
      <left/>
      <right style="medium">
        <color auto="1"/>
      </right>
      <top style="thin">
        <color auto="1"/>
      </top>
      <bottom style="thin">
        <color auto="1"/>
      </bottom>
      <diagonal/>
    </border>
    <border>
      <left/>
      <right/>
      <top style="dotted">
        <color indexed="64"/>
      </top>
      <bottom/>
      <diagonal/>
    </border>
  </borders>
  <cellStyleXfs count="28">
    <xf numFmtId="0" fontId="0" fillId="0" borderId="0"/>
    <xf numFmtId="164" fontId="55" fillId="0" borderId="0" applyFont="0" applyFill="0" applyBorder="0" applyAlignment="0" applyProtection="0"/>
    <xf numFmtId="164" fontId="50" fillId="0" borderId="0" applyFont="0" applyFill="0" applyBorder="0" applyAlignment="0" applyProtection="0"/>
    <xf numFmtId="0" fontId="71" fillId="0" borderId="0" applyNumberFormat="0" applyFill="0" applyBorder="0" applyAlignment="0" applyProtection="0"/>
    <xf numFmtId="0" fontId="50" fillId="0" borderId="0"/>
    <xf numFmtId="0" fontId="50" fillId="0" borderId="0">
      <alignment vertical="center"/>
    </xf>
    <xf numFmtId="0" fontId="72" fillId="0" borderId="0"/>
    <xf numFmtId="0" fontId="72" fillId="0" borderId="0"/>
    <xf numFmtId="0" fontId="72" fillId="0" borderId="0"/>
    <xf numFmtId="0" fontId="72" fillId="0" borderId="0"/>
    <xf numFmtId="0" fontId="72" fillId="0" borderId="0"/>
    <xf numFmtId="0" fontId="73" fillId="7" borderId="0"/>
    <xf numFmtId="0" fontId="55" fillId="0" borderId="0"/>
    <xf numFmtId="0" fontId="73" fillId="6" borderId="0"/>
    <xf numFmtId="0" fontId="72" fillId="0" borderId="0"/>
    <xf numFmtId="0" fontId="55" fillId="0" borderId="0"/>
    <xf numFmtId="0" fontId="72" fillId="0" borderId="0"/>
    <xf numFmtId="0" fontId="55" fillId="0" borderId="0"/>
    <xf numFmtId="0" fontId="72" fillId="0" borderId="0"/>
    <xf numFmtId="0" fontId="50" fillId="0" borderId="0"/>
    <xf numFmtId="9" fontId="50" fillId="0" borderId="0" applyFont="0" applyFill="0" applyBorder="0" applyAlignment="0" applyProtection="0"/>
    <xf numFmtId="0" fontId="78" fillId="0" borderId="0"/>
    <xf numFmtId="43" fontId="84" fillId="0" borderId="0" applyFont="0" applyFill="0" applyBorder="0" applyAlignment="0" applyProtection="0"/>
    <xf numFmtId="0" fontId="84" fillId="0" borderId="0"/>
    <xf numFmtId="0" fontId="100" fillId="12" borderId="0"/>
    <xf numFmtId="0" fontId="3" fillId="0" borderId="0"/>
    <xf numFmtId="164" fontId="100" fillId="0" borderId="0" applyFont="0" applyFill="0" applyBorder="0" applyAlignment="0" applyProtection="0"/>
    <xf numFmtId="0" fontId="1" fillId="0" borderId="0"/>
  </cellStyleXfs>
  <cellXfs count="2375">
    <xf numFmtId="0" fontId="0" fillId="0" borderId="0" xfId="0"/>
    <xf numFmtId="0" fontId="5" fillId="0" borderId="0" xfId="6" applyFont="1" applyBorder="1"/>
    <xf numFmtId="0" fontId="5" fillId="0" borderId="0" xfId="6" applyFont="1"/>
    <xf numFmtId="0" fontId="6" fillId="2" borderId="1" xfId="6" applyFont="1" applyFill="1" applyBorder="1" applyAlignment="1">
      <alignment horizontal="left"/>
    </xf>
    <xf numFmtId="0" fontId="6" fillId="2" borderId="2" xfId="6" applyFont="1" applyFill="1" applyBorder="1" applyAlignment="1">
      <alignment horizontal="left"/>
    </xf>
    <xf numFmtId="0" fontId="5" fillId="2" borderId="2" xfId="6" applyFont="1" applyFill="1" applyBorder="1"/>
    <xf numFmtId="0" fontId="8" fillId="2" borderId="3" xfId="6" applyFont="1" applyFill="1" applyBorder="1"/>
    <xf numFmtId="0" fontId="8" fillId="2" borderId="0" xfId="6" applyFont="1" applyFill="1" applyBorder="1"/>
    <xf numFmtId="0" fontId="5" fillId="2" borderId="0" xfId="6" applyFont="1" applyFill="1" applyBorder="1"/>
    <xf numFmtId="0" fontId="9" fillId="0" borderId="4" xfId="6" applyFont="1" applyBorder="1" applyAlignment="1">
      <alignment horizontal="left"/>
    </xf>
    <xf numFmtId="0" fontId="9" fillId="0" borderId="5" xfId="6" applyFont="1" applyBorder="1" applyAlignment="1">
      <alignment horizontal="left"/>
    </xf>
    <xf numFmtId="0" fontId="5" fillId="0" borderId="5" xfId="6" applyFont="1" applyBorder="1"/>
    <xf numFmtId="0" fontId="10" fillId="0" borderId="0" xfId="6" applyFont="1" applyBorder="1" applyAlignment="1">
      <alignment horizontal="left" vertical="center"/>
    </xf>
    <xf numFmtId="0" fontId="5" fillId="0" borderId="6" xfId="6" applyFont="1" applyBorder="1"/>
    <xf numFmtId="0" fontId="5" fillId="0" borderId="7" xfId="6" applyFont="1" applyBorder="1"/>
    <xf numFmtId="0" fontId="5" fillId="2" borderId="4" xfId="6" applyFont="1" applyFill="1" applyBorder="1"/>
    <xf numFmtId="0" fontId="5" fillId="2" borderId="5" xfId="6" applyFont="1" applyFill="1" applyBorder="1"/>
    <xf numFmtId="0" fontId="5" fillId="2" borderId="3" xfId="6" applyFont="1" applyFill="1" applyBorder="1"/>
    <xf numFmtId="0" fontId="10" fillId="2" borderId="0" xfId="6" applyFont="1" applyFill="1" applyBorder="1" applyAlignment="1">
      <alignment horizontal="left"/>
    </xf>
    <xf numFmtId="0" fontId="5" fillId="0" borderId="3" xfId="6" applyFont="1" applyBorder="1"/>
    <xf numFmtId="0" fontId="10" fillId="0" borderId="0" xfId="6" applyFont="1" applyBorder="1" applyAlignment="1">
      <alignment horizontal="center" vertical="center"/>
    </xf>
    <xf numFmtId="0" fontId="11" fillId="0" borderId="0" xfId="6" applyFont="1" applyBorder="1" applyAlignment="1">
      <alignment horizontal="left" vertical="center"/>
    </xf>
    <xf numFmtId="0" fontId="11" fillId="0" borderId="0" xfId="6" applyFont="1" applyBorder="1" applyAlignment="1">
      <alignment horizontal="left"/>
    </xf>
    <xf numFmtId="0" fontId="10" fillId="0" borderId="0" xfId="6" applyFont="1" applyBorder="1" applyAlignment="1">
      <alignment vertical="center"/>
    </xf>
    <xf numFmtId="0" fontId="10" fillId="0" borderId="0" xfId="6" applyFont="1" applyBorder="1"/>
    <xf numFmtId="0" fontId="11" fillId="0" borderId="0" xfId="6" applyFont="1" applyBorder="1"/>
    <xf numFmtId="0" fontId="12" fillId="0" borderId="0" xfId="6" applyFont="1" applyBorder="1"/>
    <xf numFmtId="0" fontId="11" fillId="2" borderId="0" xfId="6" applyFont="1" applyFill="1" applyBorder="1"/>
    <xf numFmtId="0" fontId="11" fillId="2" borderId="3" xfId="6" applyFont="1" applyFill="1" applyBorder="1"/>
    <xf numFmtId="0" fontId="11" fillId="0" borderId="3" xfId="6" applyFont="1" applyBorder="1"/>
    <xf numFmtId="0" fontId="11" fillId="0" borderId="3" xfId="6" applyFont="1" applyBorder="1" applyAlignment="1">
      <alignment horizontal="left"/>
    </xf>
    <xf numFmtId="0" fontId="11" fillId="2" borderId="4" xfId="6" applyFont="1" applyFill="1" applyBorder="1"/>
    <xf numFmtId="0" fontId="11" fillId="2" borderId="5" xfId="6" applyFont="1" applyFill="1" applyBorder="1"/>
    <xf numFmtId="0" fontId="11" fillId="0" borderId="0" xfId="6" applyFont="1" applyBorder="1" applyAlignment="1"/>
    <xf numFmtId="0" fontId="11" fillId="0" borderId="3" xfId="6" applyFont="1" applyBorder="1" applyAlignment="1">
      <alignment horizontal="center"/>
    </xf>
    <xf numFmtId="0" fontId="10" fillId="0" borderId="0" xfId="6" applyFont="1" applyBorder="1" applyAlignment="1">
      <alignment horizontal="center"/>
    </xf>
    <xf numFmtId="0" fontId="10" fillId="0" borderId="0" xfId="6" applyFont="1" applyBorder="1" applyAlignment="1">
      <alignment horizontal="left"/>
    </xf>
    <xf numFmtId="0" fontId="11" fillId="0" borderId="0" xfId="6" applyFont="1" applyBorder="1" applyAlignment="1">
      <alignment horizontal="center"/>
    </xf>
    <xf numFmtId="0" fontId="13" fillId="0" borderId="13" xfId="6" applyFont="1" applyBorder="1"/>
    <xf numFmtId="0" fontId="5" fillId="0" borderId="13" xfId="6" applyFont="1" applyBorder="1"/>
    <xf numFmtId="0" fontId="13" fillId="0" borderId="0" xfId="6" applyFont="1" applyBorder="1"/>
    <xf numFmtId="0" fontId="9" fillId="0" borderId="0" xfId="6" applyFont="1" applyBorder="1"/>
    <xf numFmtId="0" fontId="11" fillId="0" borderId="13" xfId="6" applyFont="1" applyBorder="1"/>
    <xf numFmtId="0" fontId="11" fillId="0" borderId="5" xfId="6" applyFont="1" applyFill="1" applyBorder="1"/>
    <xf numFmtId="0" fontId="11" fillId="0" borderId="5" xfId="6" applyFont="1" applyBorder="1"/>
    <xf numFmtId="0" fontId="11" fillId="0" borderId="0" xfId="6" applyFont="1" applyFill="1" applyBorder="1"/>
    <xf numFmtId="0" fontId="11" fillId="0" borderId="0" xfId="6" applyFont="1" applyBorder="1" applyAlignment="1">
      <alignment horizontal="centerContinuous"/>
    </xf>
    <xf numFmtId="0" fontId="5" fillId="0" borderId="0" xfId="6" applyFont="1" applyBorder="1" applyAlignment="1">
      <alignment horizontal="centerContinuous"/>
    </xf>
    <xf numFmtId="0" fontId="11" fillId="0" borderId="13" xfId="6" applyFont="1" applyBorder="1" applyAlignment="1">
      <alignment horizontal="left"/>
    </xf>
    <xf numFmtId="0" fontId="11" fillId="0" borderId="7" xfId="6" applyFont="1" applyBorder="1"/>
    <xf numFmtId="0" fontId="10" fillId="0" borderId="0" xfId="6" applyFont="1" applyBorder="1" applyAlignment="1">
      <alignment horizontal="centerContinuous"/>
    </xf>
    <xf numFmtId="0" fontId="5" fillId="2" borderId="14" xfId="6" applyFont="1" applyFill="1" applyBorder="1"/>
    <xf numFmtId="0" fontId="5" fillId="2" borderId="15" xfId="6" applyFont="1" applyFill="1" applyBorder="1"/>
    <xf numFmtId="0" fontId="5" fillId="0" borderId="16" xfId="6" applyFont="1" applyBorder="1"/>
    <xf numFmtId="0" fontId="5" fillId="0" borderId="17" xfId="6" applyFont="1" applyBorder="1"/>
    <xf numFmtId="0" fontId="5" fillId="0" borderId="15" xfId="6" applyFont="1" applyBorder="1"/>
    <xf numFmtId="0" fontId="11" fillId="0" borderId="15" xfId="6" applyFont="1" applyBorder="1"/>
    <xf numFmtId="0" fontId="11" fillId="0" borderId="0" xfId="6" applyFont="1"/>
    <xf numFmtId="0" fontId="11" fillId="0" borderId="16" xfId="6" applyFont="1" applyBorder="1"/>
    <xf numFmtId="0" fontId="11" fillId="0" borderId="17" xfId="6" applyFont="1" applyBorder="1"/>
    <xf numFmtId="0" fontId="11" fillId="0" borderId="18" xfId="6" applyFont="1" applyBorder="1"/>
    <xf numFmtId="0" fontId="11" fillId="0" borderId="19" xfId="6" applyFont="1" applyBorder="1"/>
    <xf numFmtId="0" fontId="14" fillId="0" borderId="0" xfId="6" applyFont="1" applyBorder="1" applyAlignment="1">
      <alignment horizontal="center" vertical="center"/>
    </xf>
    <xf numFmtId="0" fontId="11" fillId="0" borderId="20" xfId="6" applyFont="1" applyBorder="1"/>
    <xf numFmtId="0" fontId="15" fillId="0" borderId="0" xfId="6" applyFont="1" applyBorder="1" applyAlignment="1">
      <alignment vertical="center" wrapText="1"/>
    </xf>
    <xf numFmtId="0" fontId="5" fillId="0" borderId="0" xfId="9" applyFont="1" applyAlignment="1">
      <alignment vertical="center"/>
    </xf>
    <xf numFmtId="0" fontId="5" fillId="0" borderId="0" xfId="9" applyFont="1"/>
    <xf numFmtId="0" fontId="11" fillId="0" borderId="0" xfId="9" applyFont="1" applyFill="1" applyBorder="1"/>
    <xf numFmtId="0" fontId="11" fillId="0" borderId="1" xfId="6" applyFont="1" applyFill="1" applyBorder="1" applyAlignment="1">
      <alignment vertical="center"/>
    </xf>
    <xf numFmtId="0" fontId="11" fillId="0" borderId="2" xfId="6" applyFont="1" applyFill="1" applyBorder="1" applyAlignment="1">
      <alignment vertical="center"/>
    </xf>
    <xf numFmtId="0" fontId="11" fillId="0" borderId="3" xfId="6" applyFont="1" applyFill="1" applyBorder="1" applyAlignment="1">
      <alignment vertical="center"/>
    </xf>
    <xf numFmtId="0" fontId="11" fillId="0" borderId="0" xfId="6" applyFont="1" applyFill="1" applyBorder="1" applyAlignment="1">
      <alignment vertical="center"/>
    </xf>
    <xf numFmtId="0" fontId="14" fillId="0" borderId="3" xfId="6" applyFont="1" applyFill="1" applyBorder="1" applyAlignment="1">
      <alignment vertical="center"/>
    </xf>
    <xf numFmtId="0" fontId="17" fillId="0" borderId="3" xfId="6" applyFont="1" applyFill="1" applyBorder="1" applyAlignment="1">
      <alignment vertical="center"/>
    </xf>
    <xf numFmtId="0" fontId="17" fillId="0" borderId="0" xfId="6" applyFont="1" applyFill="1" applyBorder="1" applyAlignment="1">
      <alignment vertical="center"/>
    </xf>
    <xf numFmtId="0" fontId="17" fillId="0" borderId="3" xfId="6" applyFont="1" applyBorder="1" applyAlignment="1">
      <alignment horizontal="center" vertical="center"/>
    </xf>
    <xf numFmtId="0" fontId="13" fillId="0" borderId="3" xfId="6" applyFont="1" applyBorder="1" applyAlignment="1">
      <alignment horizontal="left"/>
    </xf>
    <xf numFmtId="0" fontId="14" fillId="0" borderId="0" xfId="6" applyFont="1" applyBorder="1"/>
    <xf numFmtId="0" fontId="14" fillId="0" borderId="0" xfId="6" applyFont="1" applyBorder="1" applyAlignment="1">
      <alignment horizontal="left" vertical="center"/>
    </xf>
    <xf numFmtId="0" fontId="13" fillId="0" borderId="0" xfId="6" applyFont="1" applyBorder="1" applyAlignment="1">
      <alignment horizontal="left"/>
    </xf>
    <xf numFmtId="0" fontId="17" fillId="0" borderId="0" xfId="6" applyFont="1" applyBorder="1" applyAlignment="1">
      <alignment horizontal="left" vertical="center"/>
    </xf>
    <xf numFmtId="0" fontId="14" fillId="0" borderId="0" xfId="6" applyFont="1" applyBorder="1" applyAlignment="1">
      <alignment vertical="center"/>
    </xf>
    <xf numFmtId="0" fontId="15" fillId="0" borderId="0" xfId="6" applyFont="1" applyBorder="1" applyAlignment="1">
      <alignment horizontal="center" vertical="center"/>
    </xf>
    <xf numFmtId="0" fontId="13" fillId="0" borderId="0" xfId="6" applyFont="1" applyFill="1" applyBorder="1" applyAlignment="1">
      <alignment vertical="top"/>
    </xf>
    <xf numFmtId="0" fontId="14" fillId="0" borderId="0" xfId="6" applyFont="1" applyFill="1" applyBorder="1" applyAlignment="1">
      <alignment horizontal="left" vertical="top"/>
    </xf>
    <xf numFmtId="0" fontId="13" fillId="0" borderId="0" xfId="6" applyFont="1" applyBorder="1" applyAlignment="1"/>
    <xf numFmtId="0" fontId="14" fillId="0" borderId="0" xfId="6" applyFont="1" applyFill="1" applyBorder="1" applyAlignment="1">
      <alignment vertical="center"/>
    </xf>
    <xf numFmtId="0" fontId="13" fillId="0" borderId="0" xfId="6" applyFont="1" applyBorder="1" applyAlignment="1">
      <alignment vertical="center"/>
    </xf>
    <xf numFmtId="0" fontId="15" fillId="0" borderId="3" xfId="6" applyFont="1" applyBorder="1" applyAlignment="1">
      <alignment vertical="center" wrapText="1"/>
    </xf>
    <xf numFmtId="0" fontId="14" fillId="0" borderId="0" xfId="6" applyFont="1" applyBorder="1" applyAlignment="1">
      <alignment horizontal="left" vertical="top"/>
    </xf>
    <xf numFmtId="0" fontId="13" fillId="0" borderId="3" xfId="9" applyFont="1" applyFill="1" applyBorder="1" applyAlignment="1">
      <alignment vertical="center"/>
    </xf>
    <xf numFmtId="0" fontId="17" fillId="0" borderId="0" xfId="6" applyFont="1" applyBorder="1" applyAlignment="1">
      <alignment vertical="center"/>
    </xf>
    <xf numFmtId="0" fontId="13" fillId="0" borderId="0" xfId="6" applyFont="1" applyBorder="1" applyAlignment="1">
      <alignment horizontal="left" vertical="top"/>
    </xf>
    <xf numFmtId="0" fontId="14" fillId="0" borderId="3" xfId="9" applyFont="1" applyFill="1" applyBorder="1" applyAlignment="1">
      <alignment vertical="center"/>
    </xf>
    <xf numFmtId="0" fontId="14" fillId="0" borderId="0" xfId="6" applyNumberFormat="1" applyFont="1" applyBorder="1" applyAlignment="1">
      <alignment horizontal="left" vertical="top"/>
    </xf>
    <xf numFmtId="0" fontId="13" fillId="0" borderId="6" xfId="6" applyFont="1" applyBorder="1" applyAlignment="1">
      <alignment horizontal="left"/>
    </xf>
    <xf numFmtId="0" fontId="0" fillId="0" borderId="7" xfId="0" applyBorder="1"/>
    <xf numFmtId="0" fontId="0" fillId="0" borderId="0" xfId="0" applyBorder="1"/>
    <xf numFmtId="0" fontId="14" fillId="0" borderId="0" xfId="9" applyFont="1" applyBorder="1" applyAlignment="1">
      <alignment horizontal="left" vertical="center"/>
    </xf>
    <xf numFmtId="0" fontId="17" fillId="0" borderId="5" xfId="9" applyFont="1" applyBorder="1" applyAlignment="1">
      <alignment horizontal="center" vertical="top" wrapText="1"/>
    </xf>
    <xf numFmtId="0" fontId="17" fillId="0" borderId="7" xfId="9" applyFont="1" applyBorder="1" applyAlignment="1">
      <alignment horizontal="center" vertical="top" wrapText="1"/>
    </xf>
    <xf numFmtId="0" fontId="13" fillId="0" borderId="3" xfId="6" applyFont="1" applyFill="1" applyBorder="1" applyAlignment="1">
      <alignment horizontal="left"/>
    </xf>
    <xf numFmtId="0" fontId="15" fillId="0" borderId="0" xfId="6" applyFont="1" applyBorder="1" applyAlignment="1">
      <alignment horizontal="left" vertical="center"/>
    </xf>
    <xf numFmtId="0" fontId="14" fillId="0" borderId="0" xfId="6" applyFont="1" applyFill="1" applyBorder="1" applyAlignment="1">
      <alignment horizontal="left" vertical="center"/>
    </xf>
    <xf numFmtId="0" fontId="17" fillId="0" borderId="0" xfId="9" applyFont="1" applyBorder="1" applyAlignment="1">
      <alignment vertical="top" wrapText="1"/>
    </xf>
    <xf numFmtId="0" fontId="17" fillId="0" borderId="0" xfId="9" applyFont="1" applyBorder="1" applyAlignment="1">
      <alignment horizontal="center" vertical="top" wrapText="1"/>
    </xf>
    <xf numFmtId="0" fontId="13" fillId="0" borderId="0" xfId="9" applyFont="1" applyBorder="1" applyAlignment="1">
      <alignment horizontal="left" vertical="center" wrapText="1"/>
    </xf>
    <xf numFmtId="0" fontId="15" fillId="0" borderId="0" xfId="6" applyFont="1" applyBorder="1" applyAlignment="1">
      <alignment vertical="center"/>
    </xf>
    <xf numFmtId="0" fontId="18" fillId="0" borderId="0" xfId="6" applyFont="1" applyBorder="1" applyAlignment="1">
      <alignment vertical="center"/>
    </xf>
    <xf numFmtId="0" fontId="19" fillId="0" borderId="0" xfId="6" applyFont="1" applyBorder="1" applyAlignment="1">
      <alignment horizontal="center" vertical="center"/>
    </xf>
    <xf numFmtId="0" fontId="20" fillId="0" borderId="0" xfId="6" applyFont="1" applyBorder="1"/>
    <xf numFmtId="0" fontId="17" fillId="0" borderId="0" xfId="6" applyFont="1" applyBorder="1" applyAlignment="1">
      <alignment horizontal="center" vertical="center"/>
    </xf>
    <xf numFmtId="0" fontId="14" fillId="0" borderId="0" xfId="9" applyFont="1" applyBorder="1" applyAlignment="1">
      <alignment vertical="top"/>
    </xf>
    <xf numFmtId="0" fontId="5" fillId="0" borderId="0" xfId="6" applyFont="1" applyBorder="1" applyAlignment="1"/>
    <xf numFmtId="0" fontId="14" fillId="0" borderId="0" xfId="6" applyFont="1" applyBorder="1" applyAlignment="1">
      <alignment horizontal="center" vertical="center" wrapText="1"/>
    </xf>
    <xf numFmtId="0" fontId="15" fillId="0" borderId="0" xfId="6" applyFont="1" applyBorder="1" applyAlignment="1">
      <alignment horizontal="center" vertical="center" wrapText="1"/>
    </xf>
    <xf numFmtId="0" fontId="11" fillId="0" borderId="14" xfId="6" applyFont="1" applyFill="1" applyBorder="1" applyAlignment="1">
      <alignment vertical="center"/>
    </xf>
    <xf numFmtId="0" fontId="11" fillId="0" borderId="15" xfId="6" applyFont="1" applyFill="1" applyBorder="1" applyAlignment="1">
      <alignment vertical="center"/>
    </xf>
    <xf numFmtId="0" fontId="14" fillId="0" borderId="15" xfId="6" applyFont="1" applyFill="1" applyBorder="1" applyAlignment="1">
      <alignment vertical="center"/>
    </xf>
    <xf numFmtId="0" fontId="17" fillId="0" borderId="15" xfId="6" applyFont="1" applyFill="1" applyBorder="1" applyAlignment="1">
      <alignment vertical="center"/>
    </xf>
    <xf numFmtId="0" fontId="15" fillId="0" borderId="15" xfId="6" applyFont="1" applyBorder="1" applyAlignment="1">
      <alignment vertical="center" wrapText="1"/>
    </xf>
    <xf numFmtId="0" fontId="14" fillId="0" borderId="17" xfId="6" applyFont="1" applyBorder="1" applyAlignment="1">
      <alignment horizontal="left" vertical="center"/>
    </xf>
    <xf numFmtId="0" fontId="14" fillId="0" borderId="15" xfId="6" applyFont="1" applyBorder="1" applyAlignment="1">
      <alignment horizontal="left" vertical="center"/>
    </xf>
    <xf numFmtId="0" fontId="13" fillId="0" borderId="15" xfId="9" applyFont="1" applyFill="1" applyBorder="1" applyAlignment="1">
      <alignment vertical="center"/>
    </xf>
    <xf numFmtId="0" fontId="14" fillId="0" borderId="15" xfId="9" applyFont="1" applyFill="1" applyBorder="1" applyAlignment="1">
      <alignment vertical="center"/>
    </xf>
    <xf numFmtId="0" fontId="14" fillId="0" borderId="18" xfId="9" applyFont="1" applyFill="1" applyBorder="1" applyAlignment="1">
      <alignment vertical="center"/>
    </xf>
    <xf numFmtId="0" fontId="14" fillId="0" borderId="19" xfId="9" applyFont="1" applyFill="1" applyBorder="1" applyAlignment="1">
      <alignment vertical="center"/>
    </xf>
    <xf numFmtId="0" fontId="11" fillId="0" borderId="0" xfId="9" applyFont="1" applyFill="1" applyBorder="1" applyAlignment="1"/>
    <xf numFmtId="0" fontId="13" fillId="0" borderId="0" xfId="9" applyFont="1" applyFill="1" applyBorder="1" applyAlignment="1"/>
    <xf numFmtId="0" fontId="14" fillId="0" borderId="0" xfId="9" applyFont="1" applyFill="1" applyBorder="1" applyAlignment="1">
      <alignment vertical="center"/>
    </xf>
    <xf numFmtId="0" fontId="14" fillId="0" borderId="0" xfId="6" applyFont="1" applyAlignment="1">
      <alignment horizontal="center" vertical="center"/>
    </xf>
    <xf numFmtId="0" fontId="5" fillId="0" borderId="0" xfId="9" applyFont="1" applyBorder="1" applyAlignment="1"/>
    <xf numFmtId="0" fontId="17" fillId="0" borderId="0" xfId="9" applyFont="1" applyBorder="1" applyAlignment="1">
      <alignment horizontal="left"/>
    </xf>
    <xf numFmtId="0" fontId="14" fillId="0" borderId="0" xfId="9" applyFont="1" applyFill="1" applyBorder="1" applyAlignment="1"/>
    <xf numFmtId="0" fontId="14" fillId="0" borderId="20" xfId="9" applyFont="1" applyFill="1" applyBorder="1" applyAlignment="1">
      <alignment vertical="center"/>
    </xf>
    <xf numFmtId="0" fontId="14" fillId="0" borderId="0" xfId="6" applyFont="1" applyBorder="1" applyAlignment="1"/>
    <xf numFmtId="0" fontId="17" fillId="0" borderId="0" xfId="6" applyFont="1" applyBorder="1"/>
    <xf numFmtId="0" fontId="5" fillId="0" borderId="0" xfId="9" applyFont="1" applyBorder="1" applyAlignment="1">
      <alignment vertical="center"/>
    </xf>
    <xf numFmtId="0" fontId="17" fillId="0" borderId="0" xfId="9" applyFont="1" applyBorder="1" applyAlignment="1">
      <alignment vertical="top"/>
    </xf>
    <xf numFmtId="0" fontId="14" fillId="0" borderId="6" xfId="9" applyFont="1" applyFill="1" applyBorder="1" applyAlignment="1">
      <alignment vertical="center"/>
    </xf>
    <xf numFmtId="0" fontId="14" fillId="0" borderId="0" xfId="6" applyFont="1" applyFill="1" applyBorder="1" applyAlignment="1">
      <alignment vertical="top"/>
    </xf>
    <xf numFmtId="0" fontId="13" fillId="0" borderId="0" xfId="9" applyFont="1" applyBorder="1" applyAlignment="1">
      <alignment vertical="center" wrapText="1"/>
    </xf>
    <xf numFmtId="0" fontId="14" fillId="0" borderId="17" xfId="9" applyFont="1" applyFill="1" applyBorder="1" applyAlignment="1">
      <alignment vertical="center"/>
    </xf>
    <xf numFmtId="0" fontId="13" fillId="0" borderId="15" xfId="6" applyFont="1" applyBorder="1"/>
    <xf numFmtId="0" fontId="5" fillId="0" borderId="15" xfId="9" applyFont="1" applyBorder="1"/>
    <xf numFmtId="0" fontId="17" fillId="0" borderId="0" xfId="9" applyFont="1" applyBorder="1" applyAlignment="1">
      <alignment horizontal="left" vertical="center"/>
    </xf>
    <xf numFmtId="0" fontId="0" fillId="0" borderId="19" xfId="0" applyBorder="1"/>
    <xf numFmtId="0" fontId="13" fillId="0" borderId="1" xfId="6" applyFont="1" applyBorder="1" applyAlignment="1">
      <alignment horizontal="left"/>
    </xf>
    <xf numFmtId="0" fontId="0" fillId="0" borderId="2" xfId="0" applyBorder="1"/>
    <xf numFmtId="0" fontId="13" fillId="0" borderId="6" xfId="9" applyFont="1" applyFill="1" applyBorder="1" applyAlignment="1">
      <alignment vertical="center"/>
    </xf>
    <xf numFmtId="0" fontId="0" fillId="0" borderId="1" xfId="0" applyBorder="1"/>
    <xf numFmtId="0" fontId="0" fillId="0" borderId="3" xfId="0" applyBorder="1"/>
    <xf numFmtId="0" fontId="14" fillId="0" borderId="0" xfId="9" applyFont="1" applyAlignment="1">
      <alignment horizontal="center" vertical="center"/>
    </xf>
    <xf numFmtId="0" fontId="13" fillId="0" borderId="3" xfId="6" applyFont="1" applyFill="1" applyBorder="1" applyAlignment="1">
      <alignment horizontal="left" vertical="center"/>
    </xf>
    <xf numFmtId="0" fontId="0" fillId="0" borderId="0" xfId="0" applyAlignment="1">
      <alignment vertical="center"/>
    </xf>
    <xf numFmtId="0" fontId="0" fillId="0" borderId="18" xfId="0" applyBorder="1" applyAlignment="1">
      <alignment vertical="center"/>
    </xf>
    <xf numFmtId="0" fontId="0" fillId="0" borderId="19" xfId="0" applyBorder="1" applyAlignment="1">
      <alignment vertical="center"/>
    </xf>
    <xf numFmtId="0" fontId="5" fillId="0" borderId="2" xfId="9" applyFont="1" applyBorder="1"/>
    <xf numFmtId="0" fontId="14" fillId="0" borderId="25" xfId="9" applyFont="1" applyBorder="1" applyAlignment="1">
      <alignment vertical="center"/>
    </xf>
    <xf numFmtId="0" fontId="14" fillId="0" borderId="0" xfId="9" applyFont="1" applyBorder="1" applyAlignment="1">
      <alignment vertical="center"/>
    </xf>
    <xf numFmtId="0" fontId="0" fillId="0" borderId="15" xfId="0" applyBorder="1"/>
    <xf numFmtId="0" fontId="14" fillId="0" borderId="20" xfId="6" applyFont="1" applyBorder="1" applyAlignment="1">
      <alignment horizontal="left" vertical="center"/>
    </xf>
    <xf numFmtId="0" fontId="14" fillId="0" borderId="14" xfId="6" applyFont="1" applyBorder="1" applyAlignment="1">
      <alignment horizontal="left" vertical="center"/>
    </xf>
    <xf numFmtId="0" fontId="13" fillId="0" borderId="0" xfId="6" applyFont="1" applyBorder="1" applyAlignment="1">
      <alignment horizontal="center" vertical="center"/>
    </xf>
    <xf numFmtId="0" fontId="15" fillId="0" borderId="6" xfId="6" applyFont="1" applyBorder="1" applyAlignment="1">
      <alignment vertical="center" wrapText="1"/>
    </xf>
    <xf numFmtId="0" fontId="13" fillId="0" borderId="0" xfId="6" applyFont="1" applyBorder="1" applyAlignment="1">
      <alignment horizontal="left" vertical="center"/>
    </xf>
    <xf numFmtId="0" fontId="14" fillId="0" borderId="0" xfId="9" applyFont="1" applyBorder="1" applyAlignment="1">
      <alignment horizontal="right" vertical="center"/>
    </xf>
    <xf numFmtId="0" fontId="14" fillId="0" borderId="0" xfId="9" applyFont="1" applyAlignment="1">
      <alignment horizontal="left" vertical="center"/>
    </xf>
    <xf numFmtId="0" fontId="0" fillId="0" borderId="0" xfId="0" applyAlignment="1">
      <alignment horizontal="left"/>
    </xf>
    <xf numFmtId="0" fontId="16" fillId="0" borderId="0" xfId="6" applyFont="1" applyFill="1" applyBorder="1" applyAlignment="1">
      <alignment horizontal="center" vertical="center"/>
    </xf>
    <xf numFmtId="0" fontId="14" fillId="0" borderId="7" xfId="9" applyFont="1" applyBorder="1" applyAlignment="1">
      <alignment horizontal="right" vertical="center"/>
    </xf>
    <xf numFmtId="0" fontId="5" fillId="0" borderId="7" xfId="9" applyFont="1" applyBorder="1"/>
    <xf numFmtId="0" fontId="7" fillId="0" borderId="0" xfId="6" applyFont="1" applyBorder="1" applyAlignment="1">
      <alignment horizontal="center" vertical="center" wrapText="1"/>
    </xf>
    <xf numFmtId="0" fontId="13" fillId="0" borderId="7" xfId="9" applyFont="1" applyBorder="1" applyAlignment="1">
      <alignment horizontal="left" vertical="center" wrapText="1"/>
    </xf>
    <xf numFmtId="0" fontId="13" fillId="0" borderId="7" xfId="6" applyFont="1" applyBorder="1" applyAlignment="1">
      <alignment vertical="center"/>
    </xf>
    <xf numFmtId="0" fontId="21" fillId="0" borderId="0" xfId="6" applyFont="1" applyBorder="1" applyAlignment="1">
      <alignment vertical="center"/>
    </xf>
    <xf numFmtId="0" fontId="14" fillId="0" borderId="7" xfId="6" applyFont="1" applyBorder="1" applyAlignment="1">
      <alignment vertical="center"/>
    </xf>
    <xf numFmtId="0" fontId="15" fillId="0" borderId="17" xfId="6" applyFont="1" applyBorder="1" applyAlignment="1">
      <alignment vertical="center" wrapText="1"/>
    </xf>
    <xf numFmtId="0" fontId="5" fillId="0" borderId="17" xfId="9" applyFont="1" applyBorder="1"/>
    <xf numFmtId="49" fontId="14" fillId="0" borderId="0" xfId="6" applyNumberFormat="1" applyFont="1" applyAlignment="1">
      <alignment vertical="center"/>
    </xf>
    <xf numFmtId="0" fontId="17" fillId="0" borderId="0" xfId="9" applyFont="1" applyBorder="1" applyAlignment="1">
      <alignment vertical="center"/>
    </xf>
    <xf numFmtId="0" fontId="14" fillId="0" borderId="21" xfId="6" applyFont="1" applyBorder="1" applyAlignment="1">
      <alignment vertical="center"/>
    </xf>
    <xf numFmtId="0" fontId="14" fillId="0" borderId="0" xfId="6" applyFont="1" applyBorder="1" applyAlignment="1">
      <alignment vertical="top"/>
    </xf>
    <xf numFmtId="0" fontId="13" fillId="0" borderId="0" xfId="6" applyFont="1" applyBorder="1" applyAlignment="1">
      <alignment vertical="top"/>
    </xf>
    <xf numFmtId="0" fontId="15" fillId="0" borderId="18" xfId="6" applyFont="1" applyBorder="1" applyAlignment="1">
      <alignment vertical="center" wrapText="1"/>
    </xf>
    <xf numFmtId="0" fontId="13" fillId="0" borderId="0" xfId="6" applyFont="1" applyFill="1" applyBorder="1" applyAlignment="1">
      <alignment horizontal="center" vertical="center"/>
    </xf>
    <xf numFmtId="0" fontId="13" fillId="0" borderId="0" xfId="6" applyFont="1" applyFill="1" applyBorder="1" applyAlignment="1">
      <alignment horizontal="left" vertical="center"/>
    </xf>
    <xf numFmtId="0" fontId="17" fillId="0" borderId="0" xfId="6" applyFont="1" applyFill="1" applyBorder="1" applyAlignment="1">
      <alignment horizontal="left" vertical="center"/>
    </xf>
    <xf numFmtId="0" fontId="13" fillId="0" borderId="0" xfId="6" applyFont="1" applyBorder="1" applyAlignment="1">
      <alignment horizontal="center" vertical="center" wrapText="1"/>
    </xf>
    <xf numFmtId="0" fontId="13" fillId="0" borderId="0" xfId="6" applyFont="1" applyBorder="1" applyAlignment="1">
      <alignment horizontal="left" vertical="center" wrapText="1"/>
    </xf>
    <xf numFmtId="0" fontId="14" fillId="0" borderId="0" xfId="6" applyFont="1" applyAlignment="1">
      <alignment horizontal="left" vertical="center" wrapText="1"/>
    </xf>
    <xf numFmtId="0" fontId="14" fillId="0" borderId="0" xfId="6" applyFont="1" applyBorder="1" applyAlignment="1">
      <alignment vertical="center" wrapText="1"/>
    </xf>
    <xf numFmtId="0" fontId="15" fillId="0" borderId="20" xfId="6" applyFont="1" applyBorder="1" applyAlignment="1">
      <alignment vertical="center" wrapText="1"/>
    </xf>
    <xf numFmtId="0" fontId="13" fillId="0" borderId="18" xfId="9" applyFont="1" applyFill="1" applyBorder="1" applyAlignment="1">
      <alignment vertical="center"/>
    </xf>
    <xf numFmtId="0" fontId="14" fillId="0" borderId="0" xfId="6" applyFont="1" applyAlignment="1">
      <alignment vertical="center"/>
    </xf>
    <xf numFmtId="0" fontId="13" fillId="0" borderId="7" xfId="6" applyFont="1" applyBorder="1"/>
    <xf numFmtId="0" fontId="14" fillId="0" borderId="7" xfId="6" applyFont="1" applyFill="1" applyBorder="1" applyAlignment="1">
      <alignment horizontal="left" vertical="top"/>
    </xf>
    <xf numFmtId="0" fontId="14" fillId="0" borderId="7" xfId="6" applyFont="1" applyBorder="1"/>
    <xf numFmtId="0" fontId="17" fillId="0" borderId="7" xfId="6" applyFont="1" applyFill="1" applyBorder="1" applyAlignment="1">
      <alignment vertical="center"/>
    </xf>
    <xf numFmtId="0" fontId="5" fillId="0" borderId="0" xfId="9" applyFont="1" applyBorder="1"/>
    <xf numFmtId="0" fontId="0" fillId="0" borderId="13" xfId="0" applyBorder="1"/>
    <xf numFmtId="0" fontId="14" fillId="0" borderId="7" xfId="6" applyFont="1" applyFill="1" applyBorder="1" applyAlignment="1">
      <alignment horizontal="left" vertical="center"/>
    </xf>
    <xf numFmtId="0" fontId="14" fillId="0" borderId="7" xfId="6" applyFont="1" applyBorder="1" applyAlignment="1">
      <alignment horizontal="left" vertical="center"/>
    </xf>
    <xf numFmtId="0" fontId="13" fillId="0" borderId="0" xfId="9" applyFont="1" applyFill="1" applyBorder="1" applyAlignment="1">
      <alignment vertical="center"/>
    </xf>
    <xf numFmtId="0" fontId="15" fillId="0" borderId="7" xfId="6" applyFont="1" applyBorder="1" applyAlignment="1">
      <alignment vertical="center" wrapText="1"/>
    </xf>
    <xf numFmtId="0" fontId="17" fillId="0" borderId="0" xfId="6" applyFont="1" applyAlignment="1">
      <alignment vertical="center"/>
    </xf>
    <xf numFmtId="0" fontId="17" fillId="0" borderId="0" xfId="6" applyFont="1" applyBorder="1" applyAlignment="1">
      <alignment horizontal="left" vertical="top"/>
    </xf>
    <xf numFmtId="0" fontId="17" fillId="0" borderId="0" xfId="6" applyFont="1" applyBorder="1" applyAlignment="1">
      <alignment horizontal="left"/>
    </xf>
    <xf numFmtId="0" fontId="14" fillId="0" borderId="7" xfId="6" applyFont="1" applyBorder="1" applyAlignment="1">
      <alignment horizontal="left" vertical="top"/>
    </xf>
    <xf numFmtId="0" fontId="5" fillId="0" borderId="7" xfId="9" applyFont="1" applyBorder="1" applyAlignment="1"/>
    <xf numFmtId="0" fontId="5" fillId="0" borderId="7" xfId="9" applyFont="1" applyBorder="1" applyAlignment="1">
      <alignment vertical="center"/>
    </xf>
    <xf numFmtId="0" fontId="14" fillId="0" borderId="7" xfId="9" applyFont="1" applyFill="1" applyBorder="1" applyAlignment="1">
      <alignment vertical="center"/>
    </xf>
    <xf numFmtId="0" fontId="17" fillId="0" borderId="0" xfId="6" applyFont="1" applyBorder="1" applyAlignment="1">
      <alignment vertical="top"/>
    </xf>
    <xf numFmtId="0" fontId="14" fillId="0" borderId="0" xfId="6" applyFont="1" applyBorder="1" applyAlignment="1">
      <alignment horizontal="center" vertical="top"/>
    </xf>
    <xf numFmtId="0" fontId="14" fillId="0" borderId="0" xfId="6" applyFont="1" applyFill="1" applyBorder="1" applyAlignment="1">
      <alignment horizontal="center" vertical="top"/>
    </xf>
    <xf numFmtId="0" fontId="5" fillId="0" borderId="0" xfId="9" applyFont="1" applyFill="1" applyAlignment="1">
      <alignment vertical="center"/>
    </xf>
    <xf numFmtId="0" fontId="5" fillId="0" borderId="0" xfId="9" applyFont="1" applyFill="1"/>
    <xf numFmtId="0" fontId="5" fillId="2" borderId="8" xfId="9" applyFont="1" applyFill="1" applyBorder="1" applyAlignment="1">
      <alignment vertical="center"/>
    </xf>
    <xf numFmtId="0" fontId="5" fillId="2" borderId="5" xfId="9" applyFont="1" applyFill="1" applyBorder="1" applyAlignment="1">
      <alignment vertical="center"/>
    </xf>
    <xf numFmtId="0" fontId="5" fillId="2" borderId="10" xfId="9" applyFont="1" applyFill="1" applyBorder="1" applyAlignment="1">
      <alignment vertical="center"/>
    </xf>
    <xf numFmtId="0" fontId="5" fillId="2" borderId="0" xfId="9" applyFont="1" applyFill="1" applyAlignment="1">
      <alignment vertical="center"/>
    </xf>
    <xf numFmtId="0" fontId="5" fillId="2" borderId="0" xfId="6" applyFont="1" applyFill="1"/>
    <xf numFmtId="0" fontId="5" fillId="2" borderId="10" xfId="9" applyFont="1" applyFill="1" applyBorder="1"/>
    <xf numFmtId="0" fontId="5" fillId="2" borderId="0" xfId="9" applyFont="1" applyFill="1"/>
    <xf numFmtId="0" fontId="5" fillId="2" borderId="11" xfId="9" applyFont="1" applyFill="1" applyBorder="1"/>
    <xf numFmtId="0" fontId="5" fillId="2" borderId="7" xfId="9" applyFont="1" applyFill="1" applyBorder="1"/>
    <xf numFmtId="0" fontId="5" fillId="2" borderId="9" xfId="9" applyFont="1" applyFill="1" applyBorder="1" applyAlignment="1">
      <alignment vertical="center"/>
    </xf>
    <xf numFmtId="0" fontId="5" fillId="2" borderId="21" xfId="9" applyFont="1" applyFill="1" applyBorder="1" applyAlignment="1">
      <alignment vertical="center"/>
    </xf>
    <xf numFmtId="0" fontId="5" fillId="2" borderId="21" xfId="9" applyFont="1" applyFill="1" applyBorder="1"/>
    <xf numFmtId="0" fontId="5" fillId="2" borderId="12" xfId="9" applyFont="1" applyFill="1" applyBorder="1"/>
    <xf numFmtId="0" fontId="15" fillId="2" borderId="0" xfId="6" applyFont="1" applyFill="1" applyBorder="1" applyAlignment="1">
      <alignment horizontal="left" vertical="center"/>
    </xf>
    <xf numFmtId="0" fontId="18" fillId="2" borderId="0" xfId="6" applyFont="1" applyFill="1" applyBorder="1" applyAlignment="1">
      <alignment vertical="top"/>
    </xf>
    <xf numFmtId="0" fontId="17" fillId="0" borderId="0" xfId="6" applyFont="1" applyFill="1" applyBorder="1" applyAlignment="1">
      <alignment vertical="top"/>
    </xf>
    <xf numFmtId="0" fontId="14" fillId="0" borderId="0" xfId="6" applyFont="1" applyBorder="1" applyAlignment="1">
      <alignment horizontal="left"/>
    </xf>
    <xf numFmtId="0" fontId="17" fillId="0" borderId="0" xfId="6" applyFont="1" applyFill="1" applyBorder="1" applyAlignment="1">
      <alignment horizontal="center" vertical="center"/>
    </xf>
    <xf numFmtId="0" fontId="5" fillId="0" borderId="0" xfId="9" applyFont="1" applyAlignment="1">
      <alignment horizontal="left" vertical="center"/>
    </xf>
    <xf numFmtId="0" fontId="5" fillId="0" borderId="0" xfId="9" applyFont="1" applyAlignment="1">
      <alignment horizontal="left"/>
    </xf>
    <xf numFmtId="0" fontId="13" fillId="0" borderId="0" xfId="9" applyFont="1" applyFill="1" applyBorder="1" applyAlignment="1">
      <alignment horizontal="left" vertical="center"/>
    </xf>
    <xf numFmtId="0" fontId="14" fillId="0" borderId="0" xfId="9" applyFont="1" applyFill="1" applyBorder="1" applyAlignment="1">
      <alignment horizontal="left" vertical="center"/>
    </xf>
    <xf numFmtId="0" fontId="13" fillId="0" borderId="17" xfId="9" applyFont="1" applyFill="1" applyBorder="1" applyAlignment="1">
      <alignment vertical="center"/>
    </xf>
    <xf numFmtId="0" fontId="14" fillId="0" borderId="0" xfId="9" applyFont="1" applyFill="1" applyAlignment="1">
      <alignment vertical="center"/>
    </xf>
    <xf numFmtId="0" fontId="14" fillId="0" borderId="0" xfId="6" applyNumberFormat="1" applyFont="1" applyBorder="1" applyAlignment="1">
      <alignment vertical="top"/>
    </xf>
    <xf numFmtId="0" fontId="13" fillId="0" borderId="7" xfId="9" applyFont="1" applyFill="1" applyBorder="1" applyAlignment="1">
      <alignment vertical="center"/>
    </xf>
    <xf numFmtId="0" fontId="13" fillId="0" borderId="0" xfId="9" applyFont="1" applyBorder="1" applyAlignment="1">
      <alignment vertical="center"/>
    </xf>
    <xf numFmtId="0" fontId="13" fillId="0" borderId="0" xfId="9" applyFont="1" applyBorder="1" applyAlignment="1">
      <alignment horizontal="center" vertical="center"/>
    </xf>
    <xf numFmtId="0" fontId="13" fillId="0" borderId="15" xfId="9" applyFont="1" applyBorder="1" applyAlignment="1">
      <alignment vertical="center"/>
    </xf>
    <xf numFmtId="0" fontId="14" fillId="2" borderId="0" xfId="6" applyFont="1" applyFill="1" applyBorder="1" applyAlignment="1">
      <alignment vertical="center"/>
    </xf>
    <xf numFmtId="0" fontId="18" fillId="2" borderId="0" xfId="6" applyFont="1" applyFill="1" applyBorder="1" applyAlignment="1">
      <alignment vertical="center"/>
    </xf>
    <xf numFmtId="0" fontId="15" fillId="2" borderId="0" xfId="6" applyFont="1" applyFill="1" applyBorder="1" applyAlignment="1">
      <alignment horizontal="center" vertical="center"/>
    </xf>
    <xf numFmtId="0" fontId="14" fillId="2" borderId="0" xfId="6" applyFont="1" applyFill="1" applyBorder="1" applyAlignment="1">
      <alignment horizontal="left" vertical="center"/>
    </xf>
    <xf numFmtId="0" fontId="17" fillId="2" borderId="0" xfId="6" applyFont="1" applyFill="1" applyBorder="1" applyAlignment="1">
      <alignment horizontal="left" vertical="center"/>
    </xf>
    <xf numFmtId="0" fontId="14" fillId="0" borderId="0" xfId="6" applyFont="1" applyBorder="1" applyAlignment="1">
      <alignment vertical="top" wrapText="1"/>
    </xf>
    <xf numFmtId="0" fontId="5" fillId="0" borderId="0" xfId="9" applyFont="1" applyAlignment="1">
      <alignment vertical="top"/>
    </xf>
    <xf numFmtId="0" fontId="17" fillId="2" borderId="3" xfId="6" applyFont="1" applyFill="1" applyBorder="1" applyAlignment="1">
      <alignment horizontal="center" vertical="center"/>
    </xf>
    <xf numFmtId="0" fontId="17" fillId="2" borderId="0" xfId="6" applyFont="1" applyFill="1" applyBorder="1" applyAlignment="1">
      <alignment horizontal="center" vertical="center"/>
    </xf>
    <xf numFmtId="0" fontId="18" fillId="0" borderId="0" xfId="6" applyFont="1" applyFill="1" applyBorder="1" applyAlignment="1">
      <alignment vertical="top"/>
    </xf>
    <xf numFmtId="0" fontId="15" fillId="0" borderId="0" xfId="6" applyFont="1" applyFill="1" applyBorder="1" applyAlignment="1">
      <alignment horizontal="center" vertical="center"/>
    </xf>
    <xf numFmtId="0" fontId="14" fillId="2" borderId="0" xfId="6" applyFont="1" applyFill="1" applyBorder="1" applyAlignment="1">
      <alignment vertical="top"/>
    </xf>
    <xf numFmtId="0" fontId="14" fillId="0" borderId="4" xfId="9" applyFont="1" applyFill="1" applyBorder="1" applyAlignment="1">
      <alignment vertical="center"/>
    </xf>
    <xf numFmtId="0" fontId="14" fillId="0" borderId="5" xfId="9" applyFont="1" applyFill="1" applyBorder="1" applyAlignment="1">
      <alignment vertical="center"/>
    </xf>
    <xf numFmtId="0" fontId="14" fillId="0" borderId="5" xfId="9" applyFont="1" applyBorder="1" applyAlignment="1">
      <alignment horizontal="left" vertical="center"/>
    </xf>
    <xf numFmtId="0" fontId="0" fillId="2" borderId="0" xfId="0" applyFill="1"/>
    <xf numFmtId="0" fontId="14" fillId="0" borderId="3" xfId="9" applyFont="1" applyFill="1" applyBorder="1" applyAlignment="1">
      <alignment vertical="top"/>
    </xf>
    <xf numFmtId="0" fontId="17" fillId="0" borderId="0" xfId="9" applyFont="1" applyAlignment="1">
      <alignment vertical="top"/>
    </xf>
    <xf numFmtId="0" fontId="14" fillId="0" borderId="0" xfId="10" applyFont="1" applyBorder="1" applyAlignment="1">
      <alignment vertical="center"/>
    </xf>
    <xf numFmtId="0" fontId="24" fillId="0" borderId="0" xfId="10" applyFont="1" applyBorder="1"/>
    <xf numFmtId="0" fontId="14" fillId="0" borderId="0" xfId="10" applyFont="1" applyBorder="1"/>
    <xf numFmtId="0" fontId="17" fillId="0" borderId="0" xfId="10" applyFont="1" applyBorder="1" applyAlignment="1">
      <alignment vertical="center"/>
    </xf>
    <xf numFmtId="0" fontId="17" fillId="0" borderId="0" xfId="10" applyFont="1" applyBorder="1"/>
    <xf numFmtId="0" fontId="14" fillId="0" borderId="0" xfId="10" applyFont="1" applyFill="1" applyBorder="1" applyAlignment="1">
      <alignment vertical="center"/>
    </xf>
    <xf numFmtId="0" fontId="14" fillId="0" borderId="0" xfId="10" applyFont="1" applyFill="1" applyBorder="1"/>
    <xf numFmtId="0" fontId="17" fillId="2" borderId="0" xfId="6" applyFont="1" applyFill="1" applyBorder="1" applyAlignment="1">
      <alignment horizontal="left" vertical="top"/>
    </xf>
    <xf numFmtId="0" fontId="13" fillId="0" borderId="5" xfId="9" applyFont="1" applyBorder="1" applyAlignment="1">
      <alignment horizontal="left" vertical="center" wrapText="1"/>
    </xf>
    <xf numFmtId="0" fontId="13" fillId="0" borderId="5" xfId="9" applyFont="1" applyBorder="1" applyAlignment="1">
      <alignment vertical="center" wrapText="1"/>
    </xf>
    <xf numFmtId="0" fontId="5" fillId="0" borderId="5" xfId="9" applyFont="1" applyBorder="1"/>
    <xf numFmtId="0" fontId="14" fillId="0" borderId="0" xfId="9" applyFont="1" applyFill="1" applyBorder="1" applyAlignment="1">
      <alignment horizontal="center" vertical="center"/>
    </xf>
    <xf numFmtId="0" fontId="13" fillId="0" borderId="0" xfId="9" applyFont="1" applyBorder="1" applyAlignment="1">
      <alignment horizontal="center"/>
    </xf>
    <xf numFmtId="0" fontId="17" fillId="2" borderId="15" xfId="6" applyFont="1" applyFill="1" applyBorder="1" applyAlignment="1">
      <alignment horizontal="center" vertical="center"/>
    </xf>
    <xf numFmtId="0" fontId="14" fillId="0" borderId="16" xfId="9" applyFont="1" applyFill="1" applyBorder="1" applyAlignment="1">
      <alignment vertical="center"/>
    </xf>
    <xf numFmtId="0" fontId="14" fillId="0" borderId="15" xfId="9" applyFont="1" applyFill="1" applyBorder="1" applyAlignment="1">
      <alignment vertical="top"/>
    </xf>
    <xf numFmtId="0" fontId="5" fillId="0" borderId="15" xfId="9" applyFont="1" applyBorder="1" applyAlignment="1">
      <alignment vertical="top"/>
    </xf>
    <xf numFmtId="0" fontId="17" fillId="0" borderId="0" xfId="10" applyFont="1" applyFill="1" applyBorder="1" applyAlignment="1">
      <alignment vertical="center"/>
    </xf>
    <xf numFmtId="0" fontId="17" fillId="0" borderId="0" xfId="10" applyFont="1" applyFill="1" applyBorder="1"/>
    <xf numFmtId="0" fontId="27" fillId="0" borderId="0" xfId="10" applyFont="1" applyBorder="1"/>
    <xf numFmtId="0" fontId="28" fillId="0" borderId="0" xfId="10" applyFont="1" applyBorder="1"/>
    <xf numFmtId="0" fontId="5" fillId="0" borderId="0" xfId="6" applyFont="1" applyAlignment="1">
      <alignment vertical="center"/>
    </xf>
    <xf numFmtId="0" fontId="27" fillId="0" borderId="0" xfId="10" applyFont="1" applyFill="1" applyBorder="1"/>
    <xf numFmtId="0" fontId="24" fillId="0" borderId="0" xfId="10" applyFont="1" applyFill="1" applyBorder="1"/>
    <xf numFmtId="0" fontId="14" fillId="0" borderId="0" xfId="10" applyFont="1" applyFill="1" applyBorder="1" applyAlignment="1">
      <alignment horizontal="left" vertical="center"/>
    </xf>
    <xf numFmtId="0" fontId="17" fillId="0" borderId="0" xfId="10" applyFont="1" applyFill="1" applyBorder="1" applyAlignment="1">
      <alignment horizontal="left" vertical="center"/>
    </xf>
    <xf numFmtId="0" fontId="13" fillId="0" borderId="0" xfId="6" applyFont="1"/>
    <xf numFmtId="0" fontId="5" fillId="0" borderId="0" xfId="6" applyFont="1" applyAlignment="1"/>
    <xf numFmtId="0" fontId="29" fillId="0" borderId="0" xfId="6" applyFont="1" applyFill="1" applyBorder="1" applyAlignment="1">
      <alignment horizontal="center" vertical="center"/>
    </xf>
    <xf numFmtId="0" fontId="29" fillId="0" borderId="0" xfId="6" applyFont="1" applyFill="1" applyAlignment="1">
      <alignment horizontal="center" vertical="center"/>
    </xf>
    <xf numFmtId="0" fontId="29" fillId="0" borderId="19" xfId="6" applyFont="1" applyFill="1" applyBorder="1" applyAlignment="1">
      <alignment horizontal="center" vertical="center"/>
    </xf>
    <xf numFmtId="0" fontId="29" fillId="0" borderId="0" xfId="6" applyFont="1" applyFill="1" applyBorder="1" applyAlignment="1">
      <alignment vertical="center"/>
    </xf>
    <xf numFmtId="0" fontId="29" fillId="0" borderId="2" xfId="6" applyFont="1" applyFill="1" applyBorder="1" applyAlignment="1">
      <alignment vertical="center"/>
    </xf>
    <xf numFmtId="0" fontId="10" fillId="0" borderId="0" xfId="6" applyFont="1" applyFill="1" applyBorder="1" applyAlignment="1">
      <alignment vertical="center"/>
    </xf>
    <xf numFmtId="0" fontId="5" fillId="0" borderId="0" xfId="6" applyFont="1" applyFill="1" applyBorder="1" applyAlignment="1">
      <alignment horizontal="left"/>
    </xf>
    <xf numFmtId="0" fontId="13" fillId="0" borderId="0" xfId="6" applyFont="1" applyFill="1" applyBorder="1" applyAlignment="1">
      <alignment horizontal="left"/>
    </xf>
    <xf numFmtId="0" fontId="5" fillId="0" borderId="15" xfId="6" applyFont="1" applyBorder="1" applyAlignment="1">
      <alignment vertical="center"/>
    </xf>
    <xf numFmtId="0" fontId="0" fillId="0" borderId="14" xfId="0" applyBorder="1"/>
    <xf numFmtId="0" fontId="10" fillId="0" borderId="0" xfId="6" applyFont="1" applyBorder="1" applyAlignment="1"/>
    <xf numFmtId="0" fontId="14" fillId="0" borderId="0" xfId="16" applyFont="1" applyAlignment="1">
      <alignment vertical="center"/>
    </xf>
    <xf numFmtId="0" fontId="5" fillId="0" borderId="0" xfId="6" applyFont="1" applyFill="1" applyBorder="1"/>
    <xf numFmtId="0" fontId="0" fillId="0" borderId="3" xfId="0" applyFill="1" applyBorder="1"/>
    <xf numFmtId="0" fontId="5" fillId="0" borderId="0" xfId="6" applyFont="1" applyFill="1" applyAlignment="1">
      <alignment vertical="center"/>
    </xf>
    <xf numFmtId="0" fontId="5" fillId="0" borderId="0" xfId="6" applyFont="1" applyFill="1"/>
    <xf numFmtId="0" fontId="5" fillId="0" borderId="0" xfId="6" applyFont="1" applyFill="1" applyAlignment="1"/>
    <xf numFmtId="0" fontId="13" fillId="0" borderId="0" xfId="10" applyFont="1" applyBorder="1" applyAlignment="1">
      <alignment horizontal="left"/>
    </xf>
    <xf numFmtId="0" fontId="13" fillId="0" borderId="0" xfId="10" applyFont="1" applyBorder="1"/>
    <xf numFmtId="0" fontId="14" fillId="0" borderId="0" xfId="10" applyFont="1" applyFill="1" applyBorder="1" applyAlignment="1">
      <alignment vertical="center" wrapText="1"/>
    </xf>
    <xf numFmtId="0" fontId="0" fillId="0" borderId="0" xfId="0" applyFill="1" applyBorder="1"/>
    <xf numFmtId="0" fontId="0" fillId="0" borderId="15" xfId="0" applyFill="1" applyBorder="1"/>
    <xf numFmtId="0" fontId="13" fillId="0" borderId="0" xfId="16" applyFont="1" applyBorder="1"/>
    <xf numFmtId="0" fontId="5" fillId="0" borderId="0" xfId="16" applyFont="1" applyBorder="1"/>
    <xf numFmtId="0" fontId="17" fillId="0" borderId="0" xfId="8" applyFont="1" applyBorder="1" applyAlignment="1">
      <alignment vertical="center"/>
    </xf>
    <xf numFmtId="0" fontId="13" fillId="0" borderId="0" xfId="8" applyFont="1" applyBorder="1" applyAlignment="1">
      <alignment vertical="center"/>
    </xf>
    <xf numFmtId="0" fontId="13" fillId="0" borderId="0" xfId="9" applyFont="1" applyBorder="1"/>
    <xf numFmtId="0" fontId="13" fillId="0" borderId="0" xfId="9" applyFont="1" applyBorder="1" applyAlignment="1"/>
    <xf numFmtId="167" fontId="14" fillId="0" borderId="0" xfId="10" applyNumberFormat="1" applyFont="1" applyBorder="1" applyAlignment="1">
      <alignment horizontal="left" vertical="center"/>
    </xf>
    <xf numFmtId="0" fontId="14" fillId="0" borderId="0" xfId="10" applyFont="1" applyBorder="1" applyAlignment="1">
      <alignment horizontal="left" vertical="center"/>
    </xf>
    <xf numFmtId="0" fontId="5" fillId="0" borderId="3" xfId="6" applyFont="1" applyFill="1" applyBorder="1" applyAlignment="1">
      <alignment horizontal="left"/>
    </xf>
    <xf numFmtId="0" fontId="25" fillId="0" borderId="0" xfId="10" applyFont="1" applyBorder="1"/>
    <xf numFmtId="0" fontId="27" fillId="0" borderId="0" xfId="10" applyFont="1" applyBorder="1" applyAlignment="1">
      <alignment vertical="center"/>
    </xf>
    <xf numFmtId="0" fontId="17" fillId="0" borderId="0" xfId="10" applyFont="1" applyBorder="1" applyAlignment="1">
      <alignment horizontal="left" vertical="center"/>
    </xf>
    <xf numFmtId="0" fontId="14" fillId="0" borderId="0" xfId="10" applyFont="1" applyBorder="1" applyAlignment="1">
      <alignment horizontal="center" vertical="center"/>
    </xf>
    <xf numFmtId="0" fontId="13" fillId="0" borderId="0" xfId="10" applyFont="1" applyFill="1" applyBorder="1" applyAlignment="1">
      <alignment vertical="center"/>
    </xf>
    <xf numFmtId="0" fontId="13" fillId="0" borderId="0" xfId="10" applyFont="1" applyFill="1" applyBorder="1" applyAlignment="1">
      <alignment horizontal="left" vertical="center"/>
    </xf>
    <xf numFmtId="0" fontId="14" fillId="0" borderId="0" xfId="10" applyFont="1" applyFill="1" applyBorder="1" applyAlignment="1">
      <alignment horizontal="center" vertical="center"/>
    </xf>
    <xf numFmtId="0" fontId="13" fillId="0" borderId="0" xfId="10" applyFont="1" applyFill="1" applyBorder="1"/>
    <xf numFmtId="0" fontId="13" fillId="0" borderId="0" xfId="10" applyFont="1" applyBorder="1" applyAlignment="1">
      <alignment horizontal="left" vertical="center"/>
    </xf>
    <xf numFmtId="0" fontId="33" fillId="0" borderId="0" xfId="10" applyFont="1" applyBorder="1"/>
    <xf numFmtId="0" fontId="17" fillId="0" borderId="0" xfId="16" applyFont="1" applyAlignment="1">
      <alignment vertical="center"/>
    </xf>
    <xf numFmtId="0" fontId="29" fillId="0" borderId="15" xfId="6" applyFont="1" applyFill="1" applyBorder="1" applyAlignment="1">
      <alignment vertical="center"/>
    </xf>
    <xf numFmtId="0" fontId="10" fillId="0" borderId="15" xfId="6" applyFont="1" applyFill="1" applyBorder="1" applyAlignment="1">
      <alignment vertical="center"/>
    </xf>
    <xf numFmtId="0" fontId="17" fillId="0" borderId="15" xfId="6" applyFont="1" applyFill="1" applyBorder="1" applyAlignment="1">
      <alignment horizontal="center" vertical="center"/>
    </xf>
    <xf numFmtId="0" fontId="5" fillId="0" borderId="15" xfId="6" applyFont="1" applyFill="1" applyBorder="1"/>
    <xf numFmtId="0" fontId="13" fillId="0" borderId="15" xfId="6" applyFont="1" applyFill="1" applyBorder="1"/>
    <xf numFmtId="0" fontId="5" fillId="0" borderId="0" xfId="6" applyFont="1" applyAlignment="1">
      <alignment horizontal="center" vertical="center"/>
    </xf>
    <xf numFmtId="0" fontId="5" fillId="0" borderId="15" xfId="6" applyFont="1" applyFill="1" applyBorder="1" applyAlignment="1">
      <alignment vertical="center"/>
    </xf>
    <xf numFmtId="0" fontId="5" fillId="0" borderId="19" xfId="6" applyFont="1" applyBorder="1"/>
    <xf numFmtId="0" fontId="25" fillId="0" borderId="0" xfId="10" applyFont="1" applyBorder="1" applyAlignment="1">
      <alignment vertical="center"/>
    </xf>
    <xf numFmtId="0" fontId="14" fillId="0" borderId="0" xfId="10" applyFont="1" applyBorder="1" applyAlignment="1"/>
    <xf numFmtId="0" fontId="24" fillId="0" borderId="0" xfId="10" applyFont="1" applyBorder="1" applyAlignment="1">
      <alignment vertical="center"/>
    </xf>
    <xf numFmtId="0" fontId="17" fillId="0" borderId="0" xfId="10" applyFont="1" applyBorder="1" applyAlignment="1">
      <alignment horizontal="center" vertical="center"/>
    </xf>
    <xf numFmtId="0" fontId="25" fillId="0" borderId="0" xfId="10" applyFont="1" applyFill="1" applyBorder="1"/>
    <xf numFmtId="0" fontId="14" fillId="0" borderId="0" xfId="10" applyFont="1" applyFill="1" applyAlignment="1">
      <alignment vertical="center"/>
    </xf>
    <xf numFmtId="0" fontId="14" fillId="0" borderId="0" xfId="6" applyFont="1" applyAlignment="1">
      <alignment vertical="center" wrapText="1"/>
    </xf>
    <xf numFmtId="0" fontId="14" fillId="0" borderId="0" xfId="9" applyFont="1" applyAlignment="1">
      <alignment vertical="center"/>
    </xf>
    <xf numFmtId="0" fontId="5" fillId="0" borderId="20" xfId="6" applyFont="1" applyFill="1" applyBorder="1"/>
    <xf numFmtId="0" fontId="5" fillId="0" borderId="0" xfId="6" applyFont="1" applyFill="1" applyBorder="1" applyAlignment="1">
      <alignment vertical="center"/>
    </xf>
    <xf numFmtId="0" fontId="5" fillId="0" borderId="0" xfId="6" applyFont="1" applyFill="1" applyBorder="1" applyAlignment="1"/>
    <xf numFmtId="0" fontId="34" fillId="0" borderId="0" xfId="10" applyFont="1" applyBorder="1"/>
    <xf numFmtId="0" fontId="35" fillId="0" borderId="0" xfId="6" applyFont="1" applyFill="1" applyBorder="1" applyAlignment="1">
      <alignment horizontal="left" vertical="center"/>
    </xf>
    <xf numFmtId="0" fontId="36" fillId="0" borderId="0" xfId="6" applyFont="1" applyFill="1" applyBorder="1" applyAlignment="1">
      <alignment vertical="top"/>
    </xf>
    <xf numFmtId="0" fontId="33" fillId="0" borderId="0" xfId="10" applyFont="1" applyBorder="1" applyAlignment="1">
      <alignment vertical="center"/>
    </xf>
    <xf numFmtId="0" fontId="37" fillId="0" borderId="0" xfId="10" applyFont="1" applyBorder="1" applyAlignment="1">
      <alignment horizontal="right"/>
    </xf>
    <xf numFmtId="0" fontId="34" fillId="0" borderId="0" xfId="10" applyFont="1" applyBorder="1" applyAlignment="1">
      <alignment horizontal="right"/>
    </xf>
    <xf numFmtId="0" fontId="14" fillId="0" borderId="0" xfId="10" applyFont="1" applyBorder="1" applyAlignment="1">
      <alignment horizontal="right"/>
    </xf>
    <xf numFmtId="0" fontId="33" fillId="0" borderId="0" xfId="10" applyFont="1" applyBorder="1" applyAlignment="1">
      <alignment horizontal="right"/>
    </xf>
    <xf numFmtId="0" fontId="29" fillId="0" borderId="1" xfId="6" applyFont="1" applyFill="1" applyBorder="1" applyAlignment="1">
      <alignment vertical="center"/>
    </xf>
    <xf numFmtId="0" fontId="29" fillId="0" borderId="3" xfId="6" applyFont="1" applyFill="1" applyBorder="1" applyAlignment="1">
      <alignment vertical="center"/>
    </xf>
    <xf numFmtId="0" fontId="10" fillId="0" borderId="3" xfId="6" applyFont="1" applyFill="1" applyBorder="1" applyAlignment="1">
      <alignment vertical="center"/>
    </xf>
    <xf numFmtId="0" fontId="21" fillId="0" borderId="0" xfId="6" applyFont="1" applyFill="1" applyBorder="1" applyAlignment="1">
      <alignment vertical="center"/>
    </xf>
    <xf numFmtId="0" fontId="14" fillId="4" borderId="1" xfId="9" applyFont="1" applyFill="1" applyBorder="1" applyAlignment="1">
      <alignment vertical="center"/>
    </xf>
    <xf numFmtId="0" fontId="5" fillId="2" borderId="2" xfId="6" applyFont="1" applyFill="1" applyBorder="1" applyAlignment="1"/>
    <xf numFmtId="0" fontId="15" fillId="4" borderId="2" xfId="6" applyFont="1" applyFill="1" applyBorder="1" applyAlignment="1">
      <alignment vertical="center" wrapText="1"/>
    </xf>
    <xf numFmtId="0" fontId="14" fillId="4" borderId="3" xfId="9" applyFont="1" applyFill="1" applyBorder="1" applyAlignment="1">
      <alignment vertical="center"/>
    </xf>
    <xf numFmtId="0" fontId="14" fillId="4" borderId="0" xfId="6" applyFont="1" applyFill="1" applyAlignment="1">
      <alignment vertical="center"/>
    </xf>
    <xf numFmtId="0" fontId="17" fillId="4" borderId="0" xfId="6" applyFont="1" applyFill="1" applyAlignment="1">
      <alignment vertical="center"/>
    </xf>
    <xf numFmtId="0" fontId="0" fillId="2" borderId="18" xfId="0" applyFill="1" applyBorder="1"/>
    <xf numFmtId="0" fontId="0" fillId="2" borderId="19" xfId="0" applyFill="1" applyBorder="1"/>
    <xf numFmtId="167" fontId="14" fillId="0" borderId="0" xfId="10" applyNumberFormat="1" applyFont="1" applyBorder="1" applyAlignment="1">
      <alignment horizontal="center" vertical="center"/>
    </xf>
    <xf numFmtId="0" fontId="17" fillId="0" borderId="0" xfId="9" applyFont="1" applyFill="1" applyBorder="1" applyAlignment="1">
      <alignment vertical="center"/>
    </xf>
    <xf numFmtId="0" fontId="5" fillId="0" borderId="0" xfId="6" applyFont="1" applyBorder="1" applyAlignment="1">
      <alignment vertical="center"/>
    </xf>
    <xf numFmtId="0" fontId="5" fillId="0" borderId="1" xfId="6" applyFont="1" applyBorder="1"/>
    <xf numFmtId="0" fontId="5" fillId="0" borderId="2" xfId="6" applyFont="1" applyBorder="1"/>
    <xf numFmtId="0" fontId="5" fillId="0" borderId="18" xfId="6" applyFont="1" applyBorder="1"/>
    <xf numFmtId="0" fontId="22" fillId="0" borderId="0" xfId="6" applyFont="1" applyBorder="1" applyAlignment="1">
      <alignment vertical="center"/>
    </xf>
    <xf numFmtId="0" fontId="38" fillId="0" borderId="0" xfId="6" applyFont="1" applyBorder="1" applyAlignment="1">
      <alignment vertical="center"/>
    </xf>
    <xf numFmtId="0" fontId="14" fillId="4" borderId="0" xfId="6" applyFont="1" applyFill="1" applyAlignment="1">
      <alignment vertical="center" wrapText="1"/>
    </xf>
    <xf numFmtId="0" fontId="14" fillId="4" borderId="2" xfId="9" applyFont="1" applyFill="1" applyBorder="1" applyAlignment="1">
      <alignment vertical="center"/>
    </xf>
    <xf numFmtId="0" fontId="27" fillId="0" borderId="0" xfId="0" applyFont="1"/>
    <xf numFmtId="0" fontId="29" fillId="0" borderId="14" xfId="6" applyFont="1" applyFill="1" applyBorder="1" applyAlignment="1">
      <alignment vertical="center"/>
    </xf>
    <xf numFmtId="0" fontId="14" fillId="4" borderId="14" xfId="9" applyFont="1" applyFill="1" applyBorder="1" applyAlignment="1">
      <alignment vertical="center"/>
    </xf>
    <xf numFmtId="0" fontId="14" fillId="4" borderId="15" xfId="9" applyFont="1" applyFill="1" applyBorder="1" applyAlignment="1">
      <alignment vertical="center"/>
    </xf>
    <xf numFmtId="0" fontId="5" fillId="2" borderId="20" xfId="6" applyFont="1" applyFill="1" applyBorder="1"/>
    <xf numFmtId="0" fontId="0" fillId="0" borderId="20" xfId="0" applyBorder="1"/>
    <xf numFmtId="0" fontId="5" fillId="0" borderId="14" xfId="6" applyFont="1" applyBorder="1"/>
    <xf numFmtId="0" fontId="5" fillId="0" borderId="20" xfId="6" applyFont="1" applyBorder="1"/>
    <xf numFmtId="0" fontId="5" fillId="0" borderId="0" xfId="6" applyFont="1" applyBorder="1" applyAlignment="1">
      <alignment wrapText="1"/>
    </xf>
    <xf numFmtId="0" fontId="0" fillId="0" borderId="18" xfId="0" applyBorder="1"/>
    <xf numFmtId="0" fontId="39" fillId="0" borderId="0" xfId="7" applyFont="1" applyBorder="1"/>
    <xf numFmtId="0" fontId="35" fillId="0" borderId="0" xfId="7" applyFont="1"/>
    <xf numFmtId="0" fontId="39" fillId="0" borderId="0" xfId="7" applyFont="1"/>
    <xf numFmtId="0" fontId="39" fillId="0" borderId="0" xfId="7" applyFont="1" applyFill="1" applyBorder="1"/>
    <xf numFmtId="0" fontId="39" fillId="0" borderId="1" xfId="5" applyFont="1" applyFill="1" applyBorder="1" applyAlignment="1">
      <alignment vertical="center"/>
    </xf>
    <xf numFmtId="0" fontId="39" fillId="0" borderId="2" xfId="5" applyFont="1" applyFill="1" applyBorder="1" applyAlignment="1">
      <alignment vertical="center"/>
    </xf>
    <xf numFmtId="0" fontId="35" fillId="0" borderId="3" xfId="15" applyFont="1" applyFill="1" applyBorder="1" applyAlignment="1">
      <alignment vertical="center"/>
    </xf>
    <xf numFmtId="0" fontId="10" fillId="0" borderId="0" xfId="14" applyFont="1" applyFill="1" applyBorder="1" applyAlignment="1">
      <alignment vertical="center"/>
    </xf>
    <xf numFmtId="0" fontId="36" fillId="0" borderId="3" xfId="15" applyFont="1" applyFill="1" applyBorder="1" applyAlignment="1">
      <alignment vertical="center"/>
    </xf>
    <xf numFmtId="0" fontId="21" fillId="0" borderId="0" xfId="14" applyFont="1" applyFill="1" applyBorder="1" applyAlignment="1">
      <alignment vertical="center"/>
    </xf>
    <xf numFmtId="0" fontId="15" fillId="0" borderId="0" xfId="15" applyFont="1" applyBorder="1" applyAlignment="1">
      <alignment vertical="center"/>
    </xf>
    <xf numFmtId="0" fontId="39" fillId="0" borderId="3" xfId="15" applyFont="1" applyFill="1" applyBorder="1" applyAlignment="1">
      <alignment vertical="center"/>
    </xf>
    <xf numFmtId="0" fontId="39" fillId="0" borderId="0" xfId="15" applyFont="1" applyFill="1" applyBorder="1" applyAlignment="1">
      <alignment vertical="center"/>
    </xf>
    <xf numFmtId="0" fontId="18" fillId="0" borderId="0" xfId="15" applyFont="1" applyBorder="1" applyAlignment="1">
      <alignment vertical="center"/>
    </xf>
    <xf numFmtId="0" fontId="14" fillId="0" borderId="0" xfId="15" applyFont="1" applyBorder="1" applyAlignment="1">
      <alignment vertical="center"/>
    </xf>
    <xf numFmtId="0" fontId="7" fillId="0" borderId="0" xfId="14" applyFont="1" applyFill="1" applyBorder="1" applyAlignment="1">
      <alignment horizontal="center" vertical="center"/>
    </xf>
    <xf numFmtId="0" fontId="13" fillId="0" borderId="3" xfId="5" applyFont="1" applyBorder="1" applyAlignment="1">
      <alignment vertical="center"/>
    </xf>
    <xf numFmtId="0" fontId="13" fillId="0" borderId="0" xfId="5" applyFont="1" applyBorder="1" applyAlignment="1">
      <alignment vertical="center"/>
    </xf>
    <xf numFmtId="0" fontId="13" fillId="0" borderId="0" xfId="7" applyFont="1" applyBorder="1"/>
    <xf numFmtId="0" fontId="13" fillId="0" borderId="0" xfId="7" applyFont="1" applyFill="1" applyBorder="1"/>
    <xf numFmtId="0" fontId="14" fillId="0" borderId="0" xfId="15" applyFont="1" applyFill="1" applyBorder="1" applyAlignment="1">
      <alignment vertical="center"/>
    </xf>
    <xf numFmtId="0" fontId="13" fillId="0" borderId="0" xfId="15" applyFont="1" applyFill="1" applyBorder="1" applyAlignment="1">
      <alignment vertical="center"/>
    </xf>
    <xf numFmtId="0" fontId="17" fillId="0" borderId="0" xfId="15" applyFont="1" applyFill="1" applyBorder="1" applyAlignment="1">
      <alignment vertical="center"/>
    </xf>
    <xf numFmtId="0" fontId="13" fillId="0" borderId="3" xfId="15" applyFont="1" applyBorder="1" applyAlignment="1">
      <alignment vertical="center"/>
    </xf>
    <xf numFmtId="0" fontId="35" fillId="0" borderId="0" xfId="15" applyFont="1" applyBorder="1" applyAlignment="1">
      <alignment vertical="top"/>
    </xf>
    <xf numFmtId="0" fontId="14" fillId="0" borderId="0" xfId="7" applyFont="1" applyBorder="1" applyAlignment="1">
      <alignment vertical="top"/>
    </xf>
    <xf numFmtId="0" fontId="13" fillId="0" borderId="0" xfId="15" applyFont="1" applyBorder="1" applyAlignment="1">
      <alignment vertical="center"/>
    </xf>
    <xf numFmtId="0" fontId="17" fillId="0" borderId="0" xfId="15" applyFont="1" applyBorder="1" applyAlignment="1">
      <alignment vertical="center"/>
    </xf>
    <xf numFmtId="0" fontId="17" fillId="0" borderId="0" xfId="7" applyFont="1" applyBorder="1" applyAlignment="1">
      <alignment vertical="top"/>
    </xf>
    <xf numFmtId="0" fontId="39" fillId="0" borderId="0" xfId="15" applyFont="1" applyBorder="1" applyAlignment="1">
      <alignment vertical="center"/>
    </xf>
    <xf numFmtId="0" fontId="13" fillId="0" borderId="6" xfId="15" applyFont="1" applyBorder="1" applyAlignment="1">
      <alignment vertical="center"/>
    </xf>
    <xf numFmtId="0" fontId="39" fillId="0" borderId="7" xfId="15" applyFont="1" applyBorder="1" applyAlignment="1">
      <alignment vertical="center"/>
    </xf>
    <xf numFmtId="0" fontId="39" fillId="0" borderId="7" xfId="7" applyFont="1" applyBorder="1" applyAlignment="1">
      <alignment horizontal="center"/>
    </xf>
    <xf numFmtId="0" fontId="39" fillId="0" borderId="0" xfId="7" applyFont="1" applyBorder="1" applyAlignment="1">
      <alignment horizontal="center"/>
    </xf>
    <xf numFmtId="0" fontId="14" fillId="0" borderId="3" xfId="15" applyFont="1" applyBorder="1" applyAlignment="1">
      <alignment horizontal="center" vertical="center"/>
    </xf>
    <xf numFmtId="0" fontId="14" fillId="0" borderId="0" xfId="15" applyFont="1" applyBorder="1" applyAlignment="1">
      <alignment horizontal="center" vertical="center"/>
    </xf>
    <xf numFmtId="0" fontId="7" fillId="0" borderId="2" xfId="14" applyFont="1" applyFill="1" applyBorder="1" applyAlignment="1">
      <alignment vertical="center"/>
    </xf>
    <xf numFmtId="0" fontId="7" fillId="0" borderId="2" xfId="14" applyFont="1" applyFill="1" applyBorder="1" applyAlignment="1">
      <alignment horizontal="center" vertical="center"/>
    </xf>
    <xf numFmtId="0" fontId="39" fillId="0" borderId="2" xfId="5" applyFont="1" applyBorder="1" applyAlignment="1">
      <alignment vertical="center"/>
    </xf>
    <xf numFmtId="0" fontId="7" fillId="0" borderId="0" xfId="14" applyFont="1" applyFill="1" applyBorder="1" applyAlignment="1">
      <alignment vertical="center"/>
    </xf>
    <xf numFmtId="0" fontId="35" fillId="0" borderId="0" xfId="15" applyFont="1" applyBorder="1" applyAlignment="1">
      <alignment vertical="center"/>
    </xf>
    <xf numFmtId="0" fontId="36" fillId="0" borderId="0" xfId="15" applyFont="1" applyBorder="1" applyAlignment="1">
      <alignment vertical="center"/>
    </xf>
    <xf numFmtId="0" fontId="14" fillId="0" borderId="0" xfId="15" applyFont="1" applyFill="1" applyBorder="1" applyAlignment="1">
      <alignment horizontal="center" vertical="center"/>
    </xf>
    <xf numFmtId="0" fontId="39" fillId="0" borderId="8" xfId="7" applyFont="1" applyFill="1" applyBorder="1" applyAlignment="1"/>
    <xf numFmtId="0" fontId="39" fillId="0" borderId="5" xfId="7" applyFont="1" applyFill="1" applyBorder="1" applyAlignment="1"/>
    <xf numFmtId="0" fontId="39" fillId="0" borderId="9" xfId="7" applyFont="1" applyFill="1" applyBorder="1" applyAlignment="1"/>
    <xf numFmtId="0" fontId="39" fillId="0" borderId="10" xfId="7" applyFont="1" applyFill="1" applyBorder="1" applyAlignment="1"/>
    <xf numFmtId="0" fontId="39" fillId="0" borderId="21" xfId="7" applyFont="1" applyFill="1" applyBorder="1" applyAlignment="1"/>
    <xf numFmtId="0" fontId="39" fillId="0" borderId="11" xfId="7" applyFont="1" applyFill="1" applyBorder="1" applyAlignment="1"/>
    <xf numFmtId="0" fontId="39" fillId="0" borderId="7" xfId="7" applyFont="1" applyFill="1" applyBorder="1" applyAlignment="1"/>
    <xf numFmtId="0" fontId="39" fillId="0" borderId="12" xfId="7" applyFont="1" applyFill="1" applyBorder="1" applyAlignment="1"/>
    <xf numFmtId="0" fontId="14" fillId="0" borderId="8" xfId="15" applyFont="1" applyBorder="1" applyAlignment="1">
      <alignment vertical="center"/>
    </xf>
    <xf numFmtId="0" fontId="14" fillId="0" borderId="5" xfId="15" applyFont="1" applyBorder="1" applyAlignment="1">
      <alignment vertical="center"/>
    </xf>
    <xf numFmtId="0" fontId="13" fillId="0" borderId="9" xfId="15" applyFont="1" applyBorder="1" applyAlignment="1">
      <alignment vertical="center"/>
    </xf>
    <xf numFmtId="0" fontId="14" fillId="0" borderId="10" xfId="15" applyFont="1" applyBorder="1" applyAlignment="1">
      <alignment vertical="center"/>
    </xf>
    <xf numFmtId="0" fontId="13" fillId="0" borderId="21" xfId="15" applyFont="1" applyBorder="1" applyAlignment="1">
      <alignment vertical="center"/>
    </xf>
    <xf numFmtId="0" fontId="13" fillId="0" borderId="21" xfId="15" applyFont="1" applyFill="1" applyBorder="1" applyAlignment="1">
      <alignment vertical="center"/>
    </xf>
    <xf numFmtId="0" fontId="14" fillId="0" borderId="11" xfId="15" applyFont="1" applyBorder="1" applyAlignment="1">
      <alignment vertical="center"/>
    </xf>
    <xf numFmtId="0" fontId="14" fillId="0" borderId="7" xfId="15" applyFont="1" applyBorder="1" applyAlignment="1">
      <alignment vertical="center"/>
    </xf>
    <xf numFmtId="0" fontId="13" fillId="0" borderId="12" xfId="15" applyFont="1" applyFill="1" applyBorder="1" applyAlignment="1">
      <alignment vertical="center"/>
    </xf>
    <xf numFmtId="0" fontId="10" fillId="0" borderId="0" xfId="5" applyFont="1" applyFill="1" applyBorder="1" applyAlignment="1">
      <alignment vertical="center"/>
    </xf>
    <xf numFmtId="0" fontId="14" fillId="0" borderId="0" xfId="7" applyFont="1" applyBorder="1"/>
    <xf numFmtId="0" fontId="17" fillId="0" borderId="0" xfId="7" applyFont="1" applyBorder="1"/>
    <xf numFmtId="0" fontId="39" fillId="0" borderId="7" xfId="7" applyFont="1" applyBorder="1"/>
    <xf numFmtId="0" fontId="17" fillId="0" borderId="7" xfId="7" applyFont="1" applyBorder="1"/>
    <xf numFmtId="0" fontId="13" fillId="0" borderId="8" xfId="15" applyFont="1" applyBorder="1" applyAlignment="1">
      <alignment vertical="center"/>
    </xf>
    <xf numFmtId="0" fontId="13" fillId="0" borderId="5" xfId="15" applyFont="1" applyBorder="1" applyAlignment="1">
      <alignment vertical="center"/>
    </xf>
    <xf numFmtId="0" fontId="13" fillId="0" borderId="10" xfId="15" applyFont="1" applyBorder="1" applyAlignment="1">
      <alignment vertical="center"/>
    </xf>
    <xf numFmtId="0" fontId="13" fillId="0" borderId="11" xfId="15" applyFont="1" applyBorder="1" applyAlignment="1">
      <alignment vertical="center"/>
    </xf>
    <xf numFmtId="0" fontId="40" fillId="0" borderId="0" xfId="5" applyFont="1" applyFill="1" applyBorder="1" applyAlignment="1">
      <alignment vertical="center"/>
    </xf>
    <xf numFmtId="0" fontId="13" fillId="0" borderId="7" xfId="15" applyFont="1" applyBorder="1" applyAlignment="1">
      <alignment vertical="center"/>
    </xf>
    <xf numFmtId="0" fontId="13" fillId="0" borderId="12" xfId="15" applyFont="1" applyBorder="1" applyAlignment="1">
      <alignment vertical="center"/>
    </xf>
    <xf numFmtId="0" fontId="35" fillId="0" borderId="14" xfId="17" applyFont="1" applyBorder="1"/>
    <xf numFmtId="0" fontId="35" fillId="0" borderId="0" xfId="17" applyFont="1" applyBorder="1"/>
    <xf numFmtId="0" fontId="39" fillId="0" borderId="0" xfId="17" applyFont="1" applyFill="1" applyBorder="1"/>
    <xf numFmtId="0" fontId="35" fillId="0" borderId="15" xfId="17" applyFont="1" applyBorder="1"/>
    <xf numFmtId="0" fontId="39" fillId="0" borderId="15" xfId="17" applyFont="1" applyBorder="1"/>
    <xf numFmtId="0" fontId="39" fillId="0" borderId="0" xfId="17" applyFont="1" applyBorder="1"/>
    <xf numFmtId="0" fontId="39" fillId="0" borderId="15" xfId="7" applyFont="1" applyBorder="1"/>
    <xf numFmtId="0" fontId="39" fillId="0" borderId="17" xfId="7" applyFont="1" applyBorder="1"/>
    <xf numFmtId="0" fontId="35" fillId="0" borderId="15" xfId="7" applyFont="1" applyBorder="1"/>
    <xf numFmtId="0" fontId="35" fillId="0" borderId="0" xfId="7" applyFont="1" applyBorder="1"/>
    <xf numFmtId="0" fontId="35" fillId="0" borderId="0" xfId="7" applyFont="1" applyFill="1" applyBorder="1"/>
    <xf numFmtId="0" fontId="13" fillId="0" borderId="3" xfId="15" applyFont="1" applyFill="1" applyBorder="1" applyAlignment="1">
      <alignment vertical="center"/>
    </xf>
    <xf numFmtId="0" fontId="39" fillId="0" borderId="8" xfId="7" applyFont="1" applyBorder="1"/>
    <xf numFmtId="0" fontId="13" fillId="0" borderId="3" xfId="7" applyFont="1" applyBorder="1"/>
    <xf numFmtId="0" fontId="14" fillId="0" borderId="0" xfId="7" applyFont="1" applyFill="1" applyBorder="1" applyAlignment="1">
      <alignment horizontal="left" vertical="center" wrapText="1" indent="3"/>
    </xf>
    <xf numFmtId="0" fontId="14" fillId="0" borderId="0" xfId="7" applyFont="1" applyBorder="1" applyAlignment="1">
      <alignment horizontal="left" vertical="center"/>
    </xf>
    <xf numFmtId="0" fontId="13" fillId="0" borderId="18" xfId="7" applyFont="1" applyBorder="1"/>
    <xf numFmtId="0" fontId="13" fillId="0" borderId="19" xfId="7" applyFont="1" applyBorder="1"/>
    <xf numFmtId="0" fontId="14" fillId="0" borderId="19" xfId="7" applyFont="1" applyBorder="1" applyAlignment="1">
      <alignment horizontal="left" vertical="center"/>
    </xf>
    <xf numFmtId="0" fontId="13" fillId="0" borderId="0" xfId="7" applyFont="1"/>
    <xf numFmtId="0" fontId="14" fillId="0" borderId="0" xfId="7" applyFont="1" applyAlignment="1">
      <alignment horizontal="left" vertical="center"/>
    </xf>
    <xf numFmtId="0" fontId="14" fillId="0" borderId="0" xfId="7" applyFont="1" applyAlignment="1">
      <alignment horizontal="center" vertical="center"/>
    </xf>
    <xf numFmtId="0" fontId="14" fillId="0" borderId="9" xfId="15" applyFont="1" applyBorder="1" applyAlignment="1">
      <alignment vertical="center"/>
    </xf>
    <xf numFmtId="0" fontId="14" fillId="0" borderId="21" xfId="15" applyFont="1" applyBorder="1" applyAlignment="1">
      <alignment vertical="center"/>
    </xf>
    <xf numFmtId="0" fontId="14" fillId="4" borderId="21" xfId="7" applyFont="1" applyFill="1" applyBorder="1" applyAlignment="1">
      <alignment horizontal="left" vertical="center" wrapText="1" indent="3"/>
    </xf>
    <xf numFmtId="0" fontId="14" fillId="4" borderId="12" xfId="7" applyFont="1" applyFill="1" applyBorder="1" applyAlignment="1">
      <alignment horizontal="left" vertical="center" wrapText="1" indent="3"/>
    </xf>
    <xf numFmtId="0" fontId="39" fillId="0" borderId="20" xfId="7" applyFont="1" applyBorder="1"/>
    <xf numFmtId="0" fontId="21" fillId="0" borderId="3" xfId="6" applyFont="1" applyFill="1" applyBorder="1" applyAlignment="1">
      <alignment vertical="center"/>
    </xf>
    <xf numFmtId="0" fontId="21" fillId="0" borderId="3" xfId="6" applyFont="1" applyFill="1" applyBorder="1" applyAlignment="1">
      <alignment horizontal="center" vertical="center"/>
    </xf>
    <xf numFmtId="0" fontId="5" fillId="0" borderId="3" xfId="6" applyFont="1" applyBorder="1" applyAlignment="1">
      <alignment horizontal="left"/>
    </xf>
    <xf numFmtId="0" fontId="14" fillId="0" borderId="0" xfId="8" applyFont="1" applyBorder="1"/>
    <xf numFmtId="0" fontId="13" fillId="0" borderId="0" xfId="8" applyFont="1" applyBorder="1"/>
    <xf numFmtId="0" fontId="17" fillId="0" borderId="0" xfId="8" applyFont="1" applyBorder="1"/>
    <xf numFmtId="0" fontId="14" fillId="0" borderId="0" xfId="8" applyFont="1" applyBorder="1" applyAlignment="1">
      <alignment horizontal="left"/>
    </xf>
    <xf numFmtId="168" fontId="14" fillId="0" borderId="0" xfId="10" applyNumberFormat="1" applyFont="1" applyBorder="1" applyAlignment="1">
      <alignment horizontal="center" vertical="center"/>
    </xf>
    <xf numFmtId="0" fontId="13" fillId="0" borderId="7" xfId="8" applyFont="1" applyBorder="1" applyAlignment="1"/>
    <xf numFmtId="0" fontId="11" fillId="0" borderId="0" xfId="6" applyFont="1" applyFill="1" applyBorder="1" applyAlignment="1">
      <alignment horizontal="center" vertical="center"/>
    </xf>
    <xf numFmtId="1" fontId="0" fillId="0" borderId="0" xfId="0" applyNumberFormat="1"/>
    <xf numFmtId="0" fontId="21" fillId="0" borderId="15" xfId="6" applyFont="1" applyFill="1" applyBorder="1" applyAlignment="1">
      <alignment vertical="center"/>
    </xf>
    <xf numFmtId="0" fontId="11" fillId="0" borderId="15" xfId="6" applyFont="1" applyFill="1" applyBorder="1" applyAlignment="1">
      <alignment horizontal="center" vertical="center"/>
    </xf>
    <xf numFmtId="0" fontId="17" fillId="0" borderId="15" xfId="6" applyFont="1" applyBorder="1" applyAlignment="1">
      <alignment horizontal="center" vertical="center"/>
    </xf>
    <xf numFmtId="0" fontId="41" fillId="0" borderId="0" xfId="0" applyFont="1" applyBorder="1"/>
    <xf numFmtId="0" fontId="42" fillId="0" borderId="0" xfId="0" applyFont="1" applyBorder="1"/>
    <xf numFmtId="0" fontId="43" fillId="0" borderId="0" xfId="0" applyFont="1" applyBorder="1" applyAlignment="1">
      <alignment horizontal="center" vertical="center"/>
    </xf>
    <xf numFmtId="0" fontId="44" fillId="0" borderId="0" xfId="0" applyFont="1" applyBorder="1" applyAlignment="1" applyProtection="1">
      <alignment horizontal="center" vertical="center"/>
      <protection locked="0"/>
    </xf>
    <xf numFmtId="1" fontId="0" fillId="0" borderId="0" xfId="0" applyNumberFormat="1" applyBorder="1"/>
    <xf numFmtId="0" fontId="5" fillId="0" borderId="18" xfId="6" applyFont="1" applyFill="1" applyBorder="1" applyAlignment="1">
      <alignment horizontal="left"/>
    </xf>
    <xf numFmtId="0" fontId="17" fillId="0" borderId="3" xfId="6" applyFont="1" applyFill="1" applyBorder="1" applyAlignment="1">
      <alignment horizontal="center" vertical="center"/>
    </xf>
    <xf numFmtId="0" fontId="5" fillId="0" borderId="14" xfId="6" applyFont="1" applyFill="1" applyBorder="1"/>
    <xf numFmtId="0" fontId="19" fillId="0" borderId="0" xfId="6" applyFont="1" applyFill="1" applyBorder="1" applyAlignment="1">
      <alignment horizontal="right"/>
    </xf>
    <xf numFmtId="0" fontId="0" fillId="0" borderId="0" xfId="0" applyAlignment="1"/>
    <xf numFmtId="0" fontId="14" fillId="0" borderId="0" xfId="16" applyFont="1" applyBorder="1" applyAlignment="1">
      <alignment horizontal="center" vertical="center"/>
    </xf>
    <xf numFmtId="0" fontId="17" fillId="0" borderId="0" xfId="10" applyFont="1"/>
    <xf numFmtId="0" fontId="14" fillId="0" borderId="0" xfId="8" applyFont="1" applyBorder="1" applyAlignment="1">
      <alignment vertical="center"/>
    </xf>
    <xf numFmtId="0" fontId="5" fillId="0" borderId="3" xfId="6" applyFont="1" applyFill="1" applyBorder="1"/>
    <xf numFmtId="0" fontId="14" fillId="0" borderId="7" xfId="6" applyFont="1" applyBorder="1" applyAlignment="1"/>
    <xf numFmtId="0" fontId="0" fillId="0" borderId="0" xfId="0" applyBorder="1" applyAlignment="1"/>
    <xf numFmtId="0" fontId="5" fillId="0" borderId="0" xfId="6" applyFont="1" applyAlignment="1">
      <alignment vertical="top"/>
    </xf>
    <xf numFmtId="0" fontId="5" fillId="0" borderId="15" xfId="6" applyFont="1" applyBorder="1" applyAlignment="1"/>
    <xf numFmtId="0" fontId="0" fillId="0" borderId="15" xfId="0" applyBorder="1" applyAlignment="1"/>
    <xf numFmtId="0" fontId="17" fillId="0" borderId="0" xfId="10" applyFont="1" applyAlignment="1">
      <alignment vertical="center"/>
    </xf>
    <xf numFmtId="0" fontId="14" fillId="0" borderId="0" xfId="16" applyFont="1" applyBorder="1"/>
    <xf numFmtId="0" fontId="14" fillId="0" borderId="19" xfId="10" applyFont="1" applyBorder="1" applyAlignment="1">
      <alignment horizontal="left" vertical="center"/>
    </xf>
    <xf numFmtId="0" fontId="14" fillId="0" borderId="0" xfId="16" applyFont="1" applyBorder="1" applyAlignment="1">
      <alignment horizontal="left"/>
    </xf>
    <xf numFmtId="0" fontId="17" fillId="0" borderId="0" xfId="16" applyFont="1" applyBorder="1" applyAlignment="1">
      <alignment horizontal="left"/>
    </xf>
    <xf numFmtId="0" fontId="13" fillId="0" borderId="0" xfId="10" applyFont="1" applyBorder="1" applyAlignment="1">
      <alignment vertical="center"/>
    </xf>
    <xf numFmtId="0" fontId="5" fillId="0" borderId="19" xfId="6" applyFont="1" applyFill="1" applyBorder="1"/>
    <xf numFmtId="0" fontId="13" fillId="0" borderId="0" xfId="6" applyFont="1" applyFill="1"/>
    <xf numFmtId="0" fontId="17" fillId="0" borderId="0" xfId="16" applyFont="1" applyBorder="1"/>
    <xf numFmtId="0" fontId="43" fillId="0" borderId="0" xfId="0" applyFont="1" applyBorder="1" applyAlignment="1">
      <alignment vertical="top"/>
    </xf>
    <xf numFmtId="0" fontId="44" fillId="0" borderId="0" xfId="0" applyFont="1" applyBorder="1"/>
    <xf numFmtId="0" fontId="44" fillId="0" borderId="0" xfId="0" applyFont="1" applyBorder="1" applyAlignment="1">
      <alignment horizontal="center"/>
    </xf>
    <xf numFmtId="0" fontId="41" fillId="0" borderId="0" xfId="0" applyFont="1" applyBorder="1" applyAlignment="1">
      <alignment horizontal="center" vertical="center" wrapText="1"/>
    </xf>
    <xf numFmtId="0" fontId="14" fillId="4" borderId="0" xfId="9" applyFont="1" applyFill="1" applyBorder="1" applyAlignment="1">
      <alignment vertical="center"/>
    </xf>
    <xf numFmtId="0" fontId="5" fillId="0" borderId="10" xfId="6" applyFont="1" applyBorder="1"/>
    <xf numFmtId="0" fontId="14" fillId="4" borderId="0" xfId="9" applyFont="1" applyFill="1" applyBorder="1" applyAlignment="1">
      <alignment horizontal="center" vertical="center"/>
    </xf>
    <xf numFmtId="0" fontId="0" fillId="0" borderId="0" xfId="0" applyFill="1"/>
    <xf numFmtId="0" fontId="14" fillId="0" borderId="0" xfId="8" applyFont="1" applyBorder="1" applyAlignment="1">
      <alignment horizontal="left" vertical="center"/>
    </xf>
    <xf numFmtId="0" fontId="13" fillId="0" borderId="0" xfId="8" applyFont="1" applyFill="1" applyBorder="1"/>
    <xf numFmtId="0" fontId="17" fillId="0" borderId="0" xfId="8" applyFont="1" applyFill="1" applyBorder="1" applyAlignment="1">
      <alignment horizontal="left" vertical="top"/>
    </xf>
    <xf numFmtId="0" fontId="13" fillId="0" borderId="0" xfId="9" applyFont="1" applyFill="1" applyBorder="1"/>
    <xf numFmtId="0" fontId="15" fillId="0" borderId="0" xfId="6" applyFont="1" applyFill="1" applyBorder="1" applyAlignment="1">
      <alignment vertical="center" wrapText="1"/>
    </xf>
    <xf numFmtId="0" fontId="26" fillId="0" borderId="0" xfId="4" applyFont="1" applyBorder="1" applyAlignment="1">
      <alignment vertical="center"/>
    </xf>
    <xf numFmtId="0" fontId="45" fillId="0" borderId="0" xfId="4" applyFont="1" applyBorder="1"/>
    <xf numFmtId="0" fontId="13" fillId="0" borderId="0" xfId="6" applyFont="1" applyFill="1" applyBorder="1"/>
    <xf numFmtId="0" fontId="14" fillId="0" borderId="15" xfId="6" applyFont="1" applyBorder="1" applyAlignment="1">
      <alignment vertical="center"/>
    </xf>
    <xf numFmtId="0" fontId="14" fillId="0" borderId="0" xfId="16" applyFont="1" applyBorder="1" applyAlignment="1">
      <alignment horizontal="center"/>
    </xf>
    <xf numFmtId="0" fontId="46" fillId="0" borderId="0" xfId="6" applyFont="1" applyFill="1" applyBorder="1" applyAlignment="1">
      <alignment horizontal="center" vertical="center"/>
    </xf>
    <xf numFmtId="0" fontId="47" fillId="0" borderId="0" xfId="16" applyFont="1" applyBorder="1" applyAlignment="1">
      <alignment vertical="top"/>
    </xf>
    <xf numFmtId="0" fontId="48" fillId="0" borderId="0" xfId="16" applyFont="1" applyBorder="1" applyAlignment="1">
      <alignment vertical="top"/>
    </xf>
    <xf numFmtId="0" fontId="0" fillId="0" borderId="0" xfId="0" applyFill="1" applyAlignment="1">
      <alignment wrapText="1"/>
    </xf>
    <xf numFmtId="0" fontId="39" fillId="6" borderId="0" xfId="13" applyFont="1" applyAlignment="1">
      <alignment vertical="top"/>
    </xf>
    <xf numFmtId="0" fontId="39" fillId="0" borderId="0" xfId="13" applyFont="1" applyFill="1"/>
    <xf numFmtId="0" fontId="39" fillId="6" borderId="0" xfId="13" applyFont="1"/>
    <xf numFmtId="0" fontId="39" fillId="0" borderId="10" xfId="13" applyFont="1" applyFill="1" applyBorder="1"/>
    <xf numFmtId="0" fontId="49" fillId="6" borderId="0" xfId="13" applyFont="1"/>
    <xf numFmtId="0" fontId="39" fillId="7" borderId="19" xfId="11" applyFont="1" applyBorder="1"/>
    <xf numFmtId="0" fontId="39" fillId="0" borderId="0" xfId="13" applyFont="1" applyFill="1" applyBorder="1"/>
    <xf numFmtId="0" fontId="39" fillId="0" borderId="2" xfId="13" applyFont="1" applyFill="1" applyBorder="1"/>
    <xf numFmtId="0" fontId="39" fillId="7" borderId="0" xfId="11" applyFont="1" applyBorder="1"/>
    <xf numFmtId="0" fontId="39" fillId="0" borderId="1" xfId="13" applyFont="1" applyFill="1" applyBorder="1"/>
    <xf numFmtId="0" fontId="14" fillId="0" borderId="2" xfId="13" applyFont="1" applyFill="1" applyBorder="1" applyAlignment="1"/>
    <xf numFmtId="0" fontId="39" fillId="0" borderId="3" xfId="13" applyFont="1" applyFill="1" applyBorder="1"/>
    <xf numFmtId="0" fontId="17" fillId="0" borderId="0" xfId="13" applyFont="1" applyFill="1" applyBorder="1" applyAlignment="1"/>
    <xf numFmtId="0" fontId="39" fillId="0" borderId="6" xfId="13" applyFont="1" applyFill="1" applyBorder="1"/>
    <xf numFmtId="0" fontId="39" fillId="0" borderId="7" xfId="13" applyFont="1" applyFill="1" applyBorder="1"/>
    <xf numFmtId="0" fontId="36" fillId="0" borderId="3" xfId="13" applyFont="1" applyFill="1" applyBorder="1" applyAlignment="1">
      <alignment horizontal="center"/>
    </xf>
    <xf numFmtId="0" fontId="39" fillId="0" borderId="0" xfId="13" applyFont="1" applyFill="1" applyBorder="1" applyAlignment="1">
      <alignment horizontal="center"/>
    </xf>
    <xf numFmtId="0" fontId="39" fillId="4" borderId="4" xfId="13" applyFont="1" applyFill="1" applyBorder="1"/>
    <xf numFmtId="0" fontId="39" fillId="4" borderId="3" xfId="13" applyFont="1" applyFill="1" applyBorder="1"/>
    <xf numFmtId="0" fontId="35" fillId="4" borderId="0" xfId="13" applyFont="1" applyFill="1" applyBorder="1"/>
    <xf numFmtId="0" fontId="36" fillId="4" borderId="0" xfId="13" applyFont="1" applyFill="1" applyBorder="1" applyAlignment="1">
      <alignment horizontal="left" vertical="top" wrapText="1"/>
    </xf>
    <xf numFmtId="0" fontId="39" fillId="4" borderId="0" xfId="13" applyFont="1" applyFill="1" applyBorder="1"/>
    <xf numFmtId="0" fontId="35" fillId="4" borderId="0" xfId="13" applyFont="1" applyFill="1" applyBorder="1" applyAlignment="1">
      <alignment horizontal="left"/>
    </xf>
    <xf numFmtId="0" fontId="35" fillId="4" borderId="0" xfId="13" applyFont="1" applyFill="1" applyBorder="1" applyAlignment="1">
      <alignment horizontal="left" vertical="top"/>
    </xf>
    <xf numFmtId="0" fontId="36" fillId="4" borderId="0" xfId="13" applyFont="1" applyFill="1" applyBorder="1" applyAlignment="1">
      <alignment horizontal="left" vertical="top"/>
    </xf>
    <xf numFmtId="0" fontId="36" fillId="4" borderId="0" xfId="13" applyFont="1" applyFill="1" applyBorder="1" applyAlignment="1">
      <alignment horizontal="left"/>
    </xf>
    <xf numFmtId="0" fontId="39" fillId="2" borderId="0" xfId="13" applyFont="1" applyFill="1"/>
    <xf numFmtId="0" fontId="35" fillId="2" borderId="0" xfId="13" applyFont="1" applyFill="1" applyBorder="1" applyAlignment="1">
      <alignment horizontal="left"/>
    </xf>
    <xf numFmtId="0" fontId="35" fillId="2" borderId="0" xfId="13" applyFont="1" applyFill="1" applyBorder="1" applyAlignment="1">
      <alignment horizontal="left" vertical="top"/>
    </xf>
    <xf numFmtId="0" fontId="35" fillId="2" borderId="0" xfId="13" applyFont="1" applyFill="1" applyBorder="1"/>
    <xf numFmtId="0" fontId="36" fillId="2" borderId="0" xfId="13" applyFont="1" applyFill="1" applyBorder="1" applyAlignment="1">
      <alignment horizontal="left"/>
    </xf>
    <xf numFmtId="0" fontId="36" fillId="2" borderId="0" xfId="13" applyFont="1" applyFill="1" applyBorder="1" applyAlignment="1">
      <alignment horizontal="left" vertical="top"/>
    </xf>
    <xf numFmtId="0" fontId="35" fillId="4" borderId="0" xfId="13" applyFont="1" applyFill="1" applyAlignment="1">
      <alignment vertical="top"/>
    </xf>
    <xf numFmtId="0" fontId="35" fillId="4" borderId="0" xfId="13" applyFont="1" applyFill="1" applyAlignment="1">
      <alignment vertical="center" wrapText="1"/>
    </xf>
    <xf numFmtId="0" fontId="36" fillId="4" borderId="0" xfId="13" applyFont="1" applyFill="1" applyBorder="1" applyAlignment="1">
      <alignment horizontal="left" vertical="center"/>
    </xf>
    <xf numFmtId="0" fontId="35" fillId="4" borderId="0" xfId="13" applyFont="1" applyFill="1" applyBorder="1" applyAlignment="1">
      <alignment vertical="top"/>
    </xf>
    <xf numFmtId="0" fontId="35" fillId="4" borderId="0" xfId="13" applyFont="1" applyFill="1" applyBorder="1" applyAlignment="1">
      <alignment horizontal="left" vertical="top" wrapText="1"/>
    </xf>
    <xf numFmtId="0" fontId="35" fillId="4" borderId="0" xfId="13" applyFont="1" applyFill="1" applyBorder="1" applyAlignment="1">
      <alignment vertical="top" wrapText="1"/>
    </xf>
    <xf numFmtId="0" fontId="39" fillId="7" borderId="0" xfId="11" applyFont="1" applyBorder="1" applyAlignment="1">
      <alignment vertical="top"/>
    </xf>
    <xf numFmtId="0" fontId="39" fillId="4" borderId="3" xfId="13" applyFont="1" applyFill="1" applyBorder="1" applyAlignment="1">
      <alignment vertical="top"/>
    </xf>
    <xf numFmtId="0" fontId="39" fillId="4" borderId="0" xfId="13" applyFont="1" applyFill="1" applyBorder="1" applyAlignment="1">
      <alignment vertical="top"/>
    </xf>
    <xf numFmtId="0" fontId="39" fillId="4" borderId="0" xfId="13" applyFont="1" applyFill="1" applyBorder="1" applyAlignment="1"/>
    <xf numFmtId="0" fontId="35" fillId="4" borderId="0" xfId="13" applyFont="1" applyFill="1" applyBorder="1" applyAlignment="1">
      <alignment horizontal="left" vertical="center"/>
    </xf>
    <xf numFmtId="0" fontId="49" fillId="6" borderId="2" xfId="13" applyFont="1" applyBorder="1"/>
    <xf numFmtId="0" fontId="39" fillId="6" borderId="2" xfId="13" applyFont="1" applyBorder="1"/>
    <xf numFmtId="0" fontId="49" fillId="0" borderId="0" xfId="13" applyFont="1" applyFill="1" applyBorder="1"/>
    <xf numFmtId="0" fontId="49" fillId="0" borderId="0" xfId="13" applyFont="1" applyFill="1" applyBorder="1" applyAlignment="1">
      <alignment horizontal="center"/>
    </xf>
    <xf numFmtId="0" fontId="14" fillId="6" borderId="33" xfId="13" applyFont="1" applyBorder="1" applyAlignment="1"/>
    <xf numFmtId="0" fontId="36" fillId="4" borderId="21" xfId="13" applyFont="1" applyFill="1" applyBorder="1" applyAlignment="1">
      <alignment horizontal="left" vertical="top" wrapText="1"/>
    </xf>
    <xf numFmtId="0" fontId="14" fillId="6" borderId="9" xfId="13" applyFont="1" applyBorder="1" applyAlignment="1">
      <alignment vertical="center"/>
    </xf>
    <xf numFmtId="0" fontId="14" fillId="6" borderId="21" xfId="13" applyFont="1" applyBorder="1" applyAlignment="1">
      <alignment vertical="center"/>
    </xf>
    <xf numFmtId="0" fontId="39" fillId="4" borderId="21" xfId="13" applyFont="1" applyFill="1" applyBorder="1"/>
    <xf numFmtId="0" fontId="35" fillId="4" borderId="21" xfId="13" applyFont="1" applyFill="1" applyBorder="1" applyAlignment="1">
      <alignment vertical="center" wrapText="1"/>
    </xf>
    <xf numFmtId="0" fontId="35" fillId="4" borderId="21" xfId="13" applyFont="1" applyFill="1" applyBorder="1" applyAlignment="1">
      <alignment horizontal="left" vertical="top" wrapText="1"/>
    </xf>
    <xf numFmtId="0" fontId="14" fillId="6" borderId="36" xfId="13" applyFont="1" applyBorder="1" applyAlignment="1">
      <alignment vertical="center"/>
    </xf>
    <xf numFmtId="0" fontId="14" fillId="6" borderId="0" xfId="13" applyFont="1" applyBorder="1" applyAlignment="1">
      <alignment vertical="center"/>
    </xf>
    <xf numFmtId="0" fontId="14" fillId="6" borderId="36" xfId="13" applyFont="1" applyBorder="1" applyAlignment="1"/>
    <xf numFmtId="0" fontId="35" fillId="4" borderId="21" xfId="13" applyFont="1" applyFill="1" applyBorder="1" applyAlignment="1">
      <alignment vertical="top" wrapText="1"/>
    </xf>
    <xf numFmtId="0" fontId="36" fillId="4" borderId="21" xfId="13" applyFont="1" applyFill="1" applyBorder="1" applyAlignment="1">
      <alignment horizontal="left" vertical="top"/>
    </xf>
    <xf numFmtId="0" fontId="39" fillId="4" borderId="21" xfId="13" applyFont="1" applyFill="1" applyBorder="1" applyAlignment="1"/>
    <xf numFmtId="0" fontId="39" fillId="4" borderId="21" xfId="13" applyFont="1" applyFill="1" applyBorder="1" applyAlignment="1">
      <alignment vertical="top"/>
    </xf>
    <xf numFmtId="0" fontId="39" fillId="2" borderId="19" xfId="13" applyFont="1" applyFill="1" applyBorder="1"/>
    <xf numFmtId="0" fontId="39" fillId="6" borderId="4" xfId="13" applyFont="1" applyBorder="1"/>
    <xf numFmtId="0" fontId="0" fillId="0" borderId="4"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14" fillId="0" borderId="0" xfId="13" applyFont="1" applyFill="1" applyBorder="1" applyAlignment="1"/>
    <xf numFmtId="0" fontId="0" fillId="0" borderId="5" xfId="0" applyBorder="1" applyAlignment="1"/>
    <xf numFmtId="0" fontId="0" fillId="0" borderId="9" xfId="0" applyBorder="1" applyAlignment="1"/>
    <xf numFmtId="0" fontId="0" fillId="0" borderId="5"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49" fillId="6" borderId="0" xfId="13" applyFont="1" applyBorder="1"/>
    <xf numFmtId="0" fontId="39" fillId="6" borderId="0" xfId="13" applyFont="1" applyBorder="1"/>
    <xf numFmtId="0" fontId="39" fillId="6" borderId="14" xfId="13" applyFont="1" applyBorder="1"/>
    <xf numFmtId="0" fontId="39" fillId="6" borderId="15" xfId="13" applyFont="1" applyBorder="1"/>
    <xf numFmtId="0" fontId="35" fillId="4" borderId="0" xfId="13" applyFont="1" applyFill="1" applyBorder="1" applyAlignment="1"/>
    <xf numFmtId="0" fontId="39" fillId="2" borderId="0" xfId="13" applyFont="1" applyFill="1" applyAlignment="1">
      <alignment vertical="top"/>
    </xf>
    <xf numFmtId="0" fontId="36" fillId="4" borderId="0" xfId="13" applyFont="1" applyFill="1" applyBorder="1" applyAlignment="1">
      <alignment vertical="top"/>
    </xf>
    <xf numFmtId="0" fontId="36" fillId="4" borderId="0" xfId="13" applyFont="1" applyFill="1" applyBorder="1"/>
    <xf numFmtId="0" fontId="39" fillId="4" borderId="18" xfId="13" applyFont="1" applyFill="1" applyBorder="1"/>
    <xf numFmtId="0" fontId="35" fillId="4" borderId="19" xfId="13" applyFont="1" applyFill="1" applyBorder="1" applyAlignment="1">
      <alignment horizontal="left"/>
    </xf>
    <xf numFmtId="0" fontId="39" fillId="4" borderId="19" xfId="13" applyFont="1" applyFill="1" applyBorder="1"/>
    <xf numFmtId="0" fontId="36" fillId="4" borderId="19" xfId="13" applyFont="1" applyFill="1" applyBorder="1"/>
    <xf numFmtId="0" fontId="39" fillId="0" borderId="0" xfId="11" applyFont="1" applyFill="1" applyBorder="1"/>
    <xf numFmtId="0" fontId="36" fillId="4" borderId="0" xfId="13" applyFont="1" applyFill="1" applyBorder="1" applyAlignment="1">
      <alignment vertical="center"/>
    </xf>
    <xf numFmtId="0" fontId="35" fillId="4" borderId="21" xfId="13" applyFont="1" applyFill="1" applyBorder="1" applyAlignment="1"/>
    <xf numFmtId="0" fontId="14" fillId="0" borderId="9" xfId="13" applyFont="1" applyFill="1" applyBorder="1" applyAlignment="1">
      <alignment vertical="center"/>
    </xf>
    <xf numFmtId="0" fontId="14" fillId="0" borderId="21" xfId="13" applyFont="1" applyFill="1" applyBorder="1" applyAlignment="1">
      <alignment vertical="center"/>
    </xf>
    <xf numFmtId="0" fontId="14" fillId="6" borderId="33" xfId="13" applyFont="1" applyBorder="1" applyAlignment="1">
      <alignment vertical="center" wrapText="1"/>
    </xf>
    <xf numFmtId="0" fontId="39" fillId="0" borderId="0" xfId="5" applyFont="1" applyFill="1" applyBorder="1" applyAlignment="1">
      <alignment horizontal="center" vertical="center" wrapText="1"/>
    </xf>
    <xf numFmtId="0" fontId="49" fillId="4" borderId="0" xfId="13" applyFont="1" applyFill="1"/>
    <xf numFmtId="0" fontId="39" fillId="4" borderId="0" xfId="13" applyFont="1" applyFill="1"/>
    <xf numFmtId="0" fontId="49" fillId="0" borderId="0" xfId="13" applyFont="1" applyFill="1"/>
    <xf numFmtId="169" fontId="39" fillId="0" borderId="0" xfId="1" applyNumberFormat="1" applyFont="1" applyFill="1" applyBorder="1" applyAlignment="1">
      <alignment horizontal="center" vertical="center" wrapText="1"/>
    </xf>
    <xf numFmtId="0" fontId="39" fillId="0" borderId="0" xfId="13" applyFont="1" applyFill="1" applyBorder="1" applyAlignment="1">
      <alignment horizontal="left" vertical="center"/>
    </xf>
    <xf numFmtId="0" fontId="5" fillId="0" borderId="3" xfId="6" applyFont="1" applyBorder="1" applyAlignment="1">
      <alignment vertical="center"/>
    </xf>
    <xf numFmtId="0" fontId="0" fillId="0" borderId="18" xfId="0" applyFill="1" applyBorder="1"/>
    <xf numFmtId="0" fontId="14" fillId="0" borderId="0" xfId="8" applyFont="1" applyBorder="1" applyAlignment="1">
      <alignment horizontal="left" vertical="top"/>
    </xf>
    <xf numFmtId="0" fontId="5" fillId="0" borderId="3" xfId="6" applyFont="1" applyFill="1" applyBorder="1" applyAlignment="1">
      <alignment vertical="center"/>
    </xf>
    <xf numFmtId="0" fontId="5" fillId="0" borderId="18" xfId="6" applyFont="1" applyFill="1" applyBorder="1"/>
    <xf numFmtId="0" fontId="21" fillId="0" borderId="0" xfId="6" applyFont="1" applyFill="1" applyBorder="1"/>
    <xf numFmtId="0" fontId="14" fillId="0" borderId="0" xfId="6" applyFont="1" applyFill="1" applyBorder="1"/>
    <xf numFmtId="0" fontId="14" fillId="0" borderId="0" xfId="9" applyFont="1" applyBorder="1" applyAlignment="1"/>
    <xf numFmtId="0" fontId="46" fillId="0" borderId="19" xfId="6" applyFont="1" applyFill="1" applyBorder="1" applyAlignment="1">
      <alignment horizontal="center" vertical="center"/>
    </xf>
    <xf numFmtId="0" fontId="10" fillId="0" borderId="0" xfId="6" applyFont="1" applyFill="1" applyBorder="1"/>
    <xf numFmtId="0" fontId="14" fillId="0" borderId="0" xfId="6" applyFont="1" applyFill="1" applyBorder="1" applyAlignment="1">
      <alignment vertical="center" wrapText="1"/>
    </xf>
    <xf numFmtId="0" fontId="13" fillId="0" borderId="0" xfId="5" applyFont="1" applyFill="1" applyBorder="1" applyAlignment="1">
      <alignment vertical="center" wrapText="1"/>
    </xf>
    <xf numFmtId="0" fontId="14" fillId="0" borderId="0" xfId="6" applyFont="1" applyFill="1" applyBorder="1" applyAlignment="1">
      <alignment horizontal="center"/>
    </xf>
    <xf numFmtId="0" fontId="13" fillId="0" borderId="0" xfId="6" applyFont="1" applyFill="1" applyBorder="1" applyAlignment="1"/>
    <xf numFmtId="0" fontId="13" fillId="0" borderId="0" xfId="5" applyFont="1" applyFill="1" applyBorder="1" applyAlignment="1">
      <alignment vertical="center"/>
    </xf>
    <xf numFmtId="0" fontId="5" fillId="2" borderId="3" xfId="6" applyFont="1" applyFill="1" applyBorder="1" applyAlignment="1">
      <alignment horizontal="left"/>
    </xf>
    <xf numFmtId="0" fontId="14" fillId="2" borderId="0" xfId="9" applyFont="1" applyFill="1" applyBorder="1" applyAlignment="1">
      <alignment vertical="center"/>
    </xf>
    <xf numFmtId="0" fontId="17" fillId="2" borderId="0" xfId="9" applyFont="1" applyFill="1" applyBorder="1" applyAlignment="1">
      <alignment vertical="center"/>
    </xf>
    <xf numFmtId="0" fontId="13" fillId="2" borderId="0" xfId="6" applyFont="1" applyFill="1" applyBorder="1" applyAlignment="1">
      <alignment horizontal="left"/>
    </xf>
    <xf numFmtId="0" fontId="17" fillId="2" borderId="0" xfId="6" applyFont="1" applyFill="1"/>
    <xf numFmtId="0" fontId="13" fillId="2" borderId="0" xfId="6" applyFont="1" applyFill="1"/>
    <xf numFmtId="0" fontId="14" fillId="4" borderId="18" xfId="9" applyFont="1" applyFill="1" applyBorder="1" applyAlignment="1">
      <alignment vertical="center"/>
    </xf>
    <xf numFmtId="2" fontId="53" fillId="0" borderId="0" xfId="6" applyNumberFormat="1" applyFont="1" applyBorder="1" applyAlignment="1">
      <alignment horizontal="center" vertical="center"/>
    </xf>
    <xf numFmtId="0" fontId="21" fillId="0" borderId="0" xfId="6" applyFont="1" applyBorder="1"/>
    <xf numFmtId="0" fontId="13" fillId="5" borderId="0" xfId="5" applyFont="1" applyFill="1" applyBorder="1" applyAlignment="1">
      <alignment vertical="center" wrapText="1"/>
    </xf>
    <xf numFmtId="0" fontId="0" fillId="0" borderId="2" xfId="0" applyFont="1" applyBorder="1"/>
    <xf numFmtId="0" fontId="0" fillId="0" borderId="0" xfId="0" applyFont="1"/>
    <xf numFmtId="0" fontId="14" fillId="2" borderId="7" xfId="6" applyFont="1" applyFill="1" applyBorder="1" applyAlignment="1">
      <alignment vertical="center"/>
    </xf>
    <xf numFmtId="0" fontId="0" fillId="0" borderId="14" xfId="0" applyFont="1" applyBorder="1"/>
    <xf numFmtId="0" fontId="0" fillId="0" borderId="15" xfId="0" applyFont="1" applyBorder="1"/>
    <xf numFmtId="0" fontId="14" fillId="2" borderId="2" xfId="9" applyFont="1" applyFill="1" applyBorder="1" applyAlignment="1">
      <alignment vertical="center"/>
    </xf>
    <xf numFmtId="0" fontId="14" fillId="2" borderId="14" xfId="9" applyFont="1" applyFill="1" applyBorder="1" applyAlignment="1">
      <alignment vertical="center"/>
    </xf>
    <xf numFmtId="0" fontId="14" fillId="2" borderId="15" xfId="9" applyFont="1" applyFill="1" applyBorder="1" applyAlignment="1">
      <alignment vertical="center"/>
    </xf>
    <xf numFmtId="0" fontId="13" fillId="2" borderId="0" xfId="6" applyFont="1" applyFill="1" applyBorder="1"/>
    <xf numFmtId="0" fontId="13" fillId="2" borderId="15" xfId="6" applyFont="1" applyFill="1" applyBorder="1"/>
    <xf numFmtId="0" fontId="0" fillId="2" borderId="15" xfId="0" applyFill="1" applyBorder="1"/>
    <xf numFmtId="0" fontId="14" fillId="4" borderId="20" xfId="9" applyFont="1" applyFill="1" applyBorder="1" applyAlignment="1">
      <alignment vertical="center"/>
    </xf>
    <xf numFmtId="0" fontId="17" fillId="4" borderId="0" xfId="9" applyFont="1" applyFill="1" applyBorder="1" applyAlignment="1">
      <alignment vertical="center"/>
    </xf>
    <xf numFmtId="0" fontId="14" fillId="4" borderId="19" xfId="9" applyFont="1" applyFill="1" applyBorder="1" applyAlignment="1">
      <alignment vertical="center"/>
    </xf>
    <xf numFmtId="0" fontId="54" fillId="0" borderId="0" xfId="6" applyFont="1" applyBorder="1"/>
    <xf numFmtId="0" fontId="14" fillId="0" borderId="0" xfId="6" applyFont="1" applyBorder="1" applyAlignment="1">
      <alignment horizontal="right"/>
    </xf>
    <xf numFmtId="0" fontId="5" fillId="2" borderId="19" xfId="6" applyFont="1" applyFill="1" applyBorder="1"/>
    <xf numFmtId="0" fontId="14" fillId="2" borderId="19" xfId="6" applyFont="1" applyFill="1" applyBorder="1" applyAlignment="1">
      <alignment horizontal="left"/>
    </xf>
    <xf numFmtId="0" fontId="17" fillId="0" borderId="0" xfId="6" applyFont="1" applyFill="1" applyBorder="1" applyAlignment="1">
      <alignment horizontal="left"/>
    </xf>
    <xf numFmtId="166" fontId="53" fillId="0" borderId="0" xfId="6" applyNumberFormat="1" applyFont="1" applyBorder="1" applyAlignment="1">
      <alignment horizontal="center" vertical="center"/>
    </xf>
    <xf numFmtId="0" fontId="46" fillId="0" borderId="0" xfId="6" applyFont="1" applyBorder="1" applyAlignment="1">
      <alignment horizontal="center" vertical="center"/>
    </xf>
    <xf numFmtId="0" fontId="17" fillId="4" borderId="0" xfId="9" applyFont="1" applyFill="1" applyBorder="1" applyAlignment="1">
      <alignment horizontal="center" vertical="center"/>
    </xf>
    <xf numFmtId="0" fontId="5" fillId="4" borderId="0" xfId="9" applyFont="1" applyFill="1" applyBorder="1"/>
    <xf numFmtId="0" fontId="14" fillId="4" borderId="0" xfId="9" applyFont="1" applyFill="1" applyBorder="1"/>
    <xf numFmtId="0" fontId="46" fillId="0" borderId="0" xfId="6" applyFont="1" applyBorder="1"/>
    <xf numFmtId="0" fontId="55" fillId="0" borderId="0" xfId="6" applyFont="1" applyBorder="1"/>
    <xf numFmtId="0" fontId="17" fillId="0" borderId="0" xfId="6" applyFont="1" applyBorder="1" applyAlignment="1">
      <alignment horizontal="center"/>
    </xf>
    <xf numFmtId="0" fontId="15" fillId="0" borderId="0" xfId="6" applyFont="1" applyBorder="1" applyAlignment="1"/>
    <xf numFmtId="0" fontId="56" fillId="0" borderId="0" xfId="6" applyFont="1" applyBorder="1" applyAlignment="1">
      <alignment horizontal="left"/>
    </xf>
    <xf numFmtId="0" fontId="56" fillId="0" borderId="0" xfId="6" applyFont="1" applyBorder="1"/>
    <xf numFmtId="0" fontId="35" fillId="0" borderId="0" xfId="6" applyFont="1" applyFill="1" applyBorder="1" applyAlignment="1">
      <alignment horizontal="left"/>
    </xf>
    <xf numFmtId="0" fontId="5" fillId="0" borderId="0" xfId="6" applyFont="1" applyBorder="1" applyAlignment="1">
      <alignment horizontal="left"/>
    </xf>
    <xf numFmtId="0" fontId="46" fillId="0" borderId="0" xfId="6" applyFont="1" applyFill="1" applyBorder="1"/>
    <xf numFmtId="0" fontId="46" fillId="4" borderId="0" xfId="6" applyFont="1" applyFill="1" applyBorder="1" applyAlignment="1">
      <alignment horizontal="center" vertical="center"/>
    </xf>
    <xf numFmtId="0" fontId="14" fillId="0" borderId="0" xfId="6" applyFont="1" applyBorder="1" applyAlignment="1">
      <alignment horizontal="right" vertical="center"/>
    </xf>
    <xf numFmtId="0" fontId="0" fillId="2" borderId="20" xfId="0" applyFill="1" applyBorder="1"/>
    <xf numFmtId="0" fontId="57" fillId="0" borderId="0" xfId="0" applyFont="1" applyFill="1"/>
    <xf numFmtId="0" fontId="58" fillId="0" borderId="0" xfId="0" applyFont="1" applyAlignment="1">
      <alignment horizontal="center"/>
    </xf>
    <xf numFmtId="0" fontId="5" fillId="0" borderId="0" xfId="6" applyFont="1" applyAlignment="1">
      <alignment horizontal="center"/>
    </xf>
    <xf numFmtId="0" fontId="13" fillId="0" borderId="5" xfId="6" applyFont="1" applyBorder="1"/>
    <xf numFmtId="0" fontId="46" fillId="0" borderId="0" xfId="6" applyFont="1" applyBorder="1" applyAlignment="1">
      <alignment vertical="center"/>
    </xf>
    <xf numFmtId="0" fontId="59" fillId="0" borderId="0" xfId="6" applyFont="1" applyBorder="1" applyAlignment="1">
      <alignment vertical="center"/>
    </xf>
    <xf numFmtId="0" fontId="46" fillId="0" borderId="0" xfId="6" applyFont="1" applyBorder="1" applyAlignment="1"/>
    <xf numFmtId="0" fontId="59" fillId="0" borderId="0" xfId="6" applyFont="1" applyBorder="1" applyAlignment="1">
      <alignment horizontal="left" vertical="center"/>
    </xf>
    <xf numFmtId="0" fontId="55" fillId="0" borderId="0" xfId="6" applyFont="1" applyBorder="1" applyAlignment="1">
      <alignment vertical="center"/>
    </xf>
    <xf numFmtId="0" fontId="8" fillId="0" borderId="0" xfId="6" applyFont="1" applyBorder="1"/>
    <xf numFmtId="0" fontId="5" fillId="0" borderId="0" xfId="6" applyFont="1" applyBorder="1" applyAlignment="1">
      <alignment horizontal="center"/>
    </xf>
    <xf numFmtId="0" fontId="60" fillId="0" borderId="0" xfId="6" applyFont="1" applyBorder="1"/>
    <xf numFmtId="0" fontId="61" fillId="0" borderId="0" xfId="6" applyFont="1" applyBorder="1" applyAlignment="1">
      <alignment horizontal="left"/>
    </xf>
    <xf numFmtId="0" fontId="46" fillId="0" borderId="15" xfId="6" applyFont="1" applyFill="1" applyBorder="1"/>
    <xf numFmtId="0" fontId="13" fillId="0" borderId="0" xfId="6" applyFont="1" applyAlignment="1"/>
    <xf numFmtId="0" fontId="14" fillId="0" borderId="3" xfId="6" applyFont="1" applyBorder="1" applyAlignment="1">
      <alignment vertical="center"/>
    </xf>
    <xf numFmtId="0" fontId="15" fillId="4" borderId="0" xfId="6" applyFont="1" applyFill="1" applyBorder="1" applyAlignment="1">
      <alignment vertical="center"/>
    </xf>
    <xf numFmtId="0" fontId="17" fillId="0" borderId="0" xfId="9" applyFont="1" applyBorder="1"/>
    <xf numFmtId="0" fontId="8" fillId="0" borderId="0" xfId="5" applyFont="1" applyBorder="1" applyAlignment="1">
      <alignment vertical="center"/>
    </xf>
    <xf numFmtId="0" fontId="14" fillId="0" borderId="0" xfId="5" applyFont="1" applyBorder="1" applyAlignment="1">
      <alignment vertical="center"/>
    </xf>
    <xf numFmtId="0" fontId="13" fillId="0" borderId="0" xfId="5" applyFont="1">
      <alignment vertical="center"/>
    </xf>
    <xf numFmtId="0" fontId="13" fillId="0" borderId="3" xfId="5" applyFont="1" applyBorder="1">
      <alignment vertical="center"/>
    </xf>
    <xf numFmtId="0" fontId="13" fillId="0" borderId="0" xfId="5" applyFont="1" applyBorder="1">
      <alignment vertical="center"/>
    </xf>
    <xf numFmtId="0" fontId="14" fillId="0" borderId="0" xfId="5" applyFont="1" applyBorder="1" applyAlignment="1">
      <alignment horizontal="left" vertical="center"/>
    </xf>
    <xf numFmtId="0" fontId="17" fillId="0" borderId="0" xfId="5" applyFont="1" applyBorder="1" applyAlignment="1">
      <alignment horizontal="left" vertical="center"/>
    </xf>
    <xf numFmtId="0" fontId="13" fillId="0" borderId="0" xfId="5" applyFont="1" applyBorder="1" applyAlignment="1">
      <alignment horizontal="left" vertical="center"/>
    </xf>
    <xf numFmtId="0" fontId="17" fillId="0" borderId="0" xfId="5" applyFont="1" applyBorder="1">
      <alignment vertical="center"/>
    </xf>
    <xf numFmtId="0" fontId="14" fillId="0" borderId="0" xfId="5" applyFont="1" applyBorder="1">
      <alignment vertical="center"/>
    </xf>
    <xf numFmtId="0" fontId="17" fillId="0" borderId="0" xfId="5" applyFont="1" applyBorder="1" applyAlignment="1">
      <alignment vertical="center"/>
    </xf>
    <xf numFmtId="0" fontId="13" fillId="0" borderId="22" xfId="5" applyFont="1" applyBorder="1">
      <alignment vertical="center"/>
    </xf>
    <xf numFmtId="0" fontId="13" fillId="0" borderId="0" xfId="5" applyFont="1" applyFill="1" applyBorder="1">
      <alignment vertical="center"/>
    </xf>
    <xf numFmtId="0" fontId="39" fillId="0" borderId="0" xfId="5" applyFont="1" applyBorder="1" applyAlignment="1">
      <alignment vertical="center"/>
    </xf>
    <xf numFmtId="0" fontId="13" fillId="0" borderId="15" xfId="5" applyFont="1" applyBorder="1">
      <alignment vertical="center"/>
    </xf>
    <xf numFmtId="0" fontId="13" fillId="0" borderId="18" xfId="5" applyFont="1" applyBorder="1">
      <alignment vertical="center"/>
    </xf>
    <xf numFmtId="0" fontId="13" fillId="0" borderId="19" xfId="5" applyFont="1" applyBorder="1">
      <alignment vertical="center"/>
    </xf>
    <xf numFmtId="0" fontId="13" fillId="0" borderId="19" xfId="5" applyFont="1" applyBorder="1" applyAlignment="1">
      <alignment horizontal="left" vertical="center"/>
    </xf>
    <xf numFmtId="0" fontId="13" fillId="0" borderId="0" xfId="5" applyFont="1" applyAlignment="1">
      <alignment vertical="center"/>
    </xf>
    <xf numFmtId="0" fontId="13" fillId="0" borderId="20" xfId="5" applyFont="1" applyBorder="1">
      <alignment vertical="center"/>
    </xf>
    <xf numFmtId="0" fontId="16" fillId="0" borderId="0" xfId="8" applyFont="1" applyFill="1" applyBorder="1"/>
    <xf numFmtId="0" fontId="16" fillId="0" borderId="0" xfId="8" applyFont="1" applyFill="1" applyBorder="1" applyAlignment="1">
      <alignment vertical="center"/>
    </xf>
    <xf numFmtId="0" fontId="62" fillId="0" borderId="0" xfId="8" applyFont="1" applyFill="1" applyBorder="1"/>
    <xf numFmtId="0" fontId="8" fillId="0" borderId="0" xfId="4" applyFont="1" applyFill="1" applyBorder="1"/>
    <xf numFmtId="0" fontId="16" fillId="0" borderId="0" xfId="6" applyFont="1" applyAlignment="1">
      <alignment horizontal="center" vertical="center"/>
    </xf>
    <xf numFmtId="0" fontId="8" fillId="0" borderId="0" xfId="4" applyFont="1"/>
    <xf numFmtId="0" fontId="16" fillId="0" borderId="0" xfId="6" applyFont="1" applyAlignment="1">
      <alignment horizontal="right" vertical="center"/>
    </xf>
    <xf numFmtId="0" fontId="7" fillId="0" borderId="0" xfId="6" applyFont="1" applyAlignment="1">
      <alignment horizontal="center" vertical="center"/>
    </xf>
    <xf numFmtId="0" fontId="16" fillId="0" borderId="0" xfId="6" applyFont="1" applyBorder="1" applyAlignment="1">
      <alignment horizontal="center" vertical="center"/>
    </xf>
    <xf numFmtId="0" fontId="8" fillId="0" borderId="0" xfId="4" applyFont="1" applyBorder="1"/>
    <xf numFmtId="0" fontId="63" fillId="0" borderId="0" xfId="6" applyFont="1" applyFill="1" applyBorder="1" applyAlignment="1">
      <alignment vertical="center"/>
    </xf>
    <xf numFmtId="0" fontId="64" fillId="0" borderId="0" xfId="6" applyFont="1" applyFill="1" applyBorder="1" applyAlignment="1">
      <alignment vertical="center"/>
    </xf>
    <xf numFmtId="0" fontId="10" fillId="0" borderId="0" xfId="6" applyFont="1" applyFill="1" applyBorder="1" applyAlignment="1">
      <alignment vertical="center" wrapText="1"/>
    </xf>
    <xf numFmtId="0" fontId="63" fillId="0" borderId="0" xfId="4" applyFont="1" applyAlignment="1">
      <alignment wrapText="1"/>
    </xf>
    <xf numFmtId="0" fontId="22" fillId="0" borderId="0" xfId="8" applyFont="1" applyFill="1" applyBorder="1" applyAlignment="1">
      <alignment horizontal="center" vertical="center" wrapText="1"/>
    </xf>
    <xf numFmtId="0" fontId="22" fillId="0" borderId="0" xfId="8" applyFont="1" applyFill="1" applyBorder="1" applyAlignment="1">
      <alignment horizontal="center" vertical="center"/>
    </xf>
    <xf numFmtId="0" fontId="62" fillId="0" borderId="0" xfId="8" applyFont="1" applyFill="1" applyBorder="1" applyAlignment="1">
      <alignment horizontal="left" vertical="top"/>
    </xf>
    <xf numFmtId="0" fontId="7" fillId="0" borderId="0" xfId="8" applyFont="1" applyFill="1" applyBorder="1" applyAlignment="1">
      <alignment horizontal="left" vertical="top"/>
    </xf>
    <xf numFmtId="0" fontId="7" fillId="0" borderId="0" xfId="8" applyFont="1" applyFill="1" applyBorder="1"/>
    <xf numFmtId="0" fontId="15" fillId="0" borderId="0" xfId="8" applyFont="1" applyFill="1" applyBorder="1" applyAlignment="1">
      <alignment vertical="top" wrapText="1"/>
    </xf>
    <xf numFmtId="0" fontId="15" fillId="0" borderId="0" xfId="8" applyFont="1" applyFill="1" applyBorder="1" applyAlignment="1">
      <alignment vertical="top"/>
    </xf>
    <xf numFmtId="0" fontId="15" fillId="0" borderId="0" xfId="8" applyFont="1" applyFill="1" applyBorder="1" applyAlignment="1">
      <alignment vertical="center" wrapText="1"/>
    </xf>
    <xf numFmtId="0" fontId="16" fillId="0" borderId="0" xfId="8" applyFont="1" applyFill="1" applyBorder="1" applyAlignment="1"/>
    <xf numFmtId="0" fontId="7" fillId="0" borderId="0" xfId="6" applyFont="1" applyFill="1" applyBorder="1" applyAlignment="1"/>
    <xf numFmtId="0" fontId="62" fillId="0" borderId="0" xfId="8" applyFont="1" applyFill="1" applyBorder="1" applyAlignment="1">
      <alignment vertical="top"/>
    </xf>
    <xf numFmtId="0" fontId="62" fillId="0" borderId="0" xfId="8" applyFont="1" applyFill="1" applyBorder="1" applyAlignment="1">
      <alignment vertical="center"/>
    </xf>
    <xf numFmtId="0" fontId="7" fillId="0" borderId="0" xfId="8" applyFont="1" applyFill="1" applyBorder="1" applyAlignment="1">
      <alignment vertical="center"/>
    </xf>
    <xf numFmtId="0" fontId="50" fillId="0" borderId="0" xfId="4" applyFont="1" applyFill="1" applyBorder="1" applyAlignment="1"/>
    <xf numFmtId="0" fontId="66" fillId="0" borderId="0" xfId="8" applyFont="1" applyFill="1" applyBorder="1" applyAlignment="1">
      <alignment vertical="center"/>
    </xf>
    <xf numFmtId="0" fontId="7" fillId="0" borderId="0" xfId="9" applyFont="1" applyFill="1" applyBorder="1" applyAlignment="1">
      <alignment vertical="center"/>
    </xf>
    <xf numFmtId="49" fontId="63" fillId="0" borderId="0" xfId="9" applyNumberFormat="1" applyFont="1" applyFill="1" applyBorder="1" applyAlignment="1"/>
    <xf numFmtId="0" fontId="7" fillId="0" borderId="0" xfId="9" applyFont="1" applyFill="1" applyBorder="1" applyAlignment="1">
      <alignment horizontal="center" vertical="center"/>
    </xf>
    <xf numFmtId="0" fontId="15" fillId="0" borderId="0" xfId="19" applyFont="1" applyFill="1" applyBorder="1" applyAlignment="1">
      <alignment horizontal="left" vertical="top"/>
    </xf>
    <xf numFmtId="0" fontId="7" fillId="0" borderId="0" xfId="19" applyFont="1" applyFill="1" applyBorder="1" applyAlignment="1">
      <alignment horizontal="left" vertical="top"/>
    </xf>
    <xf numFmtId="0" fontId="7" fillId="0" borderId="0" xfId="12" applyFont="1" applyFill="1" applyBorder="1" applyAlignment="1">
      <alignment horizontal="left" vertical="top"/>
    </xf>
    <xf numFmtId="0" fontId="7" fillId="0" borderId="0" xfId="19" applyFont="1" applyFill="1" applyBorder="1" applyAlignment="1">
      <alignment vertical="top"/>
    </xf>
    <xf numFmtId="0" fontId="62" fillId="0" borderId="0" xfId="19" applyFont="1" applyFill="1" applyBorder="1" applyAlignment="1">
      <alignment horizontal="left" vertical="top"/>
    </xf>
    <xf numFmtId="0" fontId="7" fillId="0" borderId="0" xfId="8" applyFont="1" applyFill="1" applyBorder="1" applyAlignment="1">
      <alignment horizontal="left" vertical="center"/>
    </xf>
    <xf numFmtId="0" fontId="7" fillId="0" borderId="0" xfId="8" applyFont="1" applyFill="1" applyBorder="1" applyAlignment="1">
      <alignment horizontal="center" vertical="center"/>
    </xf>
    <xf numFmtId="0" fontId="7" fillId="0" borderId="0" xfId="6" applyFont="1" applyFill="1" applyBorder="1" applyAlignment="1">
      <alignment horizontal="left" vertical="center"/>
    </xf>
    <xf numFmtId="0" fontId="62" fillId="0" borderId="0" xfId="6" applyFont="1" applyFill="1" applyBorder="1" applyAlignment="1">
      <alignment horizontal="left" vertical="center"/>
    </xf>
    <xf numFmtId="0" fontId="7" fillId="0" borderId="0" xfId="8" applyFont="1" applyFill="1" applyBorder="1" applyAlignment="1">
      <alignment vertical="center" wrapText="1"/>
    </xf>
    <xf numFmtId="0" fontId="7" fillId="0" borderId="0" xfId="4" applyFont="1" applyFill="1" applyBorder="1" applyAlignment="1">
      <alignment vertical="center"/>
    </xf>
    <xf numFmtId="0" fontId="7" fillId="0" borderId="0" xfId="4" applyFont="1" applyFill="1" applyBorder="1" applyAlignment="1">
      <alignment horizontal="center" vertical="center"/>
    </xf>
    <xf numFmtId="0" fontId="7" fillId="0" borderId="0" xfId="8" applyFont="1" applyFill="1" applyBorder="1" applyAlignment="1"/>
    <xf numFmtId="0" fontId="16" fillId="5" borderId="0" xfId="8" applyFont="1" applyFill="1" applyBorder="1" applyAlignment="1">
      <alignment vertical="center"/>
    </xf>
    <xf numFmtId="0" fontId="16" fillId="5" borderId="0" xfId="8" applyFont="1" applyFill="1" applyBorder="1" applyAlignment="1">
      <alignment vertical="top"/>
    </xf>
    <xf numFmtId="0" fontId="65" fillId="5" borderId="0" xfId="8" applyFont="1" applyFill="1" applyBorder="1" applyAlignment="1">
      <alignment horizontal="center" vertical="center"/>
    </xf>
    <xf numFmtId="0" fontId="65" fillId="0" borderId="0" xfId="8" applyFont="1" applyFill="1" applyBorder="1" applyAlignment="1">
      <alignment horizontal="center" vertical="center"/>
    </xf>
    <xf numFmtId="0" fontId="16" fillId="4" borderId="1" xfId="8" applyFont="1" applyFill="1" applyBorder="1" applyAlignment="1">
      <alignment vertical="center"/>
    </xf>
    <xf numFmtId="0" fontId="7" fillId="4" borderId="3" xfId="8" applyFont="1" applyFill="1" applyBorder="1" applyAlignment="1">
      <alignment vertical="center"/>
    </xf>
    <xf numFmtId="0" fontId="16" fillId="4" borderId="3" xfId="8" applyFont="1" applyFill="1" applyBorder="1" applyAlignment="1">
      <alignment vertical="center"/>
    </xf>
    <xf numFmtId="0" fontId="62" fillId="4" borderId="3" xfId="8" applyFont="1" applyFill="1" applyBorder="1" applyAlignment="1">
      <alignment vertical="center"/>
    </xf>
    <xf numFmtId="0" fontId="15" fillId="0" borderId="0" xfId="8" applyFont="1" applyFill="1" applyBorder="1" applyAlignment="1">
      <alignment horizontal="center" vertical="center"/>
    </xf>
    <xf numFmtId="0" fontId="64" fillId="4" borderId="3" xfId="6" applyFont="1" applyFill="1" applyBorder="1" applyAlignment="1">
      <alignment vertical="center"/>
    </xf>
    <xf numFmtId="0" fontId="7" fillId="4" borderId="3" xfId="6" applyFont="1" applyFill="1" applyBorder="1" applyAlignment="1">
      <alignment vertical="center"/>
    </xf>
    <xf numFmtId="0" fontId="16" fillId="4" borderId="18" xfId="8" applyFont="1" applyFill="1" applyBorder="1" applyAlignment="1">
      <alignment vertical="center"/>
    </xf>
    <xf numFmtId="0" fontId="16" fillId="0" borderId="0" xfId="6" applyFont="1" applyAlignment="1">
      <alignment vertical="center"/>
    </xf>
    <xf numFmtId="0" fontId="67" fillId="0" borderId="0" xfId="6" applyFont="1" applyFill="1" applyBorder="1" applyAlignment="1">
      <alignment vertical="center"/>
    </xf>
    <xf numFmtId="0" fontId="16" fillId="0" borderId="0" xfId="6" applyFont="1" applyFill="1" applyBorder="1" applyAlignment="1">
      <alignment vertical="center"/>
    </xf>
    <xf numFmtId="0" fontId="7" fillId="0" borderId="0" xfId="8" applyFont="1" applyFill="1" applyBorder="1" applyAlignment="1">
      <alignment horizontal="center"/>
    </xf>
    <xf numFmtId="0" fontId="7" fillId="5" borderId="0" xfId="8" applyFont="1" applyFill="1" applyBorder="1" applyAlignment="1">
      <alignment horizontal="center" vertical="center"/>
    </xf>
    <xf numFmtId="0" fontId="7" fillId="5" borderId="0" xfId="4" applyFont="1" applyFill="1" applyBorder="1" applyAlignment="1">
      <alignment vertical="center"/>
    </xf>
    <xf numFmtId="0" fontId="65" fillId="5" borderId="0" xfId="8" applyFont="1" applyFill="1" applyBorder="1" applyAlignment="1">
      <alignment vertical="center"/>
    </xf>
    <xf numFmtId="0" fontId="16" fillId="4" borderId="2" xfId="8" applyFont="1" applyFill="1" applyBorder="1" applyAlignment="1">
      <alignment vertical="center"/>
    </xf>
    <xf numFmtId="0" fontId="7" fillId="4" borderId="2" xfId="8" applyFont="1" applyFill="1" applyBorder="1" applyAlignment="1">
      <alignment horizontal="center" vertical="center"/>
    </xf>
    <xf numFmtId="0" fontId="7" fillId="4" borderId="0" xfId="8" applyFont="1" applyFill="1" applyBorder="1" applyAlignment="1">
      <alignment vertical="center"/>
    </xf>
    <xf numFmtId="0" fontId="16" fillId="4" borderId="0" xfId="8" applyFont="1" applyFill="1" applyBorder="1" applyAlignment="1">
      <alignment vertical="center"/>
    </xf>
    <xf numFmtId="0" fontId="7" fillId="4" borderId="0" xfId="8" applyFont="1" applyFill="1" applyBorder="1" applyAlignment="1">
      <alignment horizontal="center" vertical="center"/>
    </xf>
    <xf numFmtId="0" fontId="7" fillId="4" borderId="0" xfId="6" applyFont="1" applyFill="1" applyBorder="1" applyAlignment="1">
      <alignment horizontal="center" vertical="center"/>
    </xf>
    <xf numFmtId="0" fontId="62" fillId="4" borderId="0" xfId="8" applyFont="1" applyFill="1" applyBorder="1" applyAlignment="1">
      <alignment vertical="center"/>
    </xf>
    <xf numFmtId="0" fontId="16" fillId="4" borderId="0" xfId="8" applyFont="1" applyFill="1" applyBorder="1" applyAlignment="1">
      <alignment horizontal="center"/>
    </xf>
    <xf numFmtId="0" fontId="22" fillId="4" borderId="0" xfId="8" applyFont="1" applyFill="1" applyBorder="1" applyAlignment="1">
      <alignment vertical="center"/>
    </xf>
    <xf numFmtId="0" fontId="16" fillId="4" borderId="0" xfId="8" applyFont="1" applyFill="1" applyBorder="1"/>
    <xf numFmtId="0" fontId="7" fillId="4" borderId="0" xfId="4" applyFont="1" applyFill="1" applyBorder="1" applyAlignment="1">
      <alignment vertical="center"/>
    </xf>
    <xf numFmtId="49" fontId="7" fillId="4" borderId="0" xfId="4" applyNumberFormat="1" applyFont="1" applyFill="1" applyBorder="1" applyAlignment="1">
      <alignment vertical="center"/>
    </xf>
    <xf numFmtId="0" fontId="65" fillId="4" borderId="0" xfId="4" applyFont="1" applyFill="1" applyBorder="1" applyAlignment="1">
      <alignment vertical="center"/>
    </xf>
    <xf numFmtId="0" fontId="22" fillId="4" borderId="0" xfId="8" applyFont="1" applyFill="1" applyBorder="1" applyAlignment="1">
      <alignment horizontal="center" vertical="center"/>
    </xf>
    <xf numFmtId="0" fontId="64" fillId="4" borderId="0" xfId="6" applyFont="1" applyFill="1" applyBorder="1" applyAlignment="1">
      <alignment vertical="center"/>
    </xf>
    <xf numFmtId="0" fontId="7" fillId="4" borderId="0" xfId="6" applyFont="1" applyFill="1" applyBorder="1" applyAlignment="1">
      <alignment vertical="center"/>
    </xf>
    <xf numFmtId="49" fontId="22" fillId="4" borderId="0" xfId="8" applyNumberFormat="1" applyFont="1" applyFill="1" applyBorder="1" applyAlignment="1">
      <alignment vertical="center"/>
    </xf>
    <xf numFmtId="0" fontId="16" fillId="4" borderId="19" xfId="8" applyFont="1" applyFill="1" applyBorder="1" applyAlignment="1">
      <alignment vertical="center"/>
    </xf>
    <xf numFmtId="0" fontId="7" fillId="4" borderId="19" xfId="8" applyFont="1" applyFill="1" applyBorder="1" applyAlignment="1">
      <alignment horizontal="center" vertical="center"/>
    </xf>
    <xf numFmtId="0" fontId="22" fillId="4" borderId="19" xfId="8" applyFont="1" applyFill="1" applyBorder="1" applyAlignment="1">
      <alignment horizontal="center" vertical="center"/>
    </xf>
    <xf numFmtId="0" fontId="23" fillId="0" borderId="0" xfId="4" applyFont="1" applyAlignment="1">
      <alignment horizontal="center"/>
    </xf>
    <xf numFmtId="0" fontId="32" fillId="0" borderId="0" xfId="4" applyFont="1" applyAlignment="1">
      <alignment horizontal="center" vertical="top"/>
    </xf>
    <xf numFmtId="0" fontId="7" fillId="0" borderId="0" xfId="6" applyFont="1" applyFill="1" applyBorder="1" applyAlignment="1">
      <alignment vertical="center" wrapText="1"/>
    </xf>
    <xf numFmtId="0" fontId="65" fillId="0" borderId="0" xfId="4" applyFont="1" applyFill="1" applyBorder="1" applyAlignment="1">
      <alignment vertical="center"/>
    </xf>
    <xf numFmtId="0" fontId="16" fillId="5" borderId="0" xfId="8" applyFont="1" applyFill="1" applyBorder="1"/>
    <xf numFmtId="0" fontId="7" fillId="5" borderId="0" xfId="4" applyFont="1" applyFill="1" applyBorder="1" applyAlignment="1">
      <alignment horizontal="center" vertical="center"/>
    </xf>
    <xf numFmtId="0" fontId="65" fillId="4" borderId="2" xfId="4" applyFont="1" applyFill="1" applyBorder="1" applyAlignment="1">
      <alignment vertical="center"/>
    </xf>
    <xf numFmtId="0" fontId="15" fillId="4" borderId="0" xfId="8" applyFont="1" applyFill="1" applyBorder="1" applyAlignment="1">
      <alignment vertical="center"/>
    </xf>
    <xf numFmtId="0" fontId="22" fillId="4" borderId="19" xfId="8" applyFont="1" applyFill="1" applyBorder="1" applyAlignment="1">
      <alignment vertical="center"/>
    </xf>
    <xf numFmtId="0" fontId="10" fillId="0" borderId="0" xfId="6" applyFont="1" applyFill="1" applyBorder="1" applyAlignment="1">
      <alignment horizontal="center" vertical="center"/>
    </xf>
    <xf numFmtId="0" fontId="7" fillId="5" borderId="0" xfId="8" applyFont="1" applyFill="1" applyBorder="1" applyAlignment="1">
      <alignment vertical="center" wrapText="1"/>
    </xf>
    <xf numFmtId="0" fontId="16" fillId="5" borderId="0" xfId="8" applyFont="1" applyFill="1" applyBorder="1" applyAlignment="1">
      <alignment horizontal="center"/>
    </xf>
    <xf numFmtId="0" fontId="7" fillId="5" borderId="0" xfId="8" applyFont="1" applyFill="1" applyBorder="1"/>
    <xf numFmtId="0" fontId="16" fillId="0" borderId="0" xfId="8" applyFont="1" applyFill="1" applyBorder="1" applyAlignment="1">
      <alignment horizontal="center"/>
    </xf>
    <xf numFmtId="0" fontId="16" fillId="4" borderId="2" xfId="8" applyFont="1" applyFill="1" applyBorder="1"/>
    <xf numFmtId="0" fontId="16" fillId="4" borderId="2" xfId="8" applyFont="1" applyFill="1" applyBorder="1" applyAlignment="1">
      <alignment horizontal="center"/>
    </xf>
    <xf numFmtId="0" fontId="7" fillId="4" borderId="2" xfId="8" applyFont="1" applyFill="1" applyBorder="1"/>
    <xf numFmtId="0" fontId="7" fillId="4" borderId="0" xfId="8" applyFont="1" applyFill="1" applyBorder="1"/>
    <xf numFmtId="0" fontId="16" fillId="4" borderId="19" xfId="8" applyFont="1" applyFill="1" applyBorder="1" applyAlignment="1">
      <alignment horizontal="center"/>
    </xf>
    <xf numFmtId="0" fontId="7" fillId="4" borderId="19" xfId="8" applyFont="1" applyFill="1" applyBorder="1"/>
    <xf numFmtId="0" fontId="16" fillId="4" borderId="19" xfId="8" applyFont="1" applyFill="1" applyBorder="1"/>
    <xf numFmtId="0" fontId="22" fillId="0" borderId="0" xfId="8" applyFont="1" applyFill="1" applyBorder="1" applyAlignment="1">
      <alignment vertical="center"/>
    </xf>
    <xf numFmtId="0" fontId="7" fillId="0" borderId="0" xfId="4" applyFont="1" applyAlignment="1">
      <alignment horizontal="center"/>
    </xf>
    <xf numFmtId="0" fontId="7" fillId="0" borderId="0" xfId="4" applyFont="1" applyAlignment="1">
      <alignment wrapText="1"/>
    </xf>
    <xf numFmtId="0" fontId="16" fillId="4" borderId="14" xfId="8" applyFont="1" applyFill="1" applyBorder="1"/>
    <xf numFmtId="0" fontId="68" fillId="0" borderId="0" xfId="8" applyFont="1" applyFill="1" applyBorder="1"/>
    <xf numFmtId="0" fontId="16" fillId="4" borderId="15" xfId="8" applyFont="1" applyFill="1" applyBorder="1"/>
    <xf numFmtId="0" fontId="16" fillId="4" borderId="20" xfId="8" applyFont="1" applyFill="1" applyBorder="1"/>
    <xf numFmtId="0" fontId="62" fillId="0" borderId="0" xfId="19" applyFont="1" applyFill="1" applyBorder="1" applyAlignment="1">
      <alignment vertical="top"/>
    </xf>
    <xf numFmtId="0" fontId="18" fillId="0" borderId="0" xfId="19" applyFont="1" applyFill="1" applyBorder="1" applyAlignment="1">
      <alignment horizontal="left" vertical="top"/>
    </xf>
    <xf numFmtId="0" fontId="18" fillId="0" borderId="0" xfId="12" applyFont="1" applyFill="1" applyBorder="1" applyAlignment="1">
      <alignment horizontal="justify" vertical="top"/>
    </xf>
    <xf numFmtId="0" fontId="62" fillId="0" borderId="0" xfId="8" applyFont="1" applyFill="1" applyBorder="1" applyAlignment="1"/>
    <xf numFmtId="0" fontId="69" fillId="0" borderId="0" xfId="8" applyFont="1" applyFill="1" applyBorder="1" applyAlignment="1">
      <alignment vertical="center"/>
    </xf>
    <xf numFmtId="49" fontId="7" fillId="0" borderId="0" xfId="9" applyNumberFormat="1" applyFont="1" applyFill="1" applyBorder="1" applyAlignment="1"/>
    <xf numFmtId="0" fontId="16" fillId="9" borderId="0" xfId="6" applyFont="1" applyFill="1" applyAlignment="1">
      <alignment horizontal="center" vertical="center"/>
    </xf>
    <xf numFmtId="0" fontId="16" fillId="0" borderId="0" xfId="6" applyFont="1" applyFill="1" applyBorder="1" applyAlignment="1">
      <alignment horizontal="right" vertical="center"/>
    </xf>
    <xf numFmtId="0" fontId="7" fillId="0" borderId="0" xfId="6" applyFont="1" applyFill="1" applyBorder="1" applyAlignment="1">
      <alignment horizontal="center" vertical="center"/>
    </xf>
    <xf numFmtId="0" fontId="16" fillId="0" borderId="0" xfId="8" applyFont="1" applyFill="1" applyBorder="1" applyAlignment="1">
      <alignment wrapText="1"/>
    </xf>
    <xf numFmtId="0" fontId="66" fillId="0" borderId="0" xfId="4" applyFont="1" applyFill="1" applyBorder="1" applyAlignment="1">
      <alignment vertical="center"/>
    </xf>
    <xf numFmtId="0" fontId="70" fillId="0" borderId="0" xfId="8" applyFont="1" applyFill="1" applyBorder="1" applyAlignment="1">
      <alignment vertical="center"/>
    </xf>
    <xf numFmtId="0" fontId="62" fillId="0" borderId="0" xfId="8" applyFont="1" applyFill="1" applyBorder="1" applyAlignment="1">
      <alignment horizontal="center"/>
    </xf>
    <xf numFmtId="0" fontId="66" fillId="0" borderId="0" xfId="8" applyFont="1" applyFill="1" applyBorder="1"/>
    <xf numFmtId="0" fontId="13" fillId="0" borderId="0" xfId="5" quotePrefix="1" applyFont="1" applyBorder="1" applyAlignment="1">
      <alignment horizontal="left" vertical="center"/>
    </xf>
    <xf numFmtId="0" fontId="13" fillId="0" borderId="0" xfId="5" quotePrefix="1" applyFont="1" applyBorder="1">
      <alignment vertical="center"/>
    </xf>
    <xf numFmtId="0" fontId="14" fillId="0" borderId="0" xfId="6" quotePrefix="1" applyFont="1" applyBorder="1" applyAlignment="1">
      <alignment vertical="center"/>
    </xf>
    <xf numFmtId="0" fontId="14" fillId="0" borderId="0" xfId="6" quotePrefix="1" applyFont="1" applyBorder="1" applyAlignment="1">
      <alignment horizontal="left" vertical="center"/>
    </xf>
    <xf numFmtId="0" fontId="14" fillId="0" borderId="0" xfId="6" quotePrefix="1" applyFont="1" applyBorder="1" applyAlignment="1">
      <alignment horizontal="left"/>
    </xf>
    <xf numFmtId="0" fontId="14" fillId="0" borderId="0" xfId="5" quotePrefix="1" applyFont="1" applyBorder="1" applyAlignment="1">
      <alignment vertical="center"/>
    </xf>
    <xf numFmtId="0" fontId="14" fillId="0" borderId="0" xfId="6" quotePrefix="1" applyFont="1" applyBorder="1"/>
    <xf numFmtId="0" fontId="14" fillId="0" borderId="0" xfId="6" quotePrefix="1" applyFont="1" applyBorder="1" applyAlignment="1"/>
    <xf numFmtId="0" fontId="14" fillId="0" borderId="0" xfId="9" quotePrefix="1" applyFont="1" applyFill="1" applyBorder="1" applyAlignment="1">
      <alignment vertical="center"/>
    </xf>
    <xf numFmtId="0" fontId="14" fillId="4" borderId="0" xfId="9" quotePrefix="1" applyFont="1" applyFill="1" applyBorder="1"/>
    <xf numFmtId="0" fontId="14" fillId="4" borderId="0" xfId="9" quotePrefix="1" applyFont="1" applyFill="1" applyBorder="1" applyAlignment="1">
      <alignment vertical="center"/>
    </xf>
    <xf numFmtId="0" fontId="17" fillId="4" borderId="0" xfId="9" quotePrefix="1" applyFont="1" applyFill="1" applyBorder="1" applyAlignment="1">
      <alignment vertical="center"/>
    </xf>
    <xf numFmtId="0" fontId="14" fillId="0" borderId="7" xfId="6" quotePrefix="1" applyFont="1" applyBorder="1" applyAlignment="1">
      <alignment vertical="center"/>
    </xf>
    <xf numFmtId="0" fontId="14" fillId="2" borderId="7" xfId="6" quotePrefix="1" applyFont="1" applyFill="1" applyBorder="1" applyAlignment="1">
      <alignment vertical="center"/>
    </xf>
    <xf numFmtId="0" fontId="14" fillId="0" borderId="0" xfId="6" quotePrefix="1" applyFont="1" applyFill="1" applyBorder="1" applyAlignment="1">
      <alignment vertical="center"/>
    </xf>
    <xf numFmtId="0" fontId="14" fillId="0" borderId="0" xfId="9" quotePrefix="1" applyFont="1" applyBorder="1" applyAlignment="1">
      <alignment horizontal="left" vertical="center"/>
    </xf>
    <xf numFmtId="0" fontId="14" fillId="0" borderId="0" xfId="9" quotePrefix="1" applyFont="1" applyBorder="1" applyAlignment="1">
      <alignment horizontal="right" vertical="center"/>
    </xf>
    <xf numFmtId="0" fontId="14" fillId="0" borderId="0" xfId="9" quotePrefix="1" applyFont="1" applyBorder="1" applyAlignment="1">
      <alignment vertical="center"/>
    </xf>
    <xf numFmtId="0" fontId="17" fillId="0" borderId="0" xfId="9" quotePrefix="1" applyFont="1" applyBorder="1" applyAlignment="1">
      <alignment vertical="center"/>
    </xf>
    <xf numFmtId="0" fontId="13" fillId="0" borderId="0" xfId="9" quotePrefix="1" applyFont="1" applyBorder="1" applyAlignment="1">
      <alignment vertical="center"/>
    </xf>
    <xf numFmtId="0" fontId="14" fillId="0" borderId="37" xfId="13" quotePrefix="1" applyFont="1" applyFill="1" applyBorder="1" applyAlignment="1">
      <alignment horizontal="center" vertical="center" wrapText="1"/>
    </xf>
    <xf numFmtId="0" fontId="35" fillId="4" borderId="0" xfId="13" quotePrefix="1" applyFont="1" applyFill="1" applyBorder="1" applyAlignment="1">
      <alignment horizontal="left" vertical="top"/>
    </xf>
    <xf numFmtId="0" fontId="35" fillId="4" borderId="0" xfId="13" quotePrefix="1" applyFont="1" applyFill="1" applyBorder="1" applyAlignment="1">
      <alignment vertical="top"/>
    </xf>
    <xf numFmtId="0" fontId="14" fillId="0" borderId="7" xfId="6" quotePrefix="1" applyFont="1" applyBorder="1" applyAlignment="1"/>
    <xf numFmtId="0" fontId="14" fillId="0" borderId="7" xfId="6" quotePrefix="1" applyFont="1" applyBorder="1" applyAlignment="1">
      <alignment vertical="top"/>
    </xf>
    <xf numFmtId="0" fontId="14" fillId="0" borderId="0" xfId="8" quotePrefix="1" applyFont="1" applyBorder="1" applyAlignment="1">
      <alignment horizontal="left"/>
    </xf>
    <xf numFmtId="0" fontId="35" fillId="0" borderId="0" xfId="15" quotePrefix="1" applyFont="1" applyBorder="1" applyAlignment="1">
      <alignment vertical="top"/>
    </xf>
    <xf numFmtId="0" fontId="14" fillId="0" borderId="0" xfId="10" quotePrefix="1" applyFont="1" applyBorder="1" applyAlignment="1">
      <alignment horizontal="left" vertical="center"/>
    </xf>
    <xf numFmtId="0" fontId="14" fillId="0" borderId="0" xfId="10" quotePrefix="1" applyFont="1" applyBorder="1" applyAlignment="1"/>
    <xf numFmtId="0" fontId="14" fillId="0" borderId="0" xfId="10" quotePrefix="1" applyFont="1" applyFill="1" applyBorder="1" applyAlignment="1">
      <alignment horizontal="left" vertical="center"/>
    </xf>
    <xf numFmtId="0" fontId="14" fillId="0" borderId="0" xfId="9" quotePrefix="1" applyFont="1" applyBorder="1" applyAlignment="1">
      <alignment vertical="top"/>
    </xf>
    <xf numFmtId="0" fontId="14" fillId="0" borderId="0" xfId="9" quotePrefix="1" applyFont="1" applyBorder="1"/>
    <xf numFmtId="0" fontId="14" fillId="0" borderId="0" xfId="6" quotePrefix="1" applyFont="1" applyFill="1" applyBorder="1" applyAlignment="1">
      <alignment horizontal="center" vertical="top"/>
    </xf>
    <xf numFmtId="0" fontId="14" fillId="0" borderId="0" xfId="6" quotePrefix="1" applyFont="1" applyBorder="1" applyAlignment="1">
      <alignment horizontal="center" vertical="top"/>
    </xf>
    <xf numFmtId="0" fontId="14" fillId="0" borderId="0" xfId="6" quotePrefix="1" applyFont="1" applyBorder="1" applyAlignment="1">
      <alignment vertical="top"/>
    </xf>
    <xf numFmtId="0" fontId="14" fillId="0" borderId="0" xfId="6" quotePrefix="1" applyFont="1" applyBorder="1" applyAlignment="1">
      <alignment horizontal="left" vertical="top"/>
    </xf>
    <xf numFmtId="0" fontId="14" fillId="0" borderId="0" xfId="6" quotePrefix="1" applyFont="1" applyFill="1" applyBorder="1" applyAlignment="1">
      <alignment vertical="top"/>
    </xf>
    <xf numFmtId="0" fontId="14" fillId="0" borderId="0" xfId="9" quotePrefix="1" applyFont="1" applyBorder="1" applyAlignment="1">
      <alignment horizontal="right"/>
    </xf>
    <xf numFmtId="0" fontId="14" fillId="0" borderId="0" xfId="6" quotePrefix="1" applyFont="1" applyFill="1" applyBorder="1" applyAlignment="1">
      <alignment horizontal="left" vertical="top"/>
    </xf>
    <xf numFmtId="0" fontId="10" fillId="0" borderId="0" xfId="6" quotePrefix="1" applyFont="1" applyBorder="1" applyAlignment="1">
      <alignment horizontal="center" vertical="center"/>
    </xf>
    <xf numFmtId="0" fontId="14" fillId="4" borderId="0" xfId="9" applyFont="1" applyFill="1" applyBorder="1" applyAlignment="1">
      <alignment horizontal="center" vertical="center"/>
    </xf>
    <xf numFmtId="0" fontId="14" fillId="0" borderId="0" xfId="9" applyFont="1" applyBorder="1" applyAlignment="1">
      <alignment horizontal="center" vertical="center"/>
    </xf>
    <xf numFmtId="0" fontId="44" fillId="0" borderId="0" xfId="0" applyFont="1" applyBorder="1" applyAlignment="1">
      <alignment horizontal="center"/>
    </xf>
    <xf numFmtId="0" fontId="14" fillId="0" borderId="0" xfId="9" applyFont="1" applyBorder="1" applyAlignment="1">
      <alignment horizontal="left" vertical="center"/>
    </xf>
    <xf numFmtId="0" fontId="14" fillId="0" borderId="0" xfId="16" applyFont="1" applyAlignment="1">
      <alignment horizontal="center" vertical="center"/>
    </xf>
    <xf numFmtId="0" fontId="14" fillId="0" borderId="0" xfId="10" applyFont="1" applyBorder="1" applyAlignment="1">
      <alignment horizontal="center" vertical="center"/>
    </xf>
    <xf numFmtId="0" fontId="17" fillId="0" borderId="0" xfId="6" applyFont="1" applyBorder="1" applyAlignment="1">
      <alignment horizontal="center" vertical="center"/>
    </xf>
    <xf numFmtId="0" fontId="79" fillId="0" borderId="1" xfId="21" applyFont="1" applyFill="1" applyBorder="1"/>
    <xf numFmtId="0" fontId="79" fillId="0" borderId="2" xfId="21" applyFont="1" applyFill="1" applyBorder="1" applyAlignment="1">
      <alignment vertical="center"/>
    </xf>
    <xf numFmtId="0" fontId="80" fillId="0" borderId="2" xfId="21" applyFont="1" applyFill="1" applyBorder="1" applyAlignment="1">
      <alignment horizontal="center" vertical="center"/>
    </xf>
    <xf numFmtId="0" fontId="79" fillId="0" borderId="2" xfId="21" applyFont="1" applyFill="1" applyBorder="1"/>
    <xf numFmtId="0" fontId="79" fillId="0" borderId="14" xfId="21" applyFont="1" applyFill="1" applyBorder="1"/>
    <xf numFmtId="0" fontId="79" fillId="0" borderId="0" xfId="21" applyFont="1" applyFill="1" applyBorder="1"/>
    <xf numFmtId="0" fontId="79" fillId="0" borderId="3" xfId="21" applyFont="1" applyFill="1" applyBorder="1"/>
    <xf numFmtId="0" fontId="79" fillId="0" borderId="0" xfId="21" applyFont="1" applyFill="1" applyBorder="1" applyAlignment="1">
      <alignment vertical="center"/>
    </xf>
    <xf numFmtId="0" fontId="79" fillId="0" borderId="1" xfId="21" applyFont="1" applyFill="1" applyBorder="1" applyAlignment="1">
      <alignment vertical="center"/>
    </xf>
    <xf numFmtId="0" fontId="81" fillId="0" borderId="2" xfId="21" applyFont="1" applyFill="1" applyBorder="1" applyAlignment="1">
      <alignment horizontal="center" vertical="center"/>
    </xf>
    <xf numFmtId="0" fontId="79" fillId="0" borderId="15" xfId="21" applyFont="1" applyFill="1" applyBorder="1"/>
    <xf numFmtId="0" fontId="79" fillId="0" borderId="3" xfId="21" applyFont="1" applyFill="1" applyBorder="1" applyAlignment="1">
      <alignment vertical="center"/>
    </xf>
    <xf numFmtId="0" fontId="82" fillId="0" borderId="0" xfId="21" applyFont="1" applyFill="1" applyBorder="1" applyAlignment="1">
      <alignment vertical="center"/>
    </xf>
    <xf numFmtId="0" fontId="83" fillId="0" borderId="0" xfId="21" applyFont="1" applyFill="1" applyBorder="1" applyAlignment="1">
      <alignment vertical="center"/>
    </xf>
    <xf numFmtId="0" fontId="82" fillId="0" borderId="0" xfId="21" applyFont="1" applyFill="1" applyBorder="1" applyAlignment="1">
      <alignment horizontal="center" vertical="center"/>
    </xf>
    <xf numFmtId="0" fontId="83" fillId="0" borderId="0" xfId="21" applyFont="1" applyFill="1" applyBorder="1"/>
    <xf numFmtId="0" fontId="83" fillId="0" borderId="15" xfId="21" applyFont="1" applyFill="1" applyBorder="1"/>
    <xf numFmtId="170" fontId="82" fillId="10" borderId="44" xfId="22" applyNumberFormat="1" applyFont="1" applyFill="1" applyBorder="1" applyAlignment="1">
      <alignment horizontal="center" vertical="center"/>
    </xf>
    <xf numFmtId="170" fontId="82" fillId="0" borderId="0" xfId="22" applyNumberFormat="1" applyFont="1" applyFill="1" applyBorder="1" applyAlignment="1">
      <alignment horizontal="center" vertical="center"/>
    </xf>
    <xf numFmtId="0" fontId="79" fillId="0" borderId="3" xfId="21" applyFont="1" applyFill="1" applyBorder="1" applyAlignment="1">
      <alignment horizontal="center" vertical="center"/>
    </xf>
    <xf numFmtId="0" fontId="79" fillId="0" borderId="0" xfId="21" applyFont="1" applyFill="1" applyBorder="1" applyAlignment="1">
      <alignment horizontal="center" vertical="center"/>
    </xf>
    <xf numFmtId="0" fontId="85" fillId="0" borderId="0" xfId="23" applyFont="1" applyFill="1" applyBorder="1"/>
    <xf numFmtId="0" fontId="85" fillId="0" borderId="15" xfId="23" applyFont="1" applyFill="1" applyBorder="1"/>
    <xf numFmtId="0" fontId="85" fillId="0" borderId="0" xfId="23" applyFont="1" applyFill="1"/>
    <xf numFmtId="170" fontId="81" fillId="0" borderId="0" xfId="22" applyNumberFormat="1" applyFont="1" applyFill="1" applyBorder="1" applyAlignment="1">
      <alignment horizontal="center" vertical="center"/>
    </xf>
    <xf numFmtId="0" fontId="79" fillId="0" borderId="18" xfId="21" applyFont="1" applyFill="1" applyBorder="1" applyAlignment="1">
      <alignment horizontal="center" vertical="center"/>
    </xf>
    <xf numFmtId="0" fontId="79" fillId="0" borderId="19" xfId="21" applyFont="1" applyFill="1" applyBorder="1" applyAlignment="1">
      <alignment horizontal="center" vertical="center"/>
    </xf>
    <xf numFmtId="170" fontId="81" fillId="0" borderId="19" xfId="22" applyNumberFormat="1" applyFont="1" applyFill="1" applyBorder="1" applyAlignment="1">
      <alignment horizontal="center" vertical="center"/>
    </xf>
    <xf numFmtId="0" fontId="85" fillId="0" borderId="19" xfId="23" applyFont="1" applyFill="1" applyBorder="1"/>
    <xf numFmtId="0" fontId="85" fillId="0" borderId="20" xfId="23" applyFont="1" applyFill="1" applyBorder="1"/>
    <xf numFmtId="0" fontId="81" fillId="0" borderId="0" xfId="21" applyFont="1" applyFill="1" applyBorder="1" applyAlignment="1">
      <alignment horizontal="center" vertical="center"/>
    </xf>
    <xf numFmtId="0" fontId="81" fillId="0" borderId="19" xfId="21" applyFont="1" applyFill="1" applyBorder="1" applyAlignment="1">
      <alignment horizontal="center" vertical="center"/>
    </xf>
    <xf numFmtId="0" fontId="79" fillId="0" borderId="0" xfId="21" applyFont="1" applyFill="1" applyAlignment="1">
      <alignment horizontal="center" vertical="center"/>
    </xf>
    <xf numFmtId="0" fontId="81" fillId="0" borderId="0" xfId="21" applyFont="1" applyFill="1" applyAlignment="1">
      <alignment horizontal="center" vertical="center"/>
    </xf>
    <xf numFmtId="0" fontId="86" fillId="0" borderId="0" xfId="5" applyFont="1" applyBorder="1">
      <alignment vertical="center"/>
    </xf>
    <xf numFmtId="0" fontId="14" fillId="0" borderId="0" xfId="9" applyFont="1" applyBorder="1" applyAlignment="1">
      <alignment horizontal="center" vertical="center"/>
    </xf>
    <xf numFmtId="0" fontId="14" fillId="0" borderId="0" xfId="9" applyFont="1" applyBorder="1" applyAlignment="1">
      <alignment horizontal="left" vertical="center"/>
    </xf>
    <xf numFmtId="0" fontId="14" fillId="0" borderId="0" xfId="16" applyFont="1" applyAlignment="1">
      <alignment horizontal="center" vertical="center"/>
    </xf>
    <xf numFmtId="0" fontId="17" fillId="0" borderId="0" xfId="16" applyFont="1" applyAlignment="1">
      <alignment horizontal="center" vertical="center"/>
    </xf>
    <xf numFmtId="0" fontId="14" fillId="0" borderId="0" xfId="9" applyFont="1" applyBorder="1" applyAlignment="1">
      <alignment vertical="center"/>
    </xf>
    <xf numFmtId="0" fontId="14" fillId="0" borderId="0" xfId="9" applyFont="1" applyFill="1" applyBorder="1" applyAlignment="1">
      <alignment horizontal="left" vertical="center"/>
    </xf>
    <xf numFmtId="0" fontId="25" fillId="0" borderId="0" xfId="10" quotePrefix="1" applyFont="1" applyAlignment="1">
      <alignment horizontal="right" vertical="center"/>
    </xf>
    <xf numFmtId="0" fontId="25" fillId="0" borderId="0" xfId="10" applyFont="1" applyAlignment="1">
      <alignment horizontal="right" vertical="center"/>
    </xf>
    <xf numFmtId="0" fontId="86" fillId="0" borderId="0" xfId="9" quotePrefix="1" applyFont="1" applyBorder="1" applyAlignment="1">
      <alignment vertical="center"/>
    </xf>
    <xf numFmtId="0" fontId="90" fillId="4" borderId="21" xfId="18" applyFont="1" applyFill="1" applyBorder="1" applyAlignment="1">
      <alignment vertical="top"/>
    </xf>
    <xf numFmtId="0" fontId="91" fillId="4" borderId="0" xfId="13" applyFont="1" applyFill="1" applyBorder="1" applyAlignment="1">
      <alignment horizontal="left" vertical="top"/>
    </xf>
    <xf numFmtId="0" fontId="86" fillId="0" borderId="0" xfId="8" applyFont="1" applyBorder="1" applyAlignment="1">
      <alignment horizontal="left" vertical="center"/>
    </xf>
    <xf numFmtId="0" fontId="92" fillId="0" borderId="0" xfId="8" applyFont="1" applyBorder="1" applyAlignment="1">
      <alignment vertical="center"/>
    </xf>
    <xf numFmtId="0" fontId="93" fillId="0" borderId="0" xfId="6" applyFont="1" applyFill="1" applyBorder="1" applyAlignment="1">
      <alignment vertical="center"/>
    </xf>
    <xf numFmtId="0" fontId="86" fillId="0" borderId="0" xfId="10" applyFont="1" applyBorder="1" applyAlignment="1">
      <alignment horizontal="left" vertical="center"/>
    </xf>
    <xf numFmtId="0" fontId="92" fillId="0" borderId="0" xfId="10" applyFont="1" applyBorder="1" applyAlignment="1">
      <alignment horizontal="left" vertical="center"/>
    </xf>
    <xf numFmtId="0" fontId="94" fillId="0" borderId="0" xfId="10" applyFont="1" applyBorder="1" applyAlignment="1">
      <alignment horizontal="left" vertical="center"/>
    </xf>
    <xf numFmtId="0" fontId="86" fillId="0" borderId="7" xfId="6" quotePrefix="1" applyFont="1" applyBorder="1" applyAlignment="1">
      <alignment vertical="center"/>
    </xf>
    <xf numFmtId="0" fontId="89" fillId="0" borderId="0" xfId="6" applyFont="1" applyFill="1" applyBorder="1" applyAlignment="1">
      <alignment vertical="center"/>
    </xf>
    <xf numFmtId="0" fontId="95" fillId="0" borderId="0" xfId="10" applyFont="1" applyBorder="1" applyAlignment="1">
      <alignment horizontal="center"/>
    </xf>
    <xf numFmtId="0" fontId="92" fillId="0" borderId="0" xfId="10" applyFont="1" applyBorder="1" applyAlignment="1">
      <alignment horizontal="left"/>
    </xf>
    <xf numFmtId="0" fontId="95" fillId="0" borderId="0" xfId="10" applyFont="1" applyBorder="1"/>
    <xf numFmtId="0" fontId="95" fillId="0" borderId="0" xfId="10" applyFont="1" applyBorder="1" applyAlignment="1">
      <alignment horizontal="left" vertical="center"/>
    </xf>
    <xf numFmtId="0" fontId="86" fillId="0" borderId="0" xfId="10" applyFont="1" applyBorder="1" applyAlignment="1">
      <alignment horizontal="center"/>
    </xf>
    <xf numFmtId="0" fontId="86" fillId="0" borderId="0" xfId="10" applyFont="1" applyBorder="1" applyAlignment="1">
      <alignment horizontal="left"/>
    </xf>
    <xf numFmtId="0" fontId="92" fillId="0" borderId="0" xfId="10" applyFont="1" applyBorder="1"/>
    <xf numFmtId="0" fontId="86" fillId="0" borderId="0" xfId="10" quotePrefix="1" applyFont="1" applyBorder="1" applyAlignment="1">
      <alignment horizontal="left" vertical="center"/>
    </xf>
    <xf numFmtId="0" fontId="92" fillId="0" borderId="0" xfId="10" quotePrefix="1" applyFont="1" applyBorder="1" applyAlignment="1">
      <alignment horizontal="left" vertical="center"/>
    </xf>
    <xf numFmtId="0" fontId="86" fillId="0" borderId="0" xfId="10" applyFont="1" applyBorder="1"/>
    <xf numFmtId="0" fontId="87" fillId="0" borderId="0" xfId="10" applyFont="1" applyBorder="1" applyAlignment="1">
      <alignment horizontal="left"/>
    </xf>
    <xf numFmtId="0" fontId="86" fillId="0" borderId="0" xfId="9" quotePrefix="1" applyFont="1" applyBorder="1" applyAlignment="1">
      <alignment horizontal="left" vertical="center"/>
    </xf>
    <xf numFmtId="0" fontId="86" fillId="0" borderId="0" xfId="9" quotePrefix="1" applyFont="1" applyFill="1" applyBorder="1" applyAlignment="1">
      <alignment vertical="center"/>
    </xf>
    <xf numFmtId="0" fontId="86" fillId="0" borderId="0" xfId="13" quotePrefix="1" applyFont="1" applyFill="1" applyBorder="1" applyAlignment="1">
      <alignment horizontal="left"/>
    </xf>
    <xf numFmtId="0" fontId="86" fillId="0" borderId="0" xfId="8" applyFont="1" applyBorder="1" applyAlignment="1">
      <alignment vertical="center"/>
    </xf>
    <xf numFmtId="2" fontId="86" fillId="0" borderId="0" xfId="0" quotePrefix="1" applyNumberFormat="1" applyFont="1" applyBorder="1" applyAlignment="1">
      <alignment vertical="center"/>
    </xf>
    <xf numFmtId="2" fontId="92" fillId="0" borderId="0" xfId="0" applyNumberFormat="1" applyFont="1" applyBorder="1" applyAlignment="1">
      <alignment vertical="center"/>
    </xf>
    <xf numFmtId="0" fontId="92" fillId="0" borderId="0" xfId="10" quotePrefix="1" applyFont="1" applyBorder="1" applyAlignment="1">
      <alignment vertical="center"/>
    </xf>
    <xf numFmtId="0" fontId="86" fillId="0" borderId="0" xfId="16" applyFont="1" applyBorder="1" applyAlignment="1">
      <alignment horizontal="left"/>
    </xf>
    <xf numFmtId="0" fontId="86" fillId="0" borderId="0" xfId="0" applyFont="1" applyBorder="1"/>
    <xf numFmtId="0" fontId="92" fillId="0" borderId="0" xfId="0" applyFont="1" applyBorder="1"/>
    <xf numFmtId="0" fontId="95" fillId="0" borderId="0" xfId="14" applyFont="1" applyBorder="1"/>
    <xf numFmtId="0" fontId="92" fillId="0" borderId="0" xfId="14" applyFont="1" applyBorder="1" applyAlignment="1">
      <alignment horizontal="left"/>
    </xf>
    <xf numFmtId="0" fontId="86" fillId="0" borderId="0" xfId="14" applyFont="1" applyBorder="1" applyAlignment="1">
      <alignment horizontal="center" vertical="center"/>
    </xf>
    <xf numFmtId="0" fontId="86" fillId="0" borderId="0" xfId="14" applyFont="1" applyBorder="1" applyAlignment="1">
      <alignment horizontal="left" vertical="center"/>
    </xf>
    <xf numFmtId="0" fontId="92" fillId="0" borderId="0" xfId="14" applyFont="1" applyBorder="1" applyAlignment="1">
      <alignment horizontal="left" vertical="center"/>
    </xf>
    <xf numFmtId="0" fontId="95" fillId="0" borderId="0" xfId="14" applyFont="1" applyBorder="1" applyAlignment="1">
      <alignment vertical="center"/>
    </xf>
    <xf numFmtId="0" fontId="95" fillId="0" borderId="0" xfId="10" applyFont="1" applyBorder="1" applyAlignment="1">
      <alignment vertical="center"/>
    </xf>
    <xf numFmtId="0" fontId="95" fillId="0" borderId="0" xfId="8" applyFont="1" applyBorder="1" applyAlignment="1">
      <alignment vertical="center"/>
    </xf>
    <xf numFmtId="0" fontId="86" fillId="0" borderId="0" xfId="0" applyFont="1" applyBorder="1" applyAlignment="1">
      <alignment wrapText="1"/>
    </xf>
    <xf numFmtId="0" fontId="86" fillId="0" borderId="0" xfId="0" applyFont="1" applyBorder="1" applyAlignment="1">
      <alignment horizontal="left" vertical="top" wrapText="1"/>
    </xf>
    <xf numFmtId="0" fontId="86" fillId="0" borderId="0" xfId="14" applyFont="1" applyBorder="1" applyAlignment="1">
      <alignment vertical="top"/>
    </xf>
    <xf numFmtId="0" fontId="92" fillId="0" borderId="0" xfId="14" applyFont="1" applyBorder="1" applyAlignment="1">
      <alignment vertical="top"/>
    </xf>
    <xf numFmtId="0" fontId="86" fillId="0" borderId="0" xfId="0" applyFont="1" applyBorder="1" applyAlignment="1">
      <alignment vertical="center"/>
    </xf>
    <xf numFmtId="0" fontId="92" fillId="0" borderId="0" xfId="0" applyFont="1" applyBorder="1" applyAlignment="1">
      <alignment vertical="center"/>
    </xf>
    <xf numFmtId="0" fontId="86" fillId="0" borderId="0" xfId="14" applyFont="1" applyBorder="1" applyAlignment="1">
      <alignment horizontal="left"/>
    </xf>
    <xf numFmtId="2" fontId="14" fillId="0" borderId="0" xfId="10" applyNumberFormat="1" applyFont="1" applyBorder="1" applyAlignment="1">
      <alignment horizontal="center" vertical="center"/>
    </xf>
    <xf numFmtId="0" fontId="86" fillId="0" borderId="0" xfId="14" applyFont="1" applyBorder="1" applyAlignment="1">
      <alignment vertical="center"/>
    </xf>
    <xf numFmtId="0" fontId="86" fillId="0" borderId="0" xfId="10" applyFont="1" applyBorder="1" applyAlignment="1">
      <alignment vertical="center"/>
    </xf>
    <xf numFmtId="0" fontId="92" fillId="0" borderId="0" xfId="14" applyFont="1" applyBorder="1"/>
    <xf numFmtId="0" fontId="86" fillId="0" borderId="0" xfId="14" applyFont="1" applyBorder="1" applyAlignment="1">
      <alignment horizontal="left" vertical="top"/>
    </xf>
    <xf numFmtId="0" fontId="92" fillId="0" borderId="0" xfId="14" applyFont="1" applyBorder="1" applyAlignment="1">
      <alignment horizontal="left" vertical="top"/>
    </xf>
    <xf numFmtId="0" fontId="92" fillId="0" borderId="0" xfId="14" applyFont="1" applyFill="1" applyBorder="1" applyAlignment="1">
      <alignment horizontal="left" vertical="top"/>
    </xf>
    <xf numFmtId="0" fontId="90" fillId="4" borderId="21" xfId="18" applyFont="1" applyFill="1" applyBorder="1" applyAlignment="1"/>
    <xf numFmtId="0" fontId="91" fillId="4" borderId="21" xfId="18" applyFont="1" applyFill="1" applyBorder="1" applyAlignment="1"/>
    <xf numFmtId="0" fontId="14" fillId="11" borderId="1" xfId="9" applyFont="1" applyFill="1" applyBorder="1" applyAlignment="1">
      <alignment vertical="center"/>
    </xf>
    <xf numFmtId="0" fontId="0" fillId="11" borderId="2" xfId="0" applyFill="1" applyBorder="1"/>
    <xf numFmtId="0" fontId="0" fillId="11" borderId="14" xfId="0" applyFill="1" applyBorder="1"/>
    <xf numFmtId="0" fontId="14" fillId="11" borderId="3" xfId="9" applyFont="1" applyFill="1" applyBorder="1" applyAlignment="1">
      <alignment vertical="center"/>
    </xf>
    <xf numFmtId="0" fontId="0" fillId="11" borderId="0" xfId="0" applyFill="1" applyBorder="1"/>
    <xf numFmtId="0" fontId="0" fillId="11" borderId="15" xfId="0" applyFill="1" applyBorder="1"/>
    <xf numFmtId="0" fontId="14" fillId="11" borderId="18" xfId="9" applyFont="1" applyFill="1" applyBorder="1" applyAlignment="1">
      <alignment vertical="center"/>
    </xf>
    <xf numFmtId="0" fontId="0" fillId="11" borderId="19" xfId="0" applyFill="1" applyBorder="1"/>
    <xf numFmtId="0" fontId="0" fillId="11" borderId="20" xfId="0" applyFill="1" applyBorder="1"/>
    <xf numFmtId="0" fontId="86" fillId="0" borderId="0" xfId="14" applyFont="1" applyBorder="1"/>
    <xf numFmtId="0" fontId="86" fillId="0" borderId="0" xfId="10" quotePrefix="1" applyFont="1" applyFill="1" applyBorder="1" applyAlignment="1">
      <alignment vertical="center"/>
    </xf>
    <xf numFmtId="0" fontId="92" fillId="0" borderId="0" xfId="10" quotePrefix="1" applyFont="1" applyFill="1" applyBorder="1" applyAlignment="1">
      <alignment vertical="center"/>
    </xf>
    <xf numFmtId="0" fontId="88" fillId="0" borderId="0" xfId="0" applyFont="1"/>
    <xf numFmtId="0" fontId="14" fillId="0" borderId="0" xfId="6" applyFont="1" applyAlignment="1">
      <alignment horizontal="center" vertical="center"/>
    </xf>
    <xf numFmtId="0" fontId="13" fillId="0" borderId="0" xfId="6" applyFont="1" applyBorder="1" applyAlignment="1">
      <alignment horizontal="center" vertical="center" wrapText="1"/>
    </xf>
    <xf numFmtId="0" fontId="14" fillId="0" borderId="0" xfId="9" applyFont="1" applyBorder="1" applyAlignment="1">
      <alignment horizontal="left" vertical="center"/>
    </xf>
    <xf numFmtId="0" fontId="14" fillId="0" borderId="0" xfId="9" quotePrefix="1" applyFont="1" applyBorder="1" applyAlignment="1">
      <alignment horizontal="left" vertical="center"/>
    </xf>
    <xf numFmtId="0" fontId="86" fillId="0" borderId="0" xfId="9" applyFont="1" applyBorder="1" applyAlignment="1">
      <alignment horizontal="left" vertical="center"/>
    </xf>
    <xf numFmtId="0" fontId="14" fillId="0" borderId="0" xfId="9" applyFont="1" applyBorder="1" applyAlignment="1">
      <alignment vertical="center"/>
    </xf>
    <xf numFmtId="0" fontId="14" fillId="0" borderId="0" xfId="6" applyFont="1" applyBorder="1" applyAlignment="1">
      <alignment horizontal="center" vertical="center"/>
    </xf>
    <xf numFmtId="0" fontId="17" fillId="0" borderId="7" xfId="9" applyFont="1" applyBorder="1" applyAlignment="1">
      <alignment horizontal="center" vertical="top" wrapText="1"/>
    </xf>
    <xf numFmtId="0" fontId="13" fillId="0" borderId="0" xfId="9" applyFont="1" applyBorder="1" applyAlignment="1">
      <alignment horizontal="left" vertical="center" wrapText="1"/>
    </xf>
    <xf numFmtId="0" fontId="14" fillId="0" borderId="0" xfId="6" applyFont="1" applyBorder="1" applyAlignment="1">
      <alignment horizontal="left" vertical="center"/>
    </xf>
    <xf numFmtId="0" fontId="17" fillId="0" borderId="0" xfId="6" applyFont="1" applyBorder="1" applyAlignment="1">
      <alignment horizontal="center" vertical="center"/>
    </xf>
    <xf numFmtId="0" fontId="14" fillId="0" borderId="0" xfId="6" applyFont="1" applyAlignment="1">
      <alignment horizontal="left" vertical="center"/>
    </xf>
    <xf numFmtId="0" fontId="0" fillId="0" borderId="5" xfId="0" applyBorder="1"/>
    <xf numFmtId="0" fontId="96" fillId="0" borderId="0" xfId="10" applyFont="1" applyBorder="1" applyAlignment="1">
      <alignment vertical="center"/>
    </xf>
    <xf numFmtId="0" fontId="4" fillId="0" borderId="0" xfId="0" applyFont="1"/>
    <xf numFmtId="0" fontId="97" fillId="0" borderId="0" xfId="10" applyFont="1" applyBorder="1" applyAlignment="1">
      <alignment vertical="center"/>
    </xf>
    <xf numFmtId="0" fontId="96" fillId="0" borderId="7" xfId="6" quotePrefix="1" applyFont="1" applyBorder="1" applyAlignment="1">
      <alignment vertical="top"/>
    </xf>
    <xf numFmtId="0" fontId="96" fillId="0" borderId="0" xfId="14" applyFont="1" applyBorder="1" applyAlignment="1">
      <alignment vertical="top"/>
    </xf>
    <xf numFmtId="0" fontId="97" fillId="0" borderId="0" xfId="14" applyFont="1" applyBorder="1" applyAlignment="1">
      <alignment vertical="top"/>
    </xf>
    <xf numFmtId="0" fontId="96" fillId="0" borderId="0" xfId="10" applyFont="1" applyBorder="1"/>
    <xf numFmtId="0" fontId="97" fillId="0" borderId="0" xfId="10" applyFont="1" applyBorder="1"/>
    <xf numFmtId="0" fontId="96" fillId="0" borderId="0" xfId="14" applyFont="1" applyBorder="1" applyAlignment="1">
      <alignment horizontal="left" vertical="top"/>
    </xf>
    <xf numFmtId="0" fontId="97" fillId="0" borderId="0" xfId="14" applyFont="1" applyBorder="1" applyAlignment="1">
      <alignment horizontal="left" vertical="top"/>
    </xf>
    <xf numFmtId="0" fontId="86" fillId="0" borderId="0" xfId="8" applyFont="1" applyBorder="1"/>
    <xf numFmtId="0" fontId="92" fillId="0" borderId="0" xfId="8" applyFont="1" applyBorder="1"/>
    <xf numFmtId="0" fontId="86" fillId="0" borderId="0" xfId="15" applyFont="1" applyBorder="1" applyAlignment="1">
      <alignment vertical="center"/>
    </xf>
    <xf numFmtId="0" fontId="92" fillId="0" borderId="0" xfId="15" applyFont="1" applyBorder="1" applyAlignment="1">
      <alignment vertical="top"/>
    </xf>
    <xf numFmtId="0" fontId="98" fillId="0" borderId="0" xfId="6" applyFont="1" applyBorder="1" applyAlignment="1">
      <alignment vertical="center"/>
    </xf>
    <xf numFmtId="0" fontId="99" fillId="0" borderId="0" xfId="6" applyFont="1" applyBorder="1" applyAlignment="1">
      <alignment vertical="center"/>
    </xf>
    <xf numFmtId="0" fontId="86" fillId="0" borderId="0" xfId="24" applyFont="1" applyFill="1" applyBorder="1" applyAlignment="1">
      <alignment vertical="center"/>
    </xf>
    <xf numFmtId="0" fontId="92" fillId="0" borderId="0" xfId="24" applyFont="1" applyFill="1" applyBorder="1" applyAlignment="1">
      <alignment vertical="center"/>
    </xf>
    <xf numFmtId="0" fontId="101" fillId="0" borderId="0" xfId="6" applyFont="1" applyAlignment="1">
      <alignment horizontal="center"/>
    </xf>
    <xf numFmtId="0" fontId="14" fillId="0" borderId="0" xfId="16" applyFont="1" applyAlignment="1">
      <alignment horizontal="center" vertical="top"/>
    </xf>
    <xf numFmtId="0" fontId="86" fillId="0" borderId="0" xfId="16" applyFont="1" applyAlignment="1">
      <alignment horizontal="center" vertical="center"/>
    </xf>
    <xf numFmtId="0" fontId="13" fillId="0" borderId="5" xfId="6" applyFont="1" applyFill="1" applyBorder="1" applyAlignment="1">
      <alignment horizontal="left"/>
    </xf>
    <xf numFmtId="0" fontId="13" fillId="0" borderId="16" xfId="6" applyFont="1" applyFill="1" applyBorder="1"/>
    <xf numFmtId="0" fontId="92" fillId="0" borderId="0" xfId="10" applyFont="1" applyFill="1" applyBorder="1" applyAlignment="1">
      <alignment vertical="center"/>
    </xf>
    <xf numFmtId="0" fontId="92" fillId="0" borderId="0" xfId="10" applyFont="1" applyFill="1" applyAlignment="1">
      <alignment vertical="center"/>
    </xf>
    <xf numFmtId="0" fontId="0" fillId="0" borderId="6" xfId="0" applyFill="1" applyBorder="1"/>
    <xf numFmtId="0" fontId="13" fillId="0" borderId="7" xfId="10" applyFont="1" applyFill="1" applyBorder="1"/>
    <xf numFmtId="0" fontId="5" fillId="0" borderId="7" xfId="6" applyFont="1" applyFill="1" applyBorder="1"/>
    <xf numFmtId="0" fontId="0" fillId="0" borderId="7" xfId="0" applyFill="1" applyBorder="1"/>
    <xf numFmtId="0" fontId="0" fillId="0" borderId="17" xfId="0" applyFill="1" applyBorder="1"/>
    <xf numFmtId="0" fontId="86" fillId="0" borderId="0" xfId="10" applyFont="1" applyFill="1" applyBorder="1" applyAlignment="1">
      <alignment vertical="center"/>
    </xf>
    <xf numFmtId="0" fontId="86" fillId="0" borderId="0" xfId="6" applyFont="1" applyBorder="1" applyAlignment="1">
      <alignment horizontal="left" vertical="center"/>
    </xf>
    <xf numFmtId="0" fontId="92" fillId="0" borderId="0" xfId="6" applyFont="1" applyBorder="1" applyAlignment="1">
      <alignment horizontal="left" vertical="center"/>
    </xf>
    <xf numFmtId="0" fontId="86" fillId="0" borderId="0" xfId="6" applyFont="1" applyBorder="1" applyAlignment="1">
      <alignment vertical="center"/>
    </xf>
    <xf numFmtId="0" fontId="92" fillId="0" borderId="0" xfId="6" applyFont="1" applyBorder="1" applyAlignment="1">
      <alignment vertical="center"/>
    </xf>
    <xf numFmtId="0" fontId="86" fillId="2" borderId="0" xfId="6" applyFont="1" applyFill="1" applyBorder="1" applyAlignment="1">
      <alignment vertical="center"/>
    </xf>
    <xf numFmtId="0" fontId="95" fillId="2" borderId="0" xfId="6" applyFont="1" applyFill="1" applyBorder="1" applyAlignment="1">
      <alignment horizontal="left" vertical="center"/>
    </xf>
    <xf numFmtId="0" fontId="86" fillId="0" borderId="0" xfId="6" applyFont="1" applyBorder="1" applyAlignment="1">
      <alignment vertical="top"/>
    </xf>
    <xf numFmtId="0" fontId="92" fillId="0" borderId="0" xfId="6" applyFont="1" applyBorder="1" applyAlignment="1">
      <alignment vertical="top"/>
    </xf>
    <xf numFmtId="0" fontId="86" fillId="0" borderId="0" xfId="6" applyFont="1" applyBorder="1" applyAlignment="1">
      <alignment horizontal="left" vertical="top"/>
    </xf>
    <xf numFmtId="0" fontId="92" fillId="0" borderId="0" xfId="6" applyFont="1" applyBorder="1" applyAlignment="1">
      <alignment horizontal="left" vertical="top"/>
    </xf>
    <xf numFmtId="0" fontId="16" fillId="0" borderId="0" xfId="6" applyFont="1" applyBorder="1" applyAlignment="1">
      <alignment horizontal="center" vertical="center"/>
    </xf>
    <xf numFmtId="0" fontId="86" fillId="0" borderId="0" xfId="6" applyFont="1" applyFill="1" applyBorder="1" applyAlignment="1">
      <alignment horizontal="left" vertical="center"/>
    </xf>
    <xf numFmtId="0" fontId="97" fillId="0" borderId="0" xfId="6" applyFont="1" applyFill="1" applyBorder="1" applyAlignment="1">
      <alignment horizontal="left" vertical="center"/>
    </xf>
    <xf numFmtId="49" fontId="86" fillId="0" borderId="0" xfId="6" applyNumberFormat="1" applyFont="1" applyAlignment="1">
      <alignment vertical="center"/>
    </xf>
    <xf numFmtId="0" fontId="87" fillId="0" borderId="0" xfId="6" applyFont="1" applyBorder="1" applyAlignment="1">
      <alignment vertical="center"/>
    </xf>
    <xf numFmtId="0" fontId="13" fillId="0" borderId="4" xfId="9" applyFont="1" applyFill="1" applyBorder="1" applyAlignment="1">
      <alignment vertical="center"/>
    </xf>
    <xf numFmtId="0" fontId="11" fillId="0" borderId="16" xfId="6" applyFont="1" applyFill="1" applyBorder="1" applyAlignment="1">
      <alignment vertical="center"/>
    </xf>
    <xf numFmtId="0" fontId="92" fillId="0" borderId="0" xfId="9" applyFont="1" applyBorder="1" applyAlignment="1">
      <alignment horizontal="left" vertical="center"/>
    </xf>
    <xf numFmtId="0" fontId="86" fillId="0" borderId="0" xfId="6" applyFont="1" applyBorder="1"/>
    <xf numFmtId="0" fontId="89" fillId="0" borderId="0" xfId="6" applyFont="1" applyBorder="1" applyAlignment="1">
      <alignment horizontal="left" vertical="center"/>
    </xf>
    <xf numFmtId="0" fontId="22" fillId="0" borderId="0" xfId="4" applyFont="1" applyAlignment="1">
      <alignment wrapText="1"/>
    </xf>
    <xf numFmtId="0" fontId="105" fillId="0" borderId="0" xfId="4" applyFont="1" applyAlignment="1">
      <alignment wrapText="1"/>
    </xf>
    <xf numFmtId="0" fontId="63" fillId="0" borderId="8" xfId="4" applyFont="1" applyBorder="1" applyAlignment="1">
      <alignment wrapText="1"/>
    </xf>
    <xf numFmtId="0" fontId="63" fillId="0" borderId="5" xfId="4" applyFont="1" applyBorder="1" applyAlignment="1">
      <alignment wrapText="1"/>
    </xf>
    <xf numFmtId="0" fontId="63" fillId="0" borderId="9" xfId="4" applyFont="1" applyBorder="1" applyAlignment="1">
      <alignment wrapText="1"/>
    </xf>
    <xf numFmtId="0" fontId="63" fillId="0" borderId="10" xfId="4" applyFont="1" applyBorder="1" applyAlignment="1">
      <alignment wrapText="1"/>
    </xf>
    <xf numFmtId="0" fontId="63" fillId="0" borderId="0" xfId="4" applyFont="1" applyBorder="1" applyAlignment="1">
      <alignment wrapText="1"/>
    </xf>
    <xf numFmtId="0" fontId="63" fillId="0" borderId="21" xfId="4" applyFont="1" applyBorder="1" applyAlignment="1">
      <alignment wrapText="1"/>
    </xf>
    <xf numFmtId="0" fontId="63" fillId="0" borderId="11" xfId="4" applyFont="1" applyBorder="1" applyAlignment="1">
      <alignment wrapText="1"/>
    </xf>
    <xf numFmtId="0" fontId="63" fillId="0" borderId="7" xfId="4" applyFont="1" applyBorder="1" applyAlignment="1">
      <alignment wrapText="1"/>
    </xf>
    <xf numFmtId="0" fontId="63" fillId="0" borderId="12" xfId="4" applyFont="1" applyBorder="1" applyAlignment="1">
      <alignment wrapText="1"/>
    </xf>
    <xf numFmtId="0" fontId="86" fillId="0" borderId="0" xfId="4" applyFont="1" applyAlignment="1">
      <alignment vertical="center" wrapText="1"/>
    </xf>
    <xf numFmtId="0" fontId="22" fillId="0" borderId="0" xfId="4" applyFont="1" applyAlignment="1">
      <alignment vertical="center" wrapText="1"/>
    </xf>
    <xf numFmtId="0" fontId="104" fillId="0" borderId="0" xfId="4" applyFont="1" applyAlignment="1">
      <alignment vertical="center" wrapText="1"/>
    </xf>
    <xf numFmtId="0" fontId="65" fillId="5" borderId="34" xfId="8" applyFont="1" applyFill="1" applyBorder="1" applyAlignment="1">
      <alignment horizontal="center" vertical="center"/>
    </xf>
    <xf numFmtId="0" fontId="86" fillId="5" borderId="0" xfId="8" applyFont="1" applyFill="1" applyBorder="1" applyAlignment="1">
      <alignment horizontal="left"/>
    </xf>
    <xf numFmtId="0" fontId="92" fillId="0" borderId="0" xfId="5" applyFont="1" applyBorder="1">
      <alignment vertical="center"/>
    </xf>
    <xf numFmtId="0" fontId="86" fillId="0" borderId="0" xfId="5" applyFont="1" applyBorder="1" applyAlignment="1">
      <alignment vertical="center"/>
    </xf>
    <xf numFmtId="0" fontId="14" fillId="8" borderId="32" xfId="5" applyFont="1" applyFill="1" applyBorder="1" applyAlignment="1">
      <alignment vertical="center"/>
    </xf>
    <xf numFmtId="0" fontId="14" fillId="0" borderId="0" xfId="5" applyFont="1" applyFill="1" applyBorder="1" applyAlignment="1">
      <alignment vertical="center"/>
    </xf>
    <xf numFmtId="0" fontId="86" fillId="0" borderId="0" xfId="6" applyFont="1" applyBorder="1" applyAlignment="1">
      <alignment horizontal="left"/>
    </xf>
    <xf numFmtId="0" fontId="92" fillId="0" borderId="0" xfId="6" applyFont="1" applyBorder="1" applyAlignment="1">
      <alignment horizontal="left"/>
    </xf>
    <xf numFmtId="0" fontId="5" fillId="2" borderId="16" xfId="6" applyFont="1" applyFill="1" applyBorder="1"/>
    <xf numFmtId="0" fontId="93" fillId="0" borderId="0" xfId="6" applyFont="1" applyBorder="1"/>
    <xf numFmtId="0" fontId="86" fillId="0" borderId="0" xfId="9" applyFont="1" applyFill="1" applyBorder="1" applyAlignment="1">
      <alignment vertical="center"/>
    </xf>
    <xf numFmtId="0" fontId="92" fillId="0" borderId="0" xfId="9" applyFont="1" applyFill="1" applyBorder="1" applyAlignment="1">
      <alignment vertical="center"/>
    </xf>
    <xf numFmtId="0" fontId="92" fillId="0" borderId="0" xfId="9" quotePrefix="1" applyFont="1" applyBorder="1" applyAlignment="1">
      <alignment vertical="center"/>
    </xf>
    <xf numFmtId="0" fontId="86" fillId="0" borderId="0" xfId="8" applyFont="1" applyBorder="1" applyAlignment="1">
      <alignment vertical="top"/>
    </xf>
    <xf numFmtId="0" fontId="107" fillId="0" borderId="0" xfId="18" applyFont="1"/>
    <xf numFmtId="0" fontId="107" fillId="0" borderId="0" xfId="18" applyFont="1" applyAlignment="1"/>
    <xf numFmtId="0" fontId="107" fillId="0" borderId="0" xfId="18" applyFont="1" applyBorder="1" applyAlignment="1"/>
    <xf numFmtId="0" fontId="86" fillId="0" borderId="0" xfId="18" applyFont="1" applyBorder="1" applyAlignment="1">
      <alignment vertical="center"/>
    </xf>
    <xf numFmtId="0" fontId="107" fillId="0" borderId="0" xfId="18" applyFont="1" applyBorder="1"/>
    <xf numFmtId="0" fontId="107" fillId="0" borderId="1" xfId="18" applyFont="1" applyFill="1" applyBorder="1"/>
    <xf numFmtId="0" fontId="107" fillId="0" borderId="2" xfId="18" applyFont="1" applyFill="1" applyBorder="1" applyAlignment="1"/>
    <xf numFmtId="0" fontId="90" fillId="0" borderId="2" xfId="18" applyFont="1" applyFill="1" applyBorder="1" applyAlignment="1">
      <alignment horizontal="left"/>
    </xf>
    <xf numFmtId="0" fontId="86" fillId="0" borderId="26" xfId="18" applyFont="1" applyBorder="1" applyAlignment="1">
      <alignment vertical="center"/>
    </xf>
    <xf numFmtId="0" fontId="3" fillId="0" borderId="0" xfId="25"/>
    <xf numFmtId="0" fontId="107" fillId="0" borderId="3" xfId="18" applyFont="1" applyFill="1" applyBorder="1"/>
    <xf numFmtId="0" fontId="107" fillId="0" borderId="0" xfId="18" applyFont="1" applyFill="1" applyBorder="1" applyAlignment="1"/>
    <xf numFmtId="0" fontId="91" fillId="0" borderId="0" xfId="18" applyFont="1" applyFill="1" applyBorder="1" applyAlignment="1">
      <alignment horizontal="left"/>
    </xf>
    <xf numFmtId="0" fontId="107" fillId="0" borderId="3" xfId="18" applyFont="1" applyBorder="1"/>
    <xf numFmtId="0" fontId="86" fillId="0" borderId="0" xfId="18" applyFont="1" applyBorder="1" applyAlignment="1">
      <alignment horizontal="center"/>
    </xf>
    <xf numFmtId="0" fontId="82" fillId="0" borderId="0" xfId="18" applyFont="1" applyBorder="1" applyAlignment="1">
      <alignment horizontal="center"/>
    </xf>
    <xf numFmtId="0" fontId="92" fillId="0" borderId="0" xfId="18" applyFont="1" applyBorder="1" applyAlignment="1">
      <alignment horizontal="center" vertical="top"/>
    </xf>
    <xf numFmtId="0" fontId="108" fillId="0" borderId="0" xfId="18" applyFont="1" applyBorder="1" applyAlignment="1">
      <alignment horizontal="center" vertical="top"/>
    </xf>
    <xf numFmtId="0" fontId="109" fillId="0" borderId="6" xfId="18" applyFont="1" applyBorder="1"/>
    <xf numFmtId="0" fontId="109" fillId="0" borderId="0" xfId="18" applyFont="1" applyBorder="1" applyAlignment="1"/>
    <xf numFmtId="0" fontId="3" fillId="0" borderId="15" xfId="25" applyBorder="1"/>
    <xf numFmtId="0" fontId="107" fillId="4" borderId="3" xfId="18" applyFont="1" applyFill="1" applyBorder="1"/>
    <xf numFmtId="0" fontId="90" fillId="4" borderId="5" xfId="18" applyFont="1" applyFill="1" applyBorder="1" applyAlignment="1">
      <alignment horizontal="left"/>
    </xf>
    <xf numFmtId="0" fontId="90" fillId="4" borderId="9" xfId="18" applyFont="1" applyFill="1" applyBorder="1" applyAlignment="1">
      <alignment wrapText="1"/>
    </xf>
    <xf numFmtId="0" fontId="86" fillId="0" borderId="33" xfId="18" applyFont="1" applyBorder="1" applyAlignment="1">
      <alignment vertical="center"/>
    </xf>
    <xf numFmtId="0" fontId="90" fillId="4" borderId="0" xfId="18" applyFont="1" applyFill="1" applyBorder="1" applyAlignment="1"/>
    <xf numFmtId="0" fontId="91" fillId="4" borderId="21" xfId="18" applyFont="1" applyFill="1" applyBorder="1" applyAlignment="1">
      <alignment wrapText="1"/>
    </xf>
    <xf numFmtId="0" fontId="86" fillId="0" borderId="35" xfId="18" applyFont="1" applyBorder="1" applyAlignment="1">
      <alignment vertical="center"/>
    </xf>
    <xf numFmtId="0" fontId="90" fillId="4" borderId="0" xfId="18" applyFont="1" applyFill="1" applyAlignment="1">
      <alignment vertical="center"/>
    </xf>
    <xf numFmtId="0" fontId="90" fillId="4" borderId="0" xfId="18" applyFont="1" applyFill="1" applyBorder="1" applyAlignment="1">
      <alignment vertical="center"/>
    </xf>
    <xf numFmtId="0" fontId="90" fillId="4" borderId="0" xfId="18" applyFont="1" applyFill="1" applyBorder="1" applyAlignment="1">
      <alignment vertical="top"/>
    </xf>
    <xf numFmtId="0" fontId="91" fillId="4" borderId="21" xfId="18" applyFont="1" applyFill="1" applyBorder="1" applyAlignment="1">
      <alignment vertical="top"/>
    </xf>
    <xf numFmtId="0" fontId="90" fillId="4" borderId="21" xfId="18" applyFont="1" applyFill="1" applyBorder="1" applyAlignment="1">
      <alignment vertical="center"/>
    </xf>
    <xf numFmtId="0" fontId="107" fillId="4" borderId="3" xfId="18" applyFont="1" applyFill="1" applyBorder="1" applyAlignment="1">
      <alignment vertical="center"/>
    </xf>
    <xf numFmtId="0" fontId="107" fillId="0" borderId="0" xfId="18" applyFont="1" applyAlignment="1">
      <alignment vertical="center"/>
    </xf>
    <xf numFmtId="0" fontId="107" fillId="4" borderId="0" xfId="18" applyFont="1" applyFill="1" applyBorder="1" applyAlignment="1"/>
    <xf numFmtId="0" fontId="90" fillId="4" borderId="21" xfId="18" applyFont="1" applyFill="1" applyBorder="1" applyAlignment="1">
      <alignment vertical="center" wrapText="1"/>
    </xf>
    <xf numFmtId="0" fontId="91" fillId="4" borderId="21" xfId="18" applyFont="1" applyFill="1" applyBorder="1" applyAlignment="1">
      <alignment vertical="center" wrapText="1"/>
    </xf>
    <xf numFmtId="0" fontId="90" fillId="4" borderId="0" xfId="18" quotePrefix="1" applyFont="1" applyFill="1" applyBorder="1" applyAlignment="1"/>
    <xf numFmtId="0" fontId="107" fillId="4" borderId="3" xfId="18" applyFont="1" applyFill="1" applyBorder="1" applyAlignment="1">
      <alignment vertical="top"/>
    </xf>
    <xf numFmtId="0" fontId="90" fillId="0" borderId="0" xfId="18" applyFont="1" applyFill="1" applyBorder="1" applyAlignment="1">
      <alignment vertical="top"/>
    </xf>
    <xf numFmtId="0" fontId="107" fillId="0" borderId="0" xfId="18" applyFont="1" applyAlignment="1">
      <alignment vertical="top"/>
    </xf>
    <xf numFmtId="0" fontId="90" fillId="4" borderId="0" xfId="18" quotePrefix="1" applyFont="1" applyFill="1" applyBorder="1" applyAlignment="1">
      <alignment vertical="top"/>
    </xf>
    <xf numFmtId="0" fontId="90" fillId="4" borderId="21" xfId="18" applyFont="1" applyFill="1" applyBorder="1" applyAlignment="1">
      <alignment vertical="top" wrapText="1"/>
    </xf>
    <xf numFmtId="0" fontId="91" fillId="4" borderId="21" xfId="18" applyFont="1" applyFill="1" applyBorder="1" applyAlignment="1">
      <alignment vertical="top" wrapText="1"/>
    </xf>
    <xf numFmtId="0" fontId="110" fillId="4" borderId="21" xfId="18" applyFont="1" applyFill="1" applyBorder="1" applyAlignment="1"/>
    <xf numFmtId="0" fontId="86" fillId="0" borderId="8" xfId="18" applyFont="1" applyBorder="1" applyAlignment="1">
      <alignment vertical="center"/>
    </xf>
    <xf numFmtId="0" fontId="86" fillId="0" borderId="10" xfId="18" applyFont="1" applyBorder="1" applyAlignment="1">
      <alignment vertical="center"/>
    </xf>
    <xf numFmtId="0" fontId="91" fillId="4" borderId="0" xfId="18" applyFont="1" applyFill="1" applyBorder="1" applyAlignment="1">
      <alignment vertical="top"/>
    </xf>
    <xf numFmtId="0" fontId="107" fillId="4" borderId="18" xfId="18" applyFont="1" applyFill="1" applyBorder="1"/>
    <xf numFmtId="0" fontId="90" fillId="4" borderId="19" xfId="18" applyFont="1" applyFill="1" applyBorder="1" applyAlignment="1"/>
    <xf numFmtId="0" fontId="107" fillId="0" borderId="24" xfId="18" applyFont="1" applyFill="1" applyBorder="1"/>
    <xf numFmtId="0" fontId="90" fillId="0" borderId="0" xfId="18" applyFont="1" applyFill="1" applyBorder="1" applyAlignment="1"/>
    <xf numFmtId="0" fontId="86" fillId="0" borderId="0" xfId="18" applyFont="1" applyFill="1" applyBorder="1" applyAlignment="1">
      <alignment vertical="center"/>
    </xf>
    <xf numFmtId="0" fontId="107" fillId="0" borderId="0" xfId="18" applyFont="1" applyFill="1"/>
    <xf numFmtId="0" fontId="3" fillId="0" borderId="0" xfId="25" applyFill="1"/>
    <xf numFmtId="0" fontId="3" fillId="0" borderId="2" xfId="25" applyFill="1" applyBorder="1"/>
    <xf numFmtId="0" fontId="86" fillId="0" borderId="0" xfId="18" quotePrefix="1" applyFont="1" applyFill="1" applyBorder="1" applyAlignment="1"/>
    <xf numFmtId="169" fontId="90" fillId="0" borderId="0" xfId="26" applyNumberFormat="1" applyFont="1" applyFill="1" applyBorder="1" applyAlignment="1">
      <alignment vertical="center" wrapText="1"/>
    </xf>
    <xf numFmtId="0" fontId="107" fillId="4" borderId="1" xfId="18" applyFont="1" applyFill="1" applyBorder="1"/>
    <xf numFmtId="0" fontId="107" fillId="4" borderId="2" xfId="18" applyFont="1" applyFill="1" applyBorder="1" applyAlignment="1"/>
    <xf numFmtId="0" fontId="90" fillId="2" borderId="2" xfId="18" applyFont="1" applyFill="1" applyBorder="1" applyAlignment="1"/>
    <xf numFmtId="0" fontId="86" fillId="2" borderId="2" xfId="18" applyFont="1" applyFill="1" applyBorder="1" applyAlignment="1">
      <alignment vertical="center"/>
    </xf>
    <xf numFmtId="0" fontId="86" fillId="0" borderId="0" xfId="18" quotePrefix="1" applyFont="1" applyFill="1" applyBorder="1" applyAlignment="1">
      <alignment vertical="center"/>
    </xf>
    <xf numFmtId="0" fontId="107" fillId="2" borderId="0" xfId="18" applyFont="1" applyFill="1"/>
    <xf numFmtId="0" fontId="90" fillId="2" borderId="19" xfId="18" applyFont="1" applyFill="1" applyBorder="1" applyAlignment="1"/>
    <xf numFmtId="0" fontId="107" fillId="2" borderId="19" xfId="18" applyFont="1" applyFill="1" applyBorder="1" applyAlignment="1"/>
    <xf numFmtId="0" fontId="86" fillId="2" borderId="19" xfId="18" applyFont="1" applyFill="1" applyBorder="1" applyAlignment="1">
      <alignment vertical="center"/>
    </xf>
    <xf numFmtId="0" fontId="107" fillId="4" borderId="2" xfId="18" applyFont="1" applyFill="1" applyBorder="1"/>
    <xf numFmtId="0" fontId="86" fillId="4" borderId="0" xfId="18" applyFont="1" applyFill="1" applyBorder="1" applyAlignment="1">
      <alignment vertical="center"/>
    </xf>
    <xf numFmtId="0" fontId="3" fillId="0" borderId="0" xfId="25" applyFill="1" applyBorder="1"/>
    <xf numFmtId="0" fontId="107" fillId="4" borderId="0" xfId="18" applyFont="1" applyFill="1" applyBorder="1"/>
    <xf numFmtId="0" fontId="91" fillId="0" borderId="0" xfId="18" applyFont="1" applyFill="1" applyBorder="1" applyAlignment="1"/>
    <xf numFmtId="0" fontId="86" fillId="0" borderId="0" xfId="11" applyFont="1" applyFill="1" applyBorder="1" applyAlignment="1">
      <alignment horizontal="center" vertical="center" textRotation="180"/>
    </xf>
    <xf numFmtId="0" fontId="90" fillId="0" borderId="0" xfId="18" applyFont="1" applyFill="1" applyBorder="1" applyAlignment="1">
      <alignment horizontal="left" vertical="center" wrapText="1"/>
    </xf>
    <xf numFmtId="0" fontId="107" fillId="7" borderId="0" xfId="11" applyFont="1" applyBorder="1"/>
    <xf numFmtId="0" fontId="107" fillId="0" borderId="0" xfId="18" applyFont="1" applyAlignment="1">
      <alignment horizontal="center"/>
    </xf>
    <xf numFmtId="0" fontId="107" fillId="0" borderId="0" xfId="18" applyFont="1" applyBorder="1" applyAlignment="1">
      <alignment horizontal="center"/>
    </xf>
    <xf numFmtId="0" fontId="90" fillId="2" borderId="0" xfId="13" applyFont="1" applyFill="1" applyBorder="1" applyAlignment="1">
      <alignment horizontal="left" vertical="top"/>
    </xf>
    <xf numFmtId="0" fontId="91" fillId="2" borderId="0" xfId="13" applyFont="1" applyFill="1" applyBorder="1" applyAlignment="1">
      <alignment horizontal="left" vertical="top"/>
    </xf>
    <xf numFmtId="0" fontId="14" fillId="0" borderId="7" xfId="16" applyFont="1" applyBorder="1" applyAlignment="1">
      <alignment horizontal="center"/>
    </xf>
    <xf numFmtId="0" fontId="14" fillId="0" borderId="7" xfId="16" applyFont="1" applyBorder="1" applyAlignment="1">
      <alignment horizontal="left"/>
    </xf>
    <xf numFmtId="0" fontId="5" fillId="0" borderId="7" xfId="16" applyFont="1" applyBorder="1"/>
    <xf numFmtId="0" fontId="14" fillId="0" borderId="7" xfId="16" applyFont="1" applyBorder="1"/>
    <xf numFmtId="0" fontId="14" fillId="0" borderId="7" xfId="8" applyFont="1" applyBorder="1" applyAlignment="1">
      <alignment vertical="center"/>
    </xf>
    <xf numFmtId="0" fontId="13" fillId="0" borderId="7" xfId="9" applyFont="1" applyBorder="1" applyAlignment="1"/>
    <xf numFmtId="0" fontId="10" fillId="0" borderId="6" xfId="6" applyFont="1" applyFill="1" applyBorder="1" applyAlignment="1">
      <alignment vertical="center"/>
    </xf>
    <xf numFmtId="0" fontId="29" fillId="0" borderId="17" xfId="6" applyFont="1" applyFill="1" applyBorder="1" applyAlignment="1">
      <alignment vertical="center"/>
    </xf>
    <xf numFmtId="0" fontId="0" fillId="0" borderId="6" xfId="0" applyBorder="1"/>
    <xf numFmtId="0" fontId="0" fillId="0" borderId="17" xfId="0" applyBorder="1"/>
    <xf numFmtId="0" fontId="14" fillId="0" borderId="0" xfId="9" applyFont="1" applyBorder="1" applyAlignment="1">
      <alignment vertical="center"/>
    </xf>
    <xf numFmtId="0" fontId="14" fillId="0" borderId="0" xfId="9" applyFont="1" applyBorder="1" applyAlignment="1">
      <alignment horizontal="center" vertical="center"/>
    </xf>
    <xf numFmtId="0" fontId="14" fillId="0" borderId="0" xfId="9" applyFont="1" applyBorder="1" applyAlignment="1">
      <alignment horizontal="left" vertical="center"/>
    </xf>
    <xf numFmtId="0" fontId="13" fillId="0" borderId="0" xfId="9" applyFont="1" applyBorder="1" applyAlignment="1">
      <alignment horizontal="left" vertical="center" wrapText="1"/>
    </xf>
    <xf numFmtId="0" fontId="14" fillId="0" borderId="0" xfId="6" applyFont="1" applyBorder="1" applyAlignment="1">
      <alignment horizontal="left" vertical="center"/>
    </xf>
    <xf numFmtId="0" fontId="111" fillId="0" borderId="0" xfId="0" applyFont="1" applyFill="1"/>
    <xf numFmtId="0" fontId="89" fillId="0" borderId="0" xfId="6" applyFont="1" applyBorder="1"/>
    <xf numFmtId="0" fontId="90" fillId="4" borderId="0" xfId="18" applyFont="1" applyFill="1" applyBorder="1" applyAlignment="1">
      <alignment horizontal="left"/>
    </xf>
    <xf numFmtId="0" fontId="90" fillId="4" borderId="0" xfId="18" applyFont="1" applyFill="1" applyBorder="1" applyAlignment="1">
      <alignment horizontal="right"/>
    </xf>
    <xf numFmtId="0" fontId="90" fillId="4" borderId="0" xfId="18" applyFont="1" applyFill="1" applyBorder="1" applyAlignment="1">
      <alignment horizontal="right" vertical="top"/>
    </xf>
    <xf numFmtId="0" fontId="90" fillId="4" borderId="0" xfId="18" applyFont="1" applyFill="1" applyBorder="1" applyAlignment="1">
      <alignment horizontal="right" indent="1"/>
    </xf>
    <xf numFmtId="0" fontId="90" fillId="4" borderId="0" xfId="18" applyFont="1" applyFill="1" applyBorder="1" applyAlignment="1">
      <alignment horizontal="right" vertical="center"/>
    </xf>
    <xf numFmtId="0" fontId="107" fillId="4" borderId="0" xfId="18" applyFont="1" applyFill="1" applyBorder="1" applyAlignment="1">
      <alignment horizontal="right" vertical="center"/>
    </xf>
    <xf numFmtId="0" fontId="107" fillId="4" borderId="0" xfId="18" applyFont="1" applyFill="1" applyBorder="1" applyAlignment="1">
      <alignment horizontal="right"/>
    </xf>
    <xf numFmtId="0" fontId="90" fillId="4" borderId="0" xfId="18" applyFont="1" applyFill="1" applyBorder="1" applyAlignment="1">
      <alignment horizontal="left" vertical="center"/>
    </xf>
    <xf numFmtId="0" fontId="91" fillId="4" borderId="0" xfId="18" applyFont="1" applyFill="1" applyBorder="1" applyAlignment="1">
      <alignment horizontal="left"/>
    </xf>
    <xf numFmtId="0" fontId="86" fillId="2" borderId="0" xfId="18" applyFont="1" applyFill="1" applyBorder="1" applyAlignment="1">
      <alignment horizontal="left" vertical="center"/>
    </xf>
    <xf numFmtId="0" fontId="14" fillId="0" borderId="8" xfId="9" applyFont="1" applyFill="1" applyBorder="1" applyAlignment="1">
      <alignment vertical="center"/>
    </xf>
    <xf numFmtId="0" fontId="86" fillId="0" borderId="0" xfId="21" applyFont="1" applyBorder="1" applyAlignment="1">
      <alignment horizontal="center" vertical="center"/>
    </xf>
    <xf numFmtId="0" fontId="14" fillId="0" borderId="0" xfId="9" applyFont="1" applyBorder="1" applyAlignment="1">
      <alignment horizontal="center" vertical="center"/>
    </xf>
    <xf numFmtId="0" fontId="14" fillId="0" borderId="0" xfId="9" applyFont="1" applyBorder="1" applyAlignment="1">
      <alignment horizontal="left" vertical="center"/>
    </xf>
    <xf numFmtId="0" fontId="14" fillId="0" borderId="0" xfId="9" applyFont="1" applyBorder="1" applyAlignment="1">
      <alignment vertical="center"/>
    </xf>
    <xf numFmtId="0" fontId="17" fillId="0" borderId="0" xfId="6" applyFont="1" applyBorder="1" applyAlignment="1">
      <alignment horizontal="center" vertical="center"/>
    </xf>
    <xf numFmtId="0" fontId="91" fillId="4" borderId="0" xfId="13" applyFont="1" applyFill="1" applyBorder="1" applyAlignment="1">
      <alignment vertical="top"/>
    </xf>
    <xf numFmtId="0" fontId="90" fillId="4" borderId="0" xfId="13" applyFont="1" applyFill="1" applyBorder="1" applyAlignment="1">
      <alignment vertical="top"/>
    </xf>
    <xf numFmtId="0" fontId="112" fillId="4" borderId="0" xfId="8" applyFont="1" applyFill="1" applyBorder="1" applyAlignment="1">
      <alignment vertical="center"/>
    </xf>
    <xf numFmtId="0" fontId="86" fillId="0" borderId="0" xfId="9" quotePrefix="1" applyFont="1" applyBorder="1" applyAlignment="1">
      <alignment horizontal="right" vertical="center"/>
    </xf>
    <xf numFmtId="167" fontId="86" fillId="0" borderId="0" xfId="13" quotePrefix="1" applyNumberFormat="1" applyFont="1" applyFill="1" applyBorder="1" applyAlignment="1">
      <alignment horizontal="left"/>
    </xf>
    <xf numFmtId="168" fontId="86" fillId="0" borderId="0" xfId="10" quotePrefix="1" applyNumberFormat="1" applyFont="1" applyBorder="1" applyAlignment="1">
      <alignment horizontal="center" vertical="center"/>
    </xf>
    <xf numFmtId="168" fontId="86" fillId="0" borderId="0" xfId="10" quotePrefix="1" applyNumberFormat="1" applyFont="1" applyBorder="1" applyAlignment="1">
      <alignment horizontal="left" vertical="center"/>
    </xf>
    <xf numFmtId="0" fontId="92" fillId="0" borderId="0" xfId="10" applyFont="1" applyBorder="1" applyAlignment="1">
      <alignment vertical="center"/>
    </xf>
    <xf numFmtId="0" fontId="86" fillId="0" borderId="0" xfId="14" applyFont="1" applyBorder="1" applyAlignment="1">
      <alignment horizontal="left" vertical="top" wrapText="1"/>
    </xf>
    <xf numFmtId="0" fontId="86" fillId="0" borderId="7" xfId="6" quotePrefix="1" applyFont="1" applyBorder="1" applyAlignment="1"/>
    <xf numFmtId="0" fontId="86" fillId="0" borderId="7" xfId="6" quotePrefix="1" applyFont="1" applyBorder="1" applyAlignment="1">
      <alignment vertical="top"/>
    </xf>
    <xf numFmtId="0" fontId="14" fillId="0" borderId="0" xfId="6" applyFont="1" applyAlignment="1">
      <alignment horizontal="center" vertical="center"/>
    </xf>
    <xf numFmtId="0" fontId="14" fillId="0" borderId="0" xfId="9" applyFont="1" applyBorder="1" applyAlignment="1">
      <alignment horizontal="left" vertical="center"/>
    </xf>
    <xf numFmtId="0" fontId="114" fillId="0" borderId="34" xfId="23" applyFont="1" applyFill="1" applyBorder="1" applyAlignment="1">
      <alignment vertical="center"/>
    </xf>
    <xf numFmtId="0" fontId="115" fillId="0" borderId="0" xfId="23" applyFont="1" applyAlignment="1">
      <alignment vertical="center"/>
    </xf>
    <xf numFmtId="0" fontId="115" fillId="0" borderId="34" xfId="23" applyFont="1" applyBorder="1" applyAlignment="1">
      <alignment vertical="center"/>
    </xf>
    <xf numFmtId="0" fontId="84" fillId="0" borderId="0" xfId="23"/>
    <xf numFmtId="0" fontId="113" fillId="0" borderId="0" xfId="6" applyFont="1"/>
    <xf numFmtId="43" fontId="82" fillId="10" borderId="44" xfId="22" applyNumberFormat="1" applyFont="1" applyFill="1" applyBorder="1" applyAlignment="1">
      <alignment horizontal="center" vertical="center"/>
    </xf>
    <xf numFmtId="0" fontId="39" fillId="0" borderId="10" xfId="18" quotePrefix="1" applyFont="1" applyBorder="1"/>
    <xf numFmtId="0" fontId="14" fillId="0" borderId="10" xfId="18" quotePrefix="1" applyFont="1" applyBorder="1"/>
    <xf numFmtId="0" fontId="35" fillId="0" borderId="0" xfId="18" applyFont="1" applyBorder="1"/>
    <xf numFmtId="0" fontId="36" fillId="0" borderId="0" xfId="18" applyFont="1" applyBorder="1"/>
    <xf numFmtId="0" fontId="39" fillId="0" borderId="21" xfId="18" applyFont="1" applyBorder="1"/>
    <xf numFmtId="0" fontId="35" fillId="0" borderId="21" xfId="18" applyFont="1" applyBorder="1"/>
    <xf numFmtId="0" fontId="14" fillId="0" borderId="21" xfId="18" applyFont="1" applyBorder="1"/>
    <xf numFmtId="0" fontId="3" fillId="0" borderId="0" xfId="25" applyBorder="1"/>
    <xf numFmtId="0" fontId="36" fillId="0" borderId="21" xfId="18" applyFont="1" applyBorder="1"/>
    <xf numFmtId="0" fontId="16" fillId="2" borderId="0" xfId="8" applyFont="1" applyFill="1" applyBorder="1"/>
    <xf numFmtId="0" fontId="7" fillId="2" borderId="0" xfId="4" applyFont="1" applyFill="1" applyBorder="1" applyAlignment="1">
      <alignment vertical="center"/>
    </xf>
    <xf numFmtId="0" fontId="65" fillId="2" borderId="0" xfId="4" applyFont="1" applyFill="1" applyBorder="1" applyAlignment="1">
      <alignment vertical="center"/>
    </xf>
    <xf numFmtId="0" fontId="7" fillId="2" borderId="0" xfId="8" applyFont="1" applyFill="1" applyBorder="1" applyAlignment="1">
      <alignment vertical="center" wrapText="1"/>
    </xf>
    <xf numFmtId="0" fontId="16" fillId="2" borderId="0" xfId="8" applyFont="1" applyFill="1" applyBorder="1" applyAlignment="1">
      <alignment vertical="center"/>
    </xf>
    <xf numFmtId="0" fontId="7" fillId="2" borderId="0" xfId="8" applyFont="1" applyFill="1" applyBorder="1" applyAlignment="1">
      <alignment horizontal="center" vertical="center"/>
    </xf>
    <xf numFmtId="0" fontId="16" fillId="2" borderId="0" xfId="8" applyFont="1" applyFill="1" applyBorder="1" applyAlignment="1">
      <alignment horizontal="center" vertical="center"/>
    </xf>
    <xf numFmtId="0" fontId="65" fillId="2" borderId="0" xfId="8" applyFont="1" applyFill="1" applyBorder="1" applyAlignment="1">
      <alignment vertical="center"/>
    </xf>
    <xf numFmtId="0" fontId="65" fillId="2" borderId="0" xfId="8" applyFont="1" applyFill="1" applyBorder="1" applyAlignment="1">
      <alignment horizontal="center" vertical="center"/>
    </xf>
    <xf numFmtId="0" fontId="16" fillId="2" borderId="0" xfId="8" applyFont="1" applyFill="1" applyBorder="1" applyAlignment="1">
      <alignment horizontal="center"/>
    </xf>
    <xf numFmtId="0" fontId="7" fillId="2" borderId="0" xfId="8" applyFont="1" applyFill="1" applyBorder="1"/>
    <xf numFmtId="0" fontId="46" fillId="2" borderId="0" xfId="6" applyFont="1" applyFill="1" applyBorder="1"/>
    <xf numFmtId="0" fontId="35" fillId="2" borderId="0" xfId="6" applyFont="1" applyFill="1" applyBorder="1" applyAlignment="1">
      <alignment horizontal="left"/>
    </xf>
    <xf numFmtId="0" fontId="46" fillId="2" borderId="0" xfId="6" applyFont="1" applyFill="1" applyBorder="1" applyAlignment="1"/>
    <xf numFmtId="0" fontId="56" fillId="2" borderId="0" xfId="6" applyFont="1" applyFill="1" applyBorder="1"/>
    <xf numFmtId="0" fontId="56" fillId="2" borderId="0" xfId="6" applyFont="1" applyFill="1" applyBorder="1" applyAlignment="1">
      <alignment horizontal="left"/>
    </xf>
    <xf numFmtId="0" fontId="5" fillId="2" borderId="0" xfId="6" applyFont="1" applyFill="1" applyBorder="1" applyAlignment="1">
      <alignment horizontal="left"/>
    </xf>
    <xf numFmtId="0" fontId="46" fillId="2" borderId="8" xfId="6" applyFont="1" applyFill="1" applyBorder="1"/>
    <xf numFmtId="0" fontId="46" fillId="2" borderId="5" xfId="6" applyFont="1" applyFill="1" applyBorder="1"/>
    <xf numFmtId="0" fontId="5" fillId="2" borderId="9" xfId="6" applyFont="1" applyFill="1" applyBorder="1"/>
    <xf numFmtId="0" fontId="46" fillId="2" borderId="10" xfId="6" applyFont="1" applyFill="1" applyBorder="1"/>
    <xf numFmtId="0" fontId="5" fillId="2" borderId="21" xfId="6" applyFont="1" applyFill="1" applyBorder="1"/>
    <xf numFmtId="0" fontId="46" fillId="2" borderId="21" xfId="6" applyFont="1" applyFill="1" applyBorder="1" applyAlignment="1"/>
    <xf numFmtId="0" fontId="5" fillId="2" borderId="10" xfId="6" applyFont="1" applyFill="1" applyBorder="1"/>
    <xf numFmtId="0" fontId="46" fillId="2" borderId="21" xfId="6" applyFont="1" applyFill="1" applyBorder="1" applyAlignment="1">
      <alignment horizontal="center"/>
    </xf>
    <xf numFmtId="0" fontId="5" fillId="2" borderId="11" xfId="6" applyFont="1" applyFill="1" applyBorder="1"/>
    <xf numFmtId="0" fontId="5" fillId="2" borderId="7" xfId="6" applyFont="1" applyFill="1" applyBorder="1"/>
    <xf numFmtId="0" fontId="5" fillId="2" borderId="12" xfId="6" applyFont="1" applyFill="1" applyBorder="1"/>
    <xf numFmtId="0" fontId="56" fillId="2" borderId="8" xfId="6" applyFont="1" applyFill="1" applyBorder="1"/>
    <xf numFmtId="0" fontId="56" fillId="2" borderId="5" xfId="6" applyFont="1" applyFill="1" applyBorder="1"/>
    <xf numFmtId="0" fontId="56" fillId="2" borderId="5" xfId="6" applyFont="1" applyFill="1" applyBorder="1" applyAlignment="1">
      <alignment horizontal="left"/>
    </xf>
    <xf numFmtId="0" fontId="5" fillId="2" borderId="5" xfId="6" applyFont="1" applyFill="1" applyBorder="1" applyAlignment="1">
      <alignment horizontal="left"/>
    </xf>
    <xf numFmtId="0" fontId="56" fillId="2" borderId="10" xfId="6" applyFont="1" applyFill="1" applyBorder="1"/>
    <xf numFmtId="0" fontId="5" fillId="2" borderId="10" xfId="6" applyFont="1" applyFill="1" applyBorder="1" applyAlignment="1">
      <alignment vertical="center"/>
    </xf>
    <xf numFmtId="0" fontId="5" fillId="2" borderId="0" xfId="6" applyFont="1" applyFill="1" applyBorder="1" applyAlignment="1">
      <alignment vertical="center"/>
    </xf>
    <xf numFmtId="0" fontId="14" fillId="2" borderId="12" xfId="6" applyFont="1" applyFill="1" applyBorder="1" applyAlignment="1">
      <alignment horizontal="right" vertical="center"/>
    </xf>
    <xf numFmtId="0" fontId="115" fillId="0" borderId="34" xfId="23" applyFont="1" applyBorder="1" applyAlignment="1">
      <alignment horizontal="center" vertical="center"/>
    </xf>
    <xf numFmtId="14" fontId="115" fillId="0" borderId="34" xfId="23" applyNumberFormat="1" applyFont="1" applyBorder="1" applyAlignment="1">
      <alignment horizontal="center" vertical="center"/>
    </xf>
    <xf numFmtId="37" fontId="115" fillId="0" borderId="34" xfId="23" applyNumberFormat="1" applyFont="1" applyBorder="1" applyAlignment="1">
      <alignment vertical="center"/>
    </xf>
    <xf numFmtId="0" fontId="13" fillId="0" borderId="0" xfId="9" applyFont="1" applyBorder="1" applyAlignment="1">
      <alignment horizontal="center" vertical="center"/>
    </xf>
    <xf numFmtId="0" fontId="115" fillId="0" borderId="34" xfId="23" applyFont="1" applyBorder="1" applyAlignment="1">
      <alignment horizontal="right" vertical="center"/>
    </xf>
    <xf numFmtId="0" fontId="39" fillId="2" borderId="0" xfId="7" applyFont="1" applyFill="1" applyBorder="1"/>
    <xf numFmtId="0" fontId="13" fillId="2" borderId="8" xfId="15" applyFont="1" applyFill="1" applyBorder="1" applyAlignment="1">
      <alignment vertical="center"/>
    </xf>
    <xf numFmtId="0" fontId="13" fillId="2" borderId="5" xfId="15" applyFont="1" applyFill="1" applyBorder="1" applyAlignment="1">
      <alignment vertical="center"/>
    </xf>
    <xf numFmtId="0" fontId="13" fillId="2" borderId="9" xfId="15" applyFont="1" applyFill="1" applyBorder="1" applyAlignment="1">
      <alignment vertical="center"/>
    </xf>
    <xf numFmtId="0" fontId="119" fillId="2" borderId="10" xfId="0" applyFont="1" applyFill="1" applyBorder="1" applyAlignment="1">
      <alignment horizontal="left" vertical="center"/>
    </xf>
    <xf numFmtId="0" fontId="13" fillId="2" borderId="21" xfId="15" applyFont="1" applyFill="1" applyBorder="1" applyAlignment="1">
      <alignment vertical="center"/>
    </xf>
    <xf numFmtId="0" fontId="120" fillId="2" borderId="10" xfId="0" applyFont="1" applyFill="1" applyBorder="1" applyAlignment="1">
      <alignment horizontal="left" vertical="center"/>
    </xf>
    <xf numFmtId="0" fontId="119" fillId="2" borderId="0" xfId="0" applyFont="1" applyFill="1" applyBorder="1" applyAlignment="1">
      <alignment horizontal="left" vertical="center"/>
    </xf>
    <xf numFmtId="0" fontId="39" fillId="2" borderId="10" xfId="7" applyFont="1" applyFill="1" applyBorder="1"/>
    <xf numFmtId="0" fontId="120" fillId="2" borderId="0" xfId="0" applyFont="1" applyFill="1" applyBorder="1" applyAlignment="1">
      <alignment horizontal="left" vertical="center"/>
    </xf>
    <xf numFmtId="0" fontId="39" fillId="2" borderId="11" xfId="7" applyFont="1" applyFill="1" applyBorder="1"/>
    <xf numFmtId="0" fontId="39" fillId="2" borderId="7" xfId="7" applyFont="1" applyFill="1" applyBorder="1"/>
    <xf numFmtId="0" fontId="13" fillId="2" borderId="12" xfId="15" applyFont="1" applyFill="1" applyBorder="1" applyAlignment="1">
      <alignment vertical="center"/>
    </xf>
    <xf numFmtId="0" fontId="5" fillId="0" borderId="34" xfId="23" applyFont="1" applyBorder="1" applyAlignment="1">
      <alignment vertical="center"/>
    </xf>
    <xf numFmtId="0" fontId="90" fillId="0" borderId="0" xfId="18" applyFont="1" applyFill="1" applyBorder="1" applyAlignment="1">
      <alignment horizontal="left"/>
    </xf>
    <xf numFmtId="0" fontId="3" fillId="0" borderId="2" xfId="25" applyBorder="1" applyAlignment="1"/>
    <xf numFmtId="0" fontId="3" fillId="0" borderId="7" xfId="25" applyBorder="1" applyAlignment="1"/>
    <xf numFmtId="0" fontId="3" fillId="0" borderId="14" xfId="25" applyBorder="1" applyAlignment="1"/>
    <xf numFmtId="0" fontId="3" fillId="0" borderId="17" xfId="25" applyBorder="1" applyAlignment="1"/>
    <xf numFmtId="0" fontId="86" fillId="0" borderId="0" xfId="13" quotePrefix="1" applyFont="1" applyFill="1" applyBorder="1" applyAlignment="1">
      <alignment horizontal="center"/>
    </xf>
    <xf numFmtId="0" fontId="90" fillId="4" borderId="0" xfId="18" applyFont="1" applyFill="1" applyBorder="1" applyAlignment="1">
      <alignment horizontal="left" vertical="center" wrapText="1"/>
    </xf>
    <xf numFmtId="0" fontId="91" fillId="4" borderId="21" xfId="18" applyFont="1" applyFill="1" applyBorder="1" applyAlignment="1">
      <alignment horizontal="left" vertical="center" wrapText="1"/>
    </xf>
    <xf numFmtId="0" fontId="90" fillId="4" borderId="21" xfId="18" applyFont="1" applyFill="1" applyBorder="1" applyAlignment="1">
      <alignment horizontal="left" vertical="center" wrapText="1"/>
    </xf>
    <xf numFmtId="0" fontId="12" fillId="0" borderId="34" xfId="23" applyFont="1" applyFill="1" applyBorder="1" applyAlignment="1">
      <alignment vertical="center"/>
    </xf>
    <xf numFmtId="0" fontId="115" fillId="0" borderId="34" xfId="23" applyFont="1" applyFill="1" applyBorder="1" applyAlignment="1">
      <alignment vertical="center"/>
    </xf>
    <xf numFmtId="0" fontId="91" fillId="4" borderId="0" xfId="18" applyFont="1" applyFill="1" applyBorder="1" applyAlignment="1">
      <alignment wrapText="1"/>
    </xf>
    <xf numFmtId="0" fontId="91" fillId="4" borderId="0" xfId="18" applyFont="1" applyFill="1" applyBorder="1" applyAlignment="1"/>
    <xf numFmtId="0" fontId="90" fillId="4" borderId="0" xfId="18" applyFont="1" applyFill="1" applyBorder="1" applyAlignment="1">
      <alignment vertical="center" wrapText="1"/>
    </xf>
    <xf numFmtId="0" fontId="91" fillId="4" borderId="0" xfId="18" applyFont="1" applyFill="1" applyBorder="1" applyAlignment="1">
      <alignment vertical="center" wrapText="1"/>
    </xf>
    <xf numFmtId="0" fontId="90" fillId="4" borderId="0" xfId="18" applyFont="1" applyFill="1" applyBorder="1" applyAlignment="1">
      <alignment vertical="top" wrapText="1"/>
    </xf>
    <xf numFmtId="0" fontId="91" fillId="4" borderId="0" xfId="18" applyFont="1" applyFill="1" applyBorder="1" applyAlignment="1">
      <alignment vertical="top" wrapText="1"/>
    </xf>
    <xf numFmtId="0" fontId="110" fillId="4" borderId="0" xfId="18" applyFont="1" applyFill="1" applyBorder="1" applyAlignment="1"/>
    <xf numFmtId="0" fontId="90" fillId="4" borderId="5" xfId="18" applyFont="1" applyFill="1" applyBorder="1" applyAlignment="1">
      <alignment wrapText="1"/>
    </xf>
    <xf numFmtId="0" fontId="36" fillId="4" borderId="0" xfId="18" applyFont="1" applyFill="1" applyBorder="1" applyAlignment="1">
      <alignment vertical="top"/>
    </xf>
    <xf numFmtId="0" fontId="90" fillId="4" borderId="47" xfId="18" applyFont="1" applyFill="1" applyBorder="1" applyAlignment="1"/>
    <xf numFmtId="0" fontId="35" fillId="4" borderId="22" xfId="18" applyFont="1" applyFill="1" applyBorder="1" applyAlignment="1"/>
    <xf numFmtId="0" fontId="35" fillId="4" borderId="0" xfId="18" applyFont="1" applyFill="1" applyBorder="1" applyAlignment="1"/>
    <xf numFmtId="0" fontId="14" fillId="0" borderId="0" xfId="18" applyFont="1" applyFill="1" applyBorder="1" applyAlignment="1">
      <alignment vertical="center"/>
    </xf>
    <xf numFmtId="0" fontId="39" fillId="0" borderId="0" xfId="18" applyFont="1" applyFill="1"/>
    <xf numFmtId="0" fontId="14" fillId="2" borderId="2" xfId="18" applyFont="1" applyFill="1" applyBorder="1" applyAlignment="1">
      <alignment vertical="center"/>
    </xf>
    <xf numFmtId="0" fontId="39" fillId="2" borderId="2" xfId="18" applyFont="1" applyFill="1" applyBorder="1"/>
    <xf numFmtId="0" fontId="39" fillId="0" borderId="45" xfId="18" applyFont="1" applyBorder="1"/>
    <xf numFmtId="0" fontId="39" fillId="0" borderId="2" xfId="18" applyFont="1" applyBorder="1"/>
    <xf numFmtId="0" fontId="39" fillId="0" borderId="26" xfId="18" applyFont="1" applyBorder="1"/>
    <xf numFmtId="0" fontId="39" fillId="0" borderId="14" xfId="18" applyFont="1" applyBorder="1"/>
    <xf numFmtId="0" fontId="35" fillId="4" borderId="0" xfId="18" applyFont="1" applyFill="1" applyBorder="1" applyAlignment="1">
      <alignment horizontal="left" vertical="center"/>
    </xf>
    <xf numFmtId="0" fontId="35" fillId="4" borderId="0" xfId="18" applyFont="1" applyFill="1" applyBorder="1" applyAlignment="1">
      <alignment vertical="center"/>
    </xf>
    <xf numFmtId="169" fontId="35" fillId="0" borderId="35" xfId="26" applyNumberFormat="1" applyFont="1" applyBorder="1" applyAlignment="1">
      <alignment wrapText="1"/>
    </xf>
    <xf numFmtId="0" fontId="39" fillId="0" borderId="0" xfId="18" applyFont="1" applyBorder="1"/>
    <xf numFmtId="169" fontId="35" fillId="0" borderId="15" xfId="26" applyNumberFormat="1" applyFont="1" applyBorder="1" applyAlignment="1">
      <alignment wrapText="1"/>
    </xf>
    <xf numFmtId="0" fontId="14" fillId="0" borderId="0" xfId="18" quotePrefix="1" applyFont="1" applyBorder="1" applyAlignment="1"/>
    <xf numFmtId="169" fontId="35" fillId="0" borderId="21" xfId="26" applyNumberFormat="1" applyFont="1" applyBorder="1" applyAlignment="1">
      <alignment wrapText="1"/>
    </xf>
    <xf numFmtId="0" fontId="35" fillId="0" borderId="15" xfId="18" applyFont="1" applyBorder="1"/>
    <xf numFmtId="0" fontId="14" fillId="2" borderId="0" xfId="18" applyFont="1" applyFill="1" applyBorder="1" applyAlignment="1">
      <alignment horizontal="left" vertical="center"/>
    </xf>
    <xf numFmtId="0" fontId="14" fillId="2" borderId="0" xfId="18" applyFont="1" applyFill="1" applyBorder="1" applyAlignment="1">
      <alignment vertical="center"/>
    </xf>
    <xf numFmtId="0" fontId="14" fillId="2" borderId="0" xfId="18" quotePrefix="1" applyFont="1" applyFill="1" applyBorder="1" applyAlignment="1"/>
    <xf numFmtId="0" fontId="14" fillId="0" borderId="0" xfId="18" applyFont="1" applyBorder="1" applyAlignment="1">
      <alignment vertical="center"/>
    </xf>
    <xf numFmtId="169" fontId="36" fillId="0" borderId="21" xfId="26" applyNumberFormat="1" applyFont="1" applyBorder="1" applyAlignment="1">
      <alignment vertical="top" wrapText="1"/>
    </xf>
    <xf numFmtId="169" fontId="36" fillId="0" borderId="15" xfId="26" applyNumberFormat="1" applyFont="1" applyBorder="1" applyAlignment="1">
      <alignment horizontal="left" vertical="top" wrapText="1"/>
    </xf>
    <xf numFmtId="0" fontId="14" fillId="0" borderId="11" xfId="18" quotePrefix="1" applyFont="1" applyBorder="1" applyAlignment="1"/>
    <xf numFmtId="169" fontId="35" fillId="0" borderId="12" xfId="26" applyNumberFormat="1" applyFont="1" applyBorder="1" applyAlignment="1">
      <alignment wrapText="1"/>
    </xf>
    <xf numFmtId="169" fontId="36" fillId="0" borderId="17" xfId="26" applyNumberFormat="1" applyFont="1" applyBorder="1" applyAlignment="1"/>
    <xf numFmtId="0" fontId="39" fillId="2" borderId="0" xfId="18" applyFont="1" applyFill="1"/>
    <xf numFmtId="0" fontId="14" fillId="2" borderId="19" xfId="18" applyFont="1" applyFill="1" applyBorder="1" applyAlignment="1">
      <alignment vertical="center"/>
    </xf>
    <xf numFmtId="0" fontId="39" fillId="2" borderId="19" xfId="18" applyFont="1" applyFill="1" applyBorder="1"/>
    <xf numFmtId="0" fontId="14" fillId="0" borderId="0" xfId="18" quotePrefix="1" applyFont="1" applyFill="1" applyBorder="1" applyAlignment="1"/>
    <xf numFmtId="169" fontId="35" fillId="0" borderId="0" xfId="26" applyNumberFormat="1" applyFont="1" applyFill="1" applyBorder="1" applyAlignment="1">
      <alignment wrapText="1"/>
    </xf>
    <xf numFmtId="169" fontId="35" fillId="0" borderId="0" xfId="26" applyNumberFormat="1" applyFont="1" applyFill="1" applyBorder="1" applyAlignment="1">
      <alignment vertical="center" wrapText="1"/>
    </xf>
    <xf numFmtId="0" fontId="39" fillId="2" borderId="8" xfId="18" applyFont="1" applyFill="1" applyBorder="1"/>
    <xf numFmtId="0" fontId="39" fillId="2" borderId="9" xfId="18" applyFont="1" applyFill="1" applyBorder="1"/>
    <xf numFmtId="0" fontId="39" fillId="0" borderId="8" xfId="18" applyFont="1" applyBorder="1"/>
    <xf numFmtId="0" fontId="39" fillId="0" borderId="5" xfId="18" applyFont="1" applyBorder="1"/>
    <xf numFmtId="0" fontId="39" fillId="0" borderId="9" xfId="18" applyFont="1" applyBorder="1"/>
    <xf numFmtId="0" fontId="39" fillId="2" borderId="10" xfId="18" applyFont="1" applyFill="1" applyBorder="1"/>
    <xf numFmtId="0" fontId="39" fillId="2" borderId="21" xfId="18" applyFont="1" applyFill="1" applyBorder="1"/>
    <xf numFmtId="0" fontId="39" fillId="0" borderId="10" xfId="18" applyFont="1" applyBorder="1"/>
    <xf numFmtId="0" fontId="39" fillId="0" borderId="11" xfId="18" applyFont="1" applyBorder="1"/>
    <xf numFmtId="0" fontId="39" fillId="0" borderId="7" xfId="18" applyFont="1" applyBorder="1"/>
    <xf numFmtId="0" fontId="39" fillId="0" borderId="12" xfId="18" applyFont="1" applyBorder="1"/>
    <xf numFmtId="0" fontId="39" fillId="2" borderId="29" xfId="18" applyFont="1" applyFill="1" applyBorder="1"/>
    <xf numFmtId="0" fontId="39" fillId="2" borderId="28" xfId="18" applyFont="1" applyFill="1" applyBorder="1"/>
    <xf numFmtId="0" fontId="84" fillId="0" borderId="0" xfId="23" applyFill="1"/>
    <xf numFmtId="0" fontId="115" fillId="0" borderId="34" xfId="23" applyFont="1" applyFill="1" applyBorder="1" applyAlignment="1">
      <alignment horizontal="right" vertical="center"/>
    </xf>
    <xf numFmtId="0" fontId="5" fillId="0" borderId="34" xfId="23" applyFont="1" applyFill="1" applyBorder="1" applyAlignment="1">
      <alignment vertical="center"/>
    </xf>
    <xf numFmtId="0" fontId="84" fillId="0" borderId="0" xfId="23" applyFont="1"/>
    <xf numFmtId="0" fontId="115" fillId="0" borderId="36" xfId="23" applyFont="1" applyBorder="1" applyAlignment="1">
      <alignment vertical="center"/>
    </xf>
    <xf numFmtId="0" fontId="84" fillId="0" borderId="21" xfId="23" applyBorder="1"/>
    <xf numFmtId="0" fontId="84" fillId="0" borderId="0" xfId="23" applyBorder="1"/>
    <xf numFmtId="0" fontId="12" fillId="0" borderId="30" xfId="23" applyFont="1" applyFill="1" applyBorder="1" applyAlignment="1">
      <alignment vertical="center"/>
    </xf>
    <xf numFmtId="0" fontId="14" fillId="0" borderId="0" xfId="9" applyFont="1" applyBorder="1" applyAlignment="1">
      <alignment horizontal="left" vertical="center"/>
    </xf>
    <xf numFmtId="0" fontId="14" fillId="0" borderId="0" xfId="9" applyFont="1" applyBorder="1" applyAlignment="1">
      <alignment vertical="center"/>
    </xf>
    <xf numFmtId="0" fontId="13" fillId="0" borderId="0" xfId="9" applyFont="1" applyFill="1" applyBorder="1" applyAlignment="1">
      <alignment horizontal="center" vertical="center"/>
    </xf>
    <xf numFmtId="0" fontId="14" fillId="0" borderId="0" xfId="6" applyFont="1" applyBorder="1" applyAlignment="1">
      <alignment horizontal="left" vertical="center"/>
    </xf>
    <xf numFmtId="0" fontId="5" fillId="0" borderId="0" xfId="9" applyFont="1" applyBorder="1" applyAlignment="1">
      <alignment horizontal="center" vertical="center"/>
    </xf>
    <xf numFmtId="0" fontId="122" fillId="14" borderId="34" xfId="27" applyFont="1" applyFill="1" applyBorder="1" applyAlignment="1">
      <alignment horizontal="center" vertical="center" wrapText="1"/>
    </xf>
    <xf numFmtId="0" fontId="12" fillId="13" borderId="34" xfId="27" applyFont="1" applyFill="1" applyBorder="1" applyAlignment="1">
      <alignment horizontal="center" vertical="center" wrapText="1"/>
    </xf>
    <xf numFmtId="37" fontId="115" fillId="0" borderId="34" xfId="23" applyNumberFormat="1" applyFont="1" applyFill="1" applyBorder="1" applyAlignment="1">
      <alignment vertical="center"/>
    </xf>
    <xf numFmtId="0" fontId="115" fillId="0" borderId="34" xfId="23" applyNumberFormat="1" applyFont="1" applyBorder="1" applyAlignment="1">
      <alignment vertical="center"/>
    </xf>
    <xf numFmtId="0" fontId="12" fillId="15" borderId="34" xfId="0" applyFont="1" applyFill="1" applyBorder="1" applyAlignment="1">
      <alignment horizontal="center" vertical="center" wrapText="1"/>
    </xf>
    <xf numFmtId="0" fontId="12" fillId="16" borderId="35" xfId="0" applyFont="1" applyFill="1" applyBorder="1" applyAlignment="1">
      <alignment vertical="center" wrapText="1"/>
    </xf>
    <xf numFmtId="0" fontId="12" fillId="16" borderId="34" xfId="0" applyFont="1" applyFill="1" applyBorder="1" applyAlignment="1">
      <alignment horizontal="center" vertical="center" wrapText="1"/>
    </xf>
    <xf numFmtId="0" fontId="12" fillId="16" borderId="34" xfId="0" applyFont="1" applyFill="1" applyBorder="1" applyAlignment="1">
      <alignment vertical="center" wrapText="1"/>
    </xf>
    <xf numFmtId="0" fontId="10" fillId="0" borderId="0" xfId="6" applyFont="1" applyFill="1" applyBorder="1" applyAlignment="1">
      <alignment horizontal="center" vertical="center"/>
    </xf>
    <xf numFmtId="0" fontId="7" fillId="0" borderId="0" xfId="8" applyFont="1" applyFill="1" applyBorder="1" applyAlignment="1">
      <alignment horizontal="center" vertical="center"/>
    </xf>
    <xf numFmtId="0" fontId="16" fillId="0" borderId="0" xfId="6" applyFont="1" applyBorder="1" applyAlignment="1">
      <alignment horizontal="center" vertical="center"/>
    </xf>
    <xf numFmtId="0" fontId="15" fillId="0" borderId="0" xfId="8" applyFont="1" applyFill="1" applyBorder="1" applyAlignment="1">
      <alignment horizontal="center" vertical="center" textRotation="90" wrapText="1"/>
    </xf>
    <xf numFmtId="0" fontId="15" fillId="0" borderId="0" xfId="8" applyFont="1" applyFill="1" applyBorder="1" applyAlignment="1">
      <alignment horizontal="center" vertical="center" textRotation="90"/>
    </xf>
    <xf numFmtId="0" fontId="65" fillId="0" borderId="0" xfId="4" applyFont="1" applyFill="1" applyBorder="1" applyAlignment="1">
      <alignment horizontal="center" vertical="center" wrapText="1"/>
    </xf>
    <xf numFmtId="0" fontId="65" fillId="0" borderId="0" xfId="4" applyFont="1" applyFill="1" applyBorder="1" applyAlignment="1">
      <alignment horizontal="center" vertical="center"/>
    </xf>
    <xf numFmtId="0" fontId="86" fillId="0" borderId="0" xfId="4" applyFont="1" applyAlignment="1">
      <alignment horizontal="center" vertical="center" wrapText="1"/>
    </xf>
    <xf numFmtId="0" fontId="104" fillId="0" borderId="0" xfId="4" applyFont="1" applyAlignment="1">
      <alignment horizontal="center" vertical="center" wrapText="1"/>
    </xf>
    <xf numFmtId="0" fontId="82" fillId="0" borderId="0" xfId="4" applyFont="1" applyAlignment="1">
      <alignment horizontal="center" vertical="center" wrapText="1"/>
    </xf>
    <xf numFmtId="0" fontId="106" fillId="0" borderId="0" xfId="4" applyFont="1" applyAlignment="1">
      <alignment horizontal="center" vertical="center" wrapText="1"/>
    </xf>
    <xf numFmtId="0" fontId="86" fillId="5" borderId="10" xfId="8" applyFont="1" applyFill="1" applyBorder="1" applyAlignment="1">
      <alignment horizontal="left" vertical="center"/>
    </xf>
    <xf numFmtId="0" fontId="86" fillId="5" borderId="0" xfId="8" applyFont="1" applyFill="1" applyBorder="1" applyAlignment="1">
      <alignment horizontal="left" vertical="center"/>
    </xf>
    <xf numFmtId="0" fontId="65" fillId="0" borderId="0" xfId="8" applyFont="1" applyFill="1" applyBorder="1" applyAlignment="1">
      <alignment horizontal="center" vertical="center"/>
    </xf>
    <xf numFmtId="0" fontId="15" fillId="0" borderId="0" xfId="19" applyFont="1" applyFill="1" applyBorder="1" applyAlignment="1">
      <alignment horizontal="justify" vertical="top" wrapText="1"/>
    </xf>
    <xf numFmtId="0" fontId="7" fillId="0" borderId="0" xfId="8" applyFont="1" applyFill="1" applyBorder="1" applyAlignment="1">
      <alignment horizontal="left" vertical="top" wrapText="1"/>
    </xf>
    <xf numFmtId="0" fontId="7" fillId="0" borderId="0" xfId="19" applyFont="1" applyFill="1" applyBorder="1" applyAlignment="1">
      <alignment horizontal="justify" vertical="top" wrapText="1" readingOrder="1"/>
    </xf>
    <xf numFmtId="0" fontId="62" fillId="0" borderId="0" xfId="8" applyFont="1" applyFill="1" applyBorder="1" applyAlignment="1">
      <alignment horizontal="left" vertical="top" wrapText="1"/>
    </xf>
    <xf numFmtId="0" fontId="62" fillId="0" borderId="0" xfId="19" applyFont="1" applyFill="1" applyBorder="1" applyAlignment="1">
      <alignment horizontal="justify" vertical="top" wrapText="1" readingOrder="1"/>
    </xf>
    <xf numFmtId="0" fontId="62" fillId="0" borderId="0" xfId="12" applyFont="1" applyFill="1" applyBorder="1" applyAlignment="1">
      <alignment horizontal="justify" vertical="top"/>
    </xf>
    <xf numFmtId="0" fontId="64" fillId="0" borderId="0" xfId="6" applyFont="1" applyFill="1" applyBorder="1" applyAlignment="1">
      <alignment horizontal="center" vertical="center"/>
    </xf>
    <xf numFmtId="0" fontId="7" fillId="0" borderId="0" xfId="19" applyFont="1" applyFill="1" applyBorder="1" applyAlignment="1">
      <alignment horizontal="justify" wrapText="1" readingOrder="1"/>
    </xf>
    <xf numFmtId="0" fontId="7" fillId="0" borderId="0" xfId="8" applyFont="1" applyFill="1" applyBorder="1" applyAlignment="1">
      <alignment horizontal="left" vertical="center" wrapText="1"/>
    </xf>
    <xf numFmtId="0" fontId="15" fillId="0" borderId="0" xfId="8" applyFont="1" applyFill="1" applyBorder="1" applyAlignment="1">
      <alignment horizontal="left" vertical="top" wrapText="1"/>
    </xf>
    <xf numFmtId="0" fontId="39" fillId="0" borderId="7" xfId="5" applyFont="1" applyBorder="1" applyAlignment="1">
      <alignment horizontal="left" vertical="center"/>
    </xf>
    <xf numFmtId="0" fontId="14" fillId="0" borderId="34" xfId="5" applyFont="1" applyBorder="1" applyAlignment="1">
      <alignment horizontal="center" vertical="center"/>
    </xf>
    <xf numFmtId="0" fontId="14" fillId="0" borderId="34" xfId="5" quotePrefix="1" applyFont="1" applyBorder="1" applyAlignment="1">
      <alignment horizontal="center" vertical="center"/>
    </xf>
    <xf numFmtId="0" fontId="13" fillId="0" borderId="0" xfId="5" quotePrefix="1" applyFont="1" applyBorder="1" applyAlignment="1">
      <alignment horizontal="center" vertical="center"/>
    </xf>
    <xf numFmtId="0" fontId="13" fillId="0" borderId="0" xfId="5" applyFont="1" applyBorder="1" applyAlignment="1">
      <alignment horizontal="center" vertical="center"/>
    </xf>
    <xf numFmtId="0" fontId="15" fillId="0" borderId="30" xfId="5" applyFont="1" applyBorder="1" applyAlignment="1">
      <alignment horizontal="center" vertical="center"/>
    </xf>
    <xf numFmtId="0" fontId="15" fillId="0" borderId="32" xfId="5" applyFont="1" applyBorder="1" applyAlignment="1">
      <alignment horizontal="center" vertical="center"/>
    </xf>
    <xf numFmtId="0" fontId="95" fillId="0" borderId="10" xfId="5" applyFont="1" applyBorder="1" applyAlignment="1">
      <alignment horizontal="center" vertical="center"/>
    </xf>
    <xf numFmtId="0" fontId="13" fillId="0" borderId="30" xfId="5" applyFont="1" applyBorder="1" applyAlignment="1">
      <alignment horizontal="center" vertical="center"/>
    </xf>
    <xf numFmtId="0" fontId="13" fillId="0" borderId="32" xfId="5" applyFont="1" applyBorder="1" applyAlignment="1">
      <alignment horizontal="center" vertical="center"/>
    </xf>
    <xf numFmtId="0" fontId="95" fillId="0" borderId="10" xfId="5" applyFont="1" applyBorder="1" applyAlignment="1">
      <alignment horizontal="left" vertical="center"/>
    </xf>
    <xf numFmtId="0" fontId="13" fillId="0" borderId="0" xfId="5" applyFont="1" applyBorder="1" applyAlignment="1">
      <alignment horizontal="left" vertical="center"/>
    </xf>
    <xf numFmtId="0" fontId="14" fillId="0" borderId="0" xfId="5" applyFont="1" applyBorder="1" applyAlignment="1">
      <alignment horizontal="center" vertical="center"/>
    </xf>
    <xf numFmtId="0" fontId="86" fillId="0" borderId="10" xfId="5" applyFont="1" applyBorder="1" applyAlignment="1">
      <alignment horizontal="center" vertical="center"/>
    </xf>
    <xf numFmtId="0" fontId="86" fillId="0" borderId="0" xfId="5" applyFont="1" applyBorder="1" applyAlignment="1">
      <alignment horizontal="center" vertical="center"/>
    </xf>
    <xf numFmtId="0" fontId="17" fillId="0" borderId="0" xfId="5" applyFont="1" applyBorder="1" applyAlignment="1">
      <alignment horizontal="center" vertical="center"/>
    </xf>
    <xf numFmtId="0" fontId="15" fillId="0" borderId="34" xfId="5" applyFont="1" applyBorder="1" applyAlignment="1">
      <alignment horizontal="center" vertical="center"/>
    </xf>
    <xf numFmtId="0" fontId="14" fillId="0" borderId="0" xfId="5" applyFont="1" applyAlignment="1">
      <alignment horizontal="center" vertical="center"/>
    </xf>
    <xf numFmtId="0" fontId="15" fillId="4" borderId="1" xfId="5" applyFont="1" applyFill="1" applyBorder="1" applyAlignment="1">
      <alignment horizontal="center" vertical="center" wrapText="1"/>
    </xf>
    <xf numFmtId="0" fontId="15" fillId="4" borderId="2" xfId="5" applyFont="1" applyFill="1" applyBorder="1" applyAlignment="1">
      <alignment horizontal="center" vertical="center"/>
    </xf>
    <xf numFmtId="0" fontId="15" fillId="4" borderId="14" xfId="5" applyFont="1" applyFill="1" applyBorder="1" applyAlignment="1">
      <alignment horizontal="center" vertical="center"/>
    </xf>
    <xf numFmtId="0" fontId="15" fillId="4" borderId="6" xfId="5" applyFont="1" applyFill="1" applyBorder="1" applyAlignment="1">
      <alignment horizontal="center" vertical="center"/>
    </xf>
    <xf numFmtId="0" fontId="15" fillId="4" borderId="7" xfId="5" applyFont="1" applyFill="1" applyBorder="1" applyAlignment="1">
      <alignment horizontal="center" vertical="center"/>
    </xf>
    <xf numFmtId="0" fontId="15" fillId="4" borderId="17" xfId="5" applyFont="1" applyFill="1" applyBorder="1" applyAlignment="1">
      <alignment horizontal="center" vertical="center"/>
    </xf>
    <xf numFmtId="0" fontId="86" fillId="0" borderId="0" xfId="5" applyFont="1" applyAlignment="1">
      <alignment horizontal="left" vertical="center" wrapText="1"/>
    </xf>
    <xf numFmtId="0" fontId="14" fillId="0" borderId="0" xfId="6" applyFont="1" applyAlignment="1">
      <alignment horizontal="center" vertical="center"/>
    </xf>
    <xf numFmtId="0" fontId="5" fillId="0" borderId="8" xfId="6" applyFont="1" applyFill="1" applyBorder="1" applyAlignment="1">
      <alignment horizontal="center"/>
    </xf>
    <xf numFmtId="0" fontId="5" fillId="0" borderId="5" xfId="6" applyFont="1" applyFill="1" applyBorder="1" applyAlignment="1">
      <alignment horizontal="center"/>
    </xf>
    <xf numFmtId="0" fontId="5" fillId="0" borderId="9" xfId="6" applyFont="1" applyFill="1" applyBorder="1" applyAlignment="1">
      <alignment horizontal="center"/>
    </xf>
    <xf numFmtId="0" fontId="5" fillId="0" borderId="11" xfId="6" applyFont="1" applyFill="1" applyBorder="1" applyAlignment="1">
      <alignment horizontal="center"/>
    </xf>
    <xf numFmtId="0" fontId="5" fillId="0" borderId="7" xfId="6" applyFont="1" applyFill="1" applyBorder="1" applyAlignment="1">
      <alignment horizontal="center"/>
    </xf>
    <xf numFmtId="0" fontId="5" fillId="0" borderId="12" xfId="6" applyFont="1" applyFill="1" applyBorder="1" applyAlignment="1">
      <alignment horizontal="center"/>
    </xf>
    <xf numFmtId="0" fontId="5" fillId="0" borderId="8" xfId="6" applyFont="1" applyFill="1" applyBorder="1" applyAlignment="1">
      <alignment horizontal="center" vertical="center"/>
    </xf>
    <xf numFmtId="0" fontId="5" fillId="0" borderId="5" xfId="6" applyFont="1" applyFill="1" applyBorder="1" applyAlignment="1">
      <alignment horizontal="center" vertical="center"/>
    </xf>
    <xf numFmtId="0" fontId="5" fillId="0" borderId="9" xfId="6" applyFont="1" applyFill="1" applyBorder="1" applyAlignment="1">
      <alignment horizontal="center" vertical="center"/>
    </xf>
    <xf numFmtId="0" fontId="5" fillId="0" borderId="11" xfId="6" applyFont="1" applyFill="1" applyBorder="1" applyAlignment="1">
      <alignment horizontal="center" vertical="center"/>
    </xf>
    <xf numFmtId="0" fontId="5" fillId="0" borderId="7" xfId="6" applyFont="1" applyFill="1" applyBorder="1" applyAlignment="1">
      <alignment horizontal="center" vertical="center"/>
    </xf>
    <xf numFmtId="0" fontId="5" fillId="0" borderId="12" xfId="6" applyFont="1" applyFill="1" applyBorder="1" applyAlignment="1">
      <alignment horizontal="center" vertical="center"/>
    </xf>
    <xf numFmtId="14" fontId="13" fillId="0" borderId="8" xfId="6" applyNumberFormat="1" applyFont="1" applyBorder="1" applyAlignment="1">
      <alignment horizontal="center" vertical="center"/>
    </xf>
    <xf numFmtId="0" fontId="13" fillId="0" borderId="5" xfId="6" applyFont="1" applyBorder="1" applyAlignment="1">
      <alignment horizontal="center" vertical="center"/>
    </xf>
    <xf numFmtId="0" fontId="13" fillId="0" borderId="9" xfId="6" applyFont="1" applyBorder="1" applyAlignment="1">
      <alignment horizontal="center" vertical="center"/>
    </xf>
    <xf numFmtId="0" fontId="13" fillId="0" borderId="11" xfId="6" applyFont="1" applyBorder="1" applyAlignment="1">
      <alignment horizontal="center" vertical="center"/>
    </xf>
    <xf numFmtId="0" fontId="13" fillId="0" borderId="7" xfId="6" applyFont="1" applyBorder="1" applyAlignment="1">
      <alignment horizontal="center" vertical="center"/>
    </xf>
    <xf numFmtId="0" fontId="13" fillId="0" borderId="12" xfId="6" applyFont="1" applyBorder="1" applyAlignment="1">
      <alignment horizontal="center" vertical="center"/>
    </xf>
    <xf numFmtId="14" fontId="13" fillId="0" borderId="5" xfId="6" applyNumberFormat="1" applyFont="1" applyBorder="1" applyAlignment="1">
      <alignment horizontal="center" vertical="center"/>
    </xf>
    <xf numFmtId="14" fontId="13" fillId="0" borderId="9" xfId="6" applyNumberFormat="1" applyFont="1" applyBorder="1" applyAlignment="1">
      <alignment horizontal="center" vertical="center"/>
    </xf>
    <xf numFmtId="14" fontId="13" fillId="0" borderId="11" xfId="6" applyNumberFormat="1" applyFont="1" applyBorder="1" applyAlignment="1">
      <alignment horizontal="center" vertical="center"/>
    </xf>
    <xf numFmtId="14" fontId="13" fillId="0" borderId="7" xfId="6" applyNumberFormat="1" applyFont="1" applyBorder="1" applyAlignment="1">
      <alignment horizontal="center" vertical="center"/>
    </xf>
    <xf numFmtId="14" fontId="13" fillId="0" borderId="12" xfId="6" applyNumberFormat="1" applyFont="1" applyBorder="1" applyAlignment="1">
      <alignment horizontal="center" vertical="center"/>
    </xf>
    <xf numFmtId="0" fontId="14" fillId="0" borderId="0" xfId="6" quotePrefix="1" applyFont="1" applyBorder="1" applyAlignment="1">
      <alignment horizontal="right" vertical="center"/>
    </xf>
    <xf numFmtId="0" fontId="14" fillId="0" borderId="0" xfId="6" applyFont="1" applyBorder="1" applyAlignment="1">
      <alignment horizontal="right" vertical="center"/>
    </xf>
    <xf numFmtId="0" fontId="14" fillId="0" borderId="0" xfId="6" applyFont="1" applyBorder="1" applyAlignment="1">
      <alignment horizontal="center"/>
    </xf>
    <xf numFmtId="0" fontId="17" fillId="0" borderId="0" xfId="6" applyFont="1" applyBorder="1" applyAlignment="1">
      <alignment horizontal="center"/>
    </xf>
    <xf numFmtId="0" fontId="17" fillId="0" borderId="0" xfId="6" applyFont="1" applyAlignment="1">
      <alignment horizontal="left" vertical="center" wrapText="1"/>
    </xf>
    <xf numFmtId="0" fontId="15" fillId="4" borderId="0" xfId="6" applyFont="1" applyFill="1" applyBorder="1" applyAlignment="1">
      <alignment horizontal="left" vertical="center" wrapText="1"/>
    </xf>
    <xf numFmtId="0" fontId="46" fillId="0" borderId="8" xfId="6" applyFont="1" applyBorder="1" applyAlignment="1">
      <alignment horizontal="center" vertical="center"/>
    </xf>
    <xf numFmtId="0" fontId="46" fillId="0" borderId="5" xfId="6" applyFont="1" applyBorder="1" applyAlignment="1">
      <alignment horizontal="center" vertical="center"/>
    </xf>
    <xf numFmtId="0" fontId="46" fillId="0" borderId="9" xfId="6" applyFont="1" applyBorder="1" applyAlignment="1">
      <alignment horizontal="center" vertical="center"/>
    </xf>
    <xf numFmtId="0" fontId="46" fillId="0" borderId="11" xfId="6" applyFont="1" applyBorder="1" applyAlignment="1">
      <alignment horizontal="center" vertical="center"/>
    </xf>
    <xf numFmtId="0" fontId="46" fillId="0" borderId="7" xfId="6" applyFont="1" applyBorder="1" applyAlignment="1">
      <alignment horizontal="center" vertical="center"/>
    </xf>
    <xf numFmtId="0" fontId="46" fillId="0" borderId="12" xfId="6" applyFont="1" applyBorder="1" applyAlignment="1">
      <alignment horizontal="center" vertical="center"/>
    </xf>
    <xf numFmtId="0" fontId="46" fillId="0" borderId="10" xfId="6" applyFont="1" applyBorder="1" applyAlignment="1">
      <alignment horizontal="center" vertical="center"/>
    </xf>
    <xf numFmtId="0" fontId="46" fillId="0" borderId="0" xfId="6" applyFont="1" applyBorder="1" applyAlignment="1">
      <alignment horizontal="center" vertical="center"/>
    </xf>
    <xf numFmtId="0" fontId="46" fillId="0" borderId="21" xfId="6" applyFont="1" applyBorder="1" applyAlignment="1">
      <alignment horizontal="center" vertical="center"/>
    </xf>
    <xf numFmtId="0" fontId="14" fillId="5" borderId="1" xfId="9" applyFont="1" applyFill="1" applyBorder="1" applyAlignment="1">
      <alignment horizontal="center" vertical="center"/>
    </xf>
    <xf numFmtId="0" fontId="14" fillId="5" borderId="2" xfId="9" applyFont="1" applyFill="1" applyBorder="1" applyAlignment="1">
      <alignment horizontal="center" vertical="center"/>
    </xf>
    <xf numFmtId="0" fontId="14" fillId="5" borderId="14" xfId="9" applyFont="1" applyFill="1" applyBorder="1" applyAlignment="1">
      <alignment horizontal="center" vertical="center"/>
    </xf>
    <xf numFmtId="0" fontId="14" fillId="5" borderId="18" xfId="9" applyFont="1" applyFill="1" applyBorder="1" applyAlignment="1">
      <alignment horizontal="center" vertical="center"/>
    </xf>
    <xf numFmtId="0" fontId="14" fillId="5" borderId="19" xfId="9" applyFont="1" applyFill="1" applyBorder="1" applyAlignment="1">
      <alignment horizontal="center" vertical="center"/>
    </xf>
    <xf numFmtId="0" fontId="14" fillId="5" borderId="20" xfId="9" applyFont="1" applyFill="1" applyBorder="1" applyAlignment="1">
      <alignment horizontal="center" vertical="center"/>
    </xf>
    <xf numFmtId="0" fontId="29" fillId="4" borderId="1" xfId="6" applyFont="1" applyFill="1" applyBorder="1" applyAlignment="1">
      <alignment horizontal="center" vertical="center"/>
    </xf>
    <xf numFmtId="0" fontId="29" fillId="4" borderId="2" xfId="6" applyFont="1" applyFill="1" applyBorder="1" applyAlignment="1">
      <alignment horizontal="center" vertical="center"/>
    </xf>
    <xf numFmtId="0" fontId="29" fillId="4" borderId="14" xfId="6" applyFont="1" applyFill="1" applyBorder="1" applyAlignment="1">
      <alignment horizontal="center" vertical="center"/>
    </xf>
    <xf numFmtId="0" fontId="29" fillId="4" borderId="3" xfId="6" applyFont="1" applyFill="1" applyBorder="1" applyAlignment="1">
      <alignment horizontal="center" vertical="center"/>
    </xf>
    <xf numFmtId="0" fontId="29" fillId="4" borderId="0" xfId="6" applyFont="1" applyFill="1" applyBorder="1" applyAlignment="1">
      <alignment horizontal="center" vertical="center"/>
    </xf>
    <xf numFmtId="0" fontId="29" fillId="4" borderId="15" xfId="6" applyFont="1" applyFill="1" applyBorder="1" applyAlignment="1">
      <alignment horizontal="center" vertical="center"/>
    </xf>
    <xf numFmtId="0" fontId="13" fillId="0" borderId="8" xfId="6" applyFont="1" applyBorder="1" applyAlignment="1">
      <alignment horizontal="center" vertical="center"/>
    </xf>
    <xf numFmtId="0" fontId="10" fillId="4" borderId="3" xfId="6" applyFont="1" applyFill="1" applyBorder="1" applyAlignment="1">
      <alignment horizontal="center" vertical="center"/>
    </xf>
    <xf numFmtId="0" fontId="11" fillId="4" borderId="0" xfId="6" applyFont="1" applyFill="1" applyBorder="1" applyAlignment="1">
      <alignment horizontal="center" vertical="center"/>
    </xf>
    <xf numFmtId="0" fontId="11" fillId="4" borderId="15" xfId="6" applyFont="1" applyFill="1" applyBorder="1" applyAlignment="1">
      <alignment horizontal="center" vertical="center"/>
    </xf>
    <xf numFmtId="0" fontId="21" fillId="4" borderId="3" xfId="6" applyFont="1" applyFill="1" applyBorder="1" applyAlignment="1">
      <alignment horizontal="center" vertical="center"/>
    </xf>
    <xf numFmtId="0" fontId="14" fillId="0" borderId="0" xfId="6" applyFont="1" applyBorder="1" applyAlignment="1">
      <alignment horizontal="right"/>
    </xf>
    <xf numFmtId="0" fontId="5" fillId="0" borderId="0" xfId="6" applyFont="1" applyAlignment="1">
      <alignment horizontal="center"/>
    </xf>
    <xf numFmtId="0" fontId="5" fillId="0" borderId="22" xfId="6" applyFont="1" applyBorder="1" applyAlignment="1">
      <alignment horizontal="center"/>
    </xf>
    <xf numFmtId="2" fontId="25" fillId="0" borderId="0" xfId="4" quotePrefix="1" applyNumberFormat="1" applyFont="1" applyBorder="1" applyAlignment="1">
      <alignment horizontal="center" vertical="center"/>
    </xf>
    <xf numFmtId="2" fontId="25" fillId="0" borderId="0" xfId="4" applyNumberFormat="1" applyFont="1" applyBorder="1" applyAlignment="1">
      <alignment horizontal="center" vertical="center"/>
    </xf>
    <xf numFmtId="0" fontId="14" fillId="0" borderId="0" xfId="9" quotePrefix="1" applyFont="1" applyBorder="1" applyAlignment="1">
      <alignment horizontal="center" vertical="center"/>
    </xf>
    <xf numFmtId="0" fontId="14" fillId="0" borderId="0" xfId="9" applyFont="1" applyBorder="1" applyAlignment="1">
      <alignment horizontal="center" vertical="center"/>
    </xf>
    <xf numFmtId="0" fontId="41" fillId="0" borderId="0" xfId="0" applyFont="1" applyBorder="1" applyAlignment="1">
      <alignment horizontal="center" vertical="center" wrapText="1"/>
    </xf>
    <xf numFmtId="0" fontId="14" fillId="4" borderId="7" xfId="9" quotePrefix="1" applyFont="1" applyFill="1" applyBorder="1" applyAlignment="1">
      <alignment horizontal="right"/>
    </xf>
    <xf numFmtId="0" fontId="14" fillId="4" borderId="7" xfId="9" applyFont="1" applyFill="1" applyBorder="1" applyAlignment="1">
      <alignment horizontal="right"/>
    </xf>
    <xf numFmtId="0" fontId="14" fillId="4" borderId="0" xfId="9" applyFont="1" applyFill="1" applyBorder="1" applyAlignment="1">
      <alignment horizontal="right"/>
    </xf>
    <xf numFmtId="0" fontId="14" fillId="4" borderId="0" xfId="9" quotePrefix="1" applyFont="1" applyFill="1" applyBorder="1" applyAlignment="1">
      <alignment horizontal="right"/>
    </xf>
    <xf numFmtId="0" fontId="41" fillId="0" borderId="0" xfId="0" applyFont="1" applyBorder="1" applyAlignment="1" applyProtection="1">
      <alignment horizontal="right" vertical="center"/>
      <protection locked="0"/>
    </xf>
    <xf numFmtId="0" fontId="14" fillId="4" borderId="0" xfId="9" quotePrefix="1" applyFont="1" applyFill="1" applyBorder="1" applyAlignment="1">
      <alignment horizontal="center" vertical="center"/>
    </xf>
    <xf numFmtId="0" fontId="14" fillId="4" borderId="0" xfId="9" applyFont="1" applyFill="1" applyBorder="1" applyAlignment="1">
      <alignment horizontal="center" vertical="center"/>
    </xf>
    <xf numFmtId="0" fontId="14" fillId="4" borderId="0" xfId="9" quotePrefix="1" applyFont="1" applyFill="1" applyAlignment="1">
      <alignment horizontal="left" vertical="center"/>
    </xf>
    <xf numFmtId="0" fontId="14" fillId="4" borderId="0" xfId="9" applyFont="1" applyFill="1" applyAlignment="1">
      <alignment horizontal="left" vertical="center"/>
    </xf>
    <xf numFmtId="0" fontId="17" fillId="4" borderId="0" xfId="9" quotePrefix="1" applyFont="1" applyFill="1" applyBorder="1" applyAlignment="1">
      <alignment horizontal="center" vertical="center"/>
    </xf>
    <xf numFmtId="0" fontId="17" fillId="4" borderId="0" xfId="9" applyFont="1" applyFill="1" applyBorder="1" applyAlignment="1">
      <alignment horizontal="center" vertical="center"/>
    </xf>
    <xf numFmtId="0" fontId="15" fillId="4" borderId="2" xfId="6" applyFont="1" applyFill="1" applyBorder="1" applyAlignment="1">
      <alignment horizontal="left" vertical="center" wrapText="1"/>
    </xf>
    <xf numFmtId="0" fontId="15" fillId="4" borderId="2" xfId="6" applyFont="1" applyFill="1" applyBorder="1" applyAlignment="1">
      <alignment horizontal="left" vertical="center"/>
    </xf>
    <xf numFmtId="0" fontId="15" fillId="4" borderId="0" xfId="6" applyFont="1" applyFill="1" applyBorder="1" applyAlignment="1">
      <alignment horizontal="left" vertical="center"/>
    </xf>
    <xf numFmtId="0" fontId="46" fillId="0" borderId="8" xfId="6" applyFont="1" applyFill="1" applyBorder="1" applyAlignment="1">
      <alignment horizontal="center" vertical="center"/>
    </xf>
    <xf numFmtId="0" fontId="46" fillId="0" borderId="5" xfId="6" applyFont="1" applyFill="1" applyBorder="1" applyAlignment="1">
      <alignment horizontal="center" vertical="center"/>
    </xf>
    <xf numFmtId="0" fontId="46" fillId="0" borderId="9" xfId="6" applyFont="1" applyFill="1" applyBorder="1" applyAlignment="1">
      <alignment horizontal="center" vertical="center"/>
    </xf>
    <xf numFmtId="0" fontId="46" fillId="0" borderId="11" xfId="6" applyFont="1" applyFill="1" applyBorder="1" applyAlignment="1">
      <alignment horizontal="center" vertical="center"/>
    </xf>
    <xf numFmtId="0" fontId="46" fillId="0" borderId="7" xfId="6" applyFont="1" applyFill="1" applyBorder="1" applyAlignment="1">
      <alignment horizontal="center" vertical="center"/>
    </xf>
    <xf numFmtId="0" fontId="46" fillId="0" borderId="12" xfId="6" applyFont="1" applyFill="1" applyBorder="1" applyAlignment="1">
      <alignment horizontal="center" vertical="center"/>
    </xf>
    <xf numFmtId="0" fontId="14" fillId="5" borderId="8" xfId="9" applyFont="1" applyFill="1" applyBorder="1" applyAlignment="1">
      <alignment horizontal="center" vertical="center"/>
    </xf>
    <xf numFmtId="0" fontId="14" fillId="5" borderId="5" xfId="9" applyFont="1" applyFill="1" applyBorder="1" applyAlignment="1">
      <alignment horizontal="center" vertical="center"/>
    </xf>
    <xf numFmtId="0" fontId="14" fillId="5" borderId="9" xfId="9" applyFont="1" applyFill="1" applyBorder="1" applyAlignment="1">
      <alignment horizontal="center" vertical="center"/>
    </xf>
    <xf numFmtId="0" fontId="14" fillId="5" borderId="11" xfId="9" applyFont="1" applyFill="1" applyBorder="1" applyAlignment="1">
      <alignment horizontal="center" vertical="center"/>
    </xf>
    <xf numFmtId="0" fontId="14" fillId="5" borderId="7" xfId="9" applyFont="1" applyFill="1" applyBorder="1" applyAlignment="1">
      <alignment horizontal="center" vertical="center"/>
    </xf>
    <xf numFmtId="0" fontId="14" fillId="5" borderId="12" xfId="9" applyFont="1" applyFill="1" applyBorder="1" applyAlignment="1">
      <alignment horizontal="center" vertical="center"/>
    </xf>
    <xf numFmtId="0" fontId="44" fillId="0" borderId="0" xfId="0" applyFont="1" applyBorder="1" applyAlignment="1">
      <alignment horizontal="center"/>
    </xf>
    <xf numFmtId="0" fontId="15" fillId="0" borderId="8" xfId="9" applyFont="1" applyBorder="1" applyAlignment="1">
      <alignment horizontal="center" vertical="center"/>
    </xf>
    <xf numFmtId="0" fontId="15" fillId="0" borderId="5" xfId="9" applyFont="1" applyBorder="1" applyAlignment="1">
      <alignment horizontal="center" vertical="center"/>
    </xf>
    <xf numFmtId="0" fontId="15" fillId="0" borderId="9" xfId="9" applyFont="1" applyBorder="1" applyAlignment="1">
      <alignment horizontal="center" vertical="center"/>
    </xf>
    <xf numFmtId="0" fontId="15" fillId="0" borderId="11" xfId="9" applyFont="1" applyBorder="1" applyAlignment="1">
      <alignment horizontal="center" vertical="center"/>
    </xf>
    <xf numFmtId="0" fontId="15" fillId="0" borderId="7" xfId="9" applyFont="1" applyBorder="1" applyAlignment="1">
      <alignment horizontal="center" vertical="center"/>
    </xf>
    <xf numFmtId="0" fontId="15" fillId="0" borderId="12" xfId="9" applyFont="1" applyBorder="1" applyAlignment="1">
      <alignment horizontal="center" vertical="center"/>
    </xf>
    <xf numFmtId="0" fontId="116" fillId="0" borderId="8" xfId="4" applyFont="1" applyBorder="1" applyAlignment="1">
      <alignment horizontal="center" vertical="center"/>
    </xf>
    <xf numFmtId="0" fontId="116" fillId="0" borderId="5" xfId="4" applyFont="1" applyBorder="1" applyAlignment="1">
      <alignment horizontal="center" vertical="center"/>
    </xf>
    <xf numFmtId="0" fontId="116" fillId="0" borderId="9" xfId="4" applyFont="1" applyBorder="1" applyAlignment="1">
      <alignment horizontal="center" vertical="center"/>
    </xf>
    <xf numFmtId="0" fontId="116" fillId="0" borderId="11" xfId="4" applyFont="1" applyBorder="1" applyAlignment="1">
      <alignment horizontal="center" vertical="center"/>
    </xf>
    <xf numFmtId="0" fontId="116" fillId="0" borderId="7" xfId="4" applyFont="1" applyBorder="1" applyAlignment="1">
      <alignment horizontal="center" vertical="center"/>
    </xf>
    <xf numFmtId="0" fontId="116" fillId="0" borderId="12" xfId="4" applyFont="1" applyBorder="1" applyAlignment="1">
      <alignment horizontal="center" vertical="center"/>
    </xf>
    <xf numFmtId="0" fontId="25" fillId="0" borderId="0" xfId="4" applyFont="1" applyBorder="1" applyAlignment="1">
      <alignment horizontal="center" vertical="center"/>
    </xf>
    <xf numFmtId="0" fontId="89" fillId="0" borderId="0" xfId="6" applyFont="1" applyBorder="1" applyAlignment="1">
      <alignment horizontal="left" vertical="center" wrapText="1"/>
    </xf>
    <xf numFmtId="0" fontId="10" fillId="0" borderId="0" xfId="6" applyFont="1" applyBorder="1" applyAlignment="1">
      <alignment horizontal="left" vertical="center" wrapText="1"/>
    </xf>
    <xf numFmtId="0" fontId="89" fillId="0" borderId="0" xfId="6" applyFont="1" applyFill="1" applyBorder="1" applyAlignment="1">
      <alignment horizontal="left"/>
    </xf>
    <xf numFmtId="0" fontId="10" fillId="0" borderId="0" xfId="6" applyFont="1" applyFill="1" applyBorder="1" applyAlignment="1">
      <alignment horizontal="left"/>
    </xf>
    <xf numFmtId="0" fontId="93" fillId="0" borderId="0" xfId="6" applyFont="1" applyFill="1" applyBorder="1" applyAlignment="1">
      <alignment horizontal="left"/>
    </xf>
    <xf numFmtId="0" fontId="21" fillId="0" borderId="0" xfId="6" applyFont="1" applyFill="1" applyBorder="1" applyAlignment="1">
      <alignment horizontal="left"/>
    </xf>
    <xf numFmtId="0" fontId="22" fillId="0" borderId="8" xfId="6" applyFont="1" applyFill="1" applyBorder="1" applyAlignment="1">
      <alignment horizontal="center" vertical="center"/>
    </xf>
    <xf numFmtId="0" fontId="22" fillId="0" borderId="5" xfId="6" applyFont="1" applyFill="1" applyBorder="1" applyAlignment="1">
      <alignment horizontal="center" vertical="center"/>
    </xf>
    <xf numFmtId="0" fontId="22" fillId="0" borderId="9" xfId="6" applyFont="1" applyFill="1" applyBorder="1" applyAlignment="1">
      <alignment horizontal="center" vertical="center"/>
    </xf>
    <xf numFmtId="0" fontId="22" fillId="0" borderId="11" xfId="6" applyFont="1" applyFill="1" applyBorder="1" applyAlignment="1">
      <alignment horizontal="center" vertical="center"/>
    </xf>
    <xf numFmtId="0" fontId="22" fillId="0" borderId="7" xfId="6" applyFont="1" applyFill="1" applyBorder="1" applyAlignment="1">
      <alignment horizontal="center" vertical="center"/>
    </xf>
    <xf numFmtId="0" fontId="22" fillId="0" borderId="12" xfId="6" applyFont="1" applyFill="1" applyBorder="1" applyAlignment="1">
      <alignment horizontal="center" vertical="center"/>
    </xf>
    <xf numFmtId="0" fontId="13" fillId="0" borderId="10" xfId="6" applyFont="1" applyBorder="1" applyAlignment="1">
      <alignment horizontal="center" vertical="center"/>
    </xf>
    <xf numFmtId="0" fontId="13" fillId="0" borderId="0" xfId="6" applyFont="1" applyBorder="1" applyAlignment="1">
      <alignment horizontal="center" vertical="center"/>
    </xf>
    <xf numFmtId="0" fontId="13" fillId="0" borderId="21" xfId="6" applyFont="1" applyBorder="1" applyAlignment="1">
      <alignment horizontal="center" vertical="center"/>
    </xf>
    <xf numFmtId="0" fontId="46" fillId="5" borderId="1" xfId="6" applyFont="1" applyFill="1" applyBorder="1" applyAlignment="1">
      <alignment horizontal="center" vertical="center"/>
    </xf>
    <xf numFmtId="0" fontId="46" fillId="5" borderId="2" xfId="6" applyFont="1" applyFill="1" applyBorder="1" applyAlignment="1">
      <alignment horizontal="center" vertical="center"/>
    </xf>
    <xf numFmtId="0" fontId="46" fillId="5" borderId="14" xfId="6" applyFont="1" applyFill="1" applyBorder="1" applyAlignment="1">
      <alignment horizontal="center" vertical="center"/>
    </xf>
    <xf numFmtId="0" fontId="46" fillId="5" borderId="18" xfId="6" applyFont="1" applyFill="1" applyBorder="1" applyAlignment="1">
      <alignment horizontal="center" vertical="center"/>
    </xf>
    <xf numFmtId="0" fontId="46" fillId="5" borderId="19" xfId="6" applyFont="1" applyFill="1" applyBorder="1" applyAlignment="1">
      <alignment horizontal="center" vertical="center"/>
    </xf>
    <xf numFmtId="0" fontId="46" fillId="5" borderId="20" xfId="6" applyFont="1" applyFill="1" applyBorder="1" applyAlignment="1">
      <alignment horizontal="center" vertical="center"/>
    </xf>
    <xf numFmtId="0" fontId="15" fillId="2" borderId="2" xfId="6" applyFont="1" applyFill="1" applyBorder="1" applyAlignment="1">
      <alignment horizontal="left" wrapText="1"/>
    </xf>
    <xf numFmtId="0" fontId="15" fillId="2" borderId="2" xfId="6" applyFont="1" applyFill="1" applyBorder="1" applyAlignment="1">
      <alignment horizontal="left"/>
    </xf>
    <xf numFmtId="0" fontId="15" fillId="2" borderId="0" xfId="6" applyFont="1" applyFill="1" applyBorder="1" applyAlignment="1">
      <alignment horizontal="left"/>
    </xf>
    <xf numFmtId="0" fontId="13" fillId="0" borderId="8" xfId="6" applyFont="1" applyFill="1" applyBorder="1" applyAlignment="1">
      <alignment horizontal="center" vertical="center"/>
    </xf>
    <xf numFmtId="0" fontId="13" fillId="0" borderId="5" xfId="6" applyFont="1" applyFill="1" applyBorder="1" applyAlignment="1">
      <alignment horizontal="center" vertical="center"/>
    </xf>
    <xf numFmtId="0" fontId="13" fillId="0" borderId="9" xfId="6" applyFont="1" applyFill="1" applyBorder="1" applyAlignment="1">
      <alignment horizontal="center" vertical="center"/>
    </xf>
    <xf numFmtId="0" fontId="13" fillId="0" borderId="11" xfId="6" applyFont="1" applyFill="1" applyBorder="1" applyAlignment="1">
      <alignment horizontal="center" vertical="center"/>
    </xf>
    <xf numFmtId="0" fontId="13" fillId="0" borderId="7" xfId="6" applyFont="1" applyFill="1" applyBorder="1" applyAlignment="1">
      <alignment horizontal="center" vertical="center"/>
    </xf>
    <xf numFmtId="0" fontId="13" fillId="0" borderId="12" xfId="6" applyFont="1" applyFill="1" applyBorder="1" applyAlignment="1">
      <alignment horizontal="center" vertical="center"/>
    </xf>
    <xf numFmtId="0" fontId="15" fillId="2" borderId="0" xfId="6" applyFont="1" applyFill="1" applyBorder="1" applyAlignment="1">
      <alignment horizontal="left" vertical="center" wrapText="1"/>
    </xf>
    <xf numFmtId="0" fontId="15" fillId="2" borderId="0" xfId="6" applyFont="1" applyFill="1" applyBorder="1" applyAlignment="1">
      <alignment horizontal="left" vertical="center"/>
    </xf>
    <xf numFmtId="0" fontId="14" fillId="2" borderId="0" xfId="9" applyFont="1" applyFill="1" applyAlignment="1">
      <alignment horizontal="left" vertical="center"/>
    </xf>
    <xf numFmtId="0" fontId="14" fillId="0" borderId="0" xfId="6" applyFont="1" applyAlignment="1">
      <alignment horizontal="left" vertical="center" wrapText="1"/>
    </xf>
    <xf numFmtId="0" fontId="14" fillId="0" borderId="0" xfId="9" applyFont="1" applyFill="1" applyAlignment="1">
      <alignment horizontal="center" vertical="center"/>
    </xf>
    <xf numFmtId="0" fontId="22" fillId="0" borderId="0" xfId="6" applyFont="1" applyAlignment="1">
      <alignment horizontal="left" vertical="center"/>
    </xf>
    <xf numFmtId="0" fontId="14" fillId="0" borderId="0" xfId="9" applyFont="1" applyBorder="1" applyAlignment="1">
      <alignment horizontal="left" vertical="center"/>
    </xf>
    <xf numFmtId="0" fontId="14" fillId="0" borderId="21" xfId="9" applyFont="1" applyBorder="1" applyAlignment="1">
      <alignment horizontal="left" vertical="center"/>
    </xf>
    <xf numFmtId="0" fontId="13" fillId="0" borderId="8" xfId="9" applyFont="1" applyFill="1" applyBorder="1" applyAlignment="1">
      <alignment horizontal="center" vertical="center"/>
    </xf>
    <xf numFmtId="0" fontId="13" fillId="0" borderId="5" xfId="9" applyFont="1" applyFill="1" applyBorder="1" applyAlignment="1">
      <alignment horizontal="center" vertical="center"/>
    </xf>
    <xf numFmtId="0" fontId="13" fillId="0" borderId="9" xfId="9" applyFont="1" applyFill="1" applyBorder="1" applyAlignment="1">
      <alignment horizontal="center" vertical="center"/>
    </xf>
    <xf numFmtId="0" fontId="13" fillId="0" borderId="11" xfId="9" applyFont="1" applyFill="1" applyBorder="1" applyAlignment="1">
      <alignment horizontal="center" vertical="center"/>
    </xf>
    <xf numFmtId="0" fontId="13" fillId="0" borderId="7" xfId="9" applyFont="1" applyFill="1" applyBorder="1" applyAlignment="1">
      <alignment horizontal="center" vertical="center"/>
    </xf>
    <xf numFmtId="0" fontId="13" fillId="0" borderId="12" xfId="9" applyFont="1" applyFill="1" applyBorder="1" applyAlignment="1">
      <alignment horizontal="center" vertical="center"/>
    </xf>
    <xf numFmtId="0" fontId="14" fillId="0" borderId="0" xfId="9" quotePrefix="1" applyFont="1" applyBorder="1" applyAlignment="1">
      <alignment horizontal="left" vertical="center"/>
    </xf>
    <xf numFmtId="0" fontId="14" fillId="0" borderId="8" xfId="9" applyFont="1" applyBorder="1" applyAlignment="1">
      <alignment horizontal="center" vertical="center"/>
    </xf>
    <xf numFmtId="0" fontId="14" fillId="0" borderId="5" xfId="9" applyFont="1" applyBorder="1" applyAlignment="1">
      <alignment horizontal="center" vertical="center"/>
    </xf>
    <xf numFmtId="0" fontId="14" fillId="0" borderId="9" xfId="9" applyFont="1" applyBorder="1" applyAlignment="1">
      <alignment horizontal="center" vertical="center"/>
    </xf>
    <xf numFmtId="0" fontId="14" fillId="0" borderId="11" xfId="9" applyFont="1" applyBorder="1" applyAlignment="1">
      <alignment horizontal="center" vertical="center"/>
    </xf>
    <xf numFmtId="0" fontId="14" fillId="0" borderId="7" xfId="9" applyFont="1" applyBorder="1" applyAlignment="1">
      <alignment horizontal="center" vertical="center"/>
    </xf>
    <xf numFmtId="0" fontId="14" fillId="0" borderId="12" xfId="9" applyFont="1" applyBorder="1" applyAlignment="1">
      <alignment horizontal="center" vertical="center"/>
    </xf>
    <xf numFmtId="0" fontId="26" fillId="0" borderId="8" xfId="4" applyFont="1" applyBorder="1" applyAlignment="1">
      <alignment horizontal="center" vertical="center"/>
    </xf>
    <xf numFmtId="0" fontId="26" fillId="0" borderId="5" xfId="4" applyFont="1" applyBorder="1" applyAlignment="1">
      <alignment horizontal="center" vertical="center"/>
    </xf>
    <xf numFmtId="0" fontId="26" fillId="0" borderId="9" xfId="4" applyFont="1" applyBorder="1" applyAlignment="1">
      <alignment horizontal="center" vertical="center"/>
    </xf>
    <xf numFmtId="0" fontId="26" fillId="0" borderId="11" xfId="4" applyFont="1" applyBorder="1" applyAlignment="1">
      <alignment horizontal="center" vertical="center"/>
    </xf>
    <xf numFmtId="0" fontId="26" fillId="0" borderId="7" xfId="4" applyFont="1" applyBorder="1" applyAlignment="1">
      <alignment horizontal="center" vertical="center"/>
    </xf>
    <xf numFmtId="0" fontId="26" fillId="0" borderId="12" xfId="4" applyFont="1" applyBorder="1" applyAlignment="1">
      <alignment horizontal="center" vertical="center"/>
    </xf>
    <xf numFmtId="0" fontId="13" fillId="0" borderId="0" xfId="9" applyFont="1" applyBorder="1" applyAlignment="1">
      <alignment horizontal="left" vertical="center"/>
    </xf>
    <xf numFmtId="0" fontId="117" fillId="0" borderId="8" xfId="0" applyFont="1" applyFill="1" applyBorder="1" applyAlignment="1">
      <alignment horizontal="center" vertical="center"/>
    </xf>
    <xf numFmtId="0" fontId="117" fillId="0" borderId="5" xfId="0" applyFont="1" applyFill="1" applyBorder="1" applyAlignment="1">
      <alignment horizontal="center" vertical="center"/>
    </xf>
    <xf numFmtId="0" fontId="117" fillId="0" borderId="9" xfId="0" applyFont="1" applyFill="1" applyBorder="1" applyAlignment="1">
      <alignment horizontal="center" vertical="center"/>
    </xf>
    <xf numFmtId="0" fontId="117" fillId="0" borderId="11" xfId="0" applyFont="1" applyFill="1" applyBorder="1" applyAlignment="1">
      <alignment horizontal="center" vertical="center"/>
    </xf>
    <xf numFmtId="0" fontId="117" fillId="0" borderId="7" xfId="0" applyFont="1" applyFill="1" applyBorder="1" applyAlignment="1">
      <alignment horizontal="center" vertical="center"/>
    </xf>
    <xf numFmtId="0" fontId="117" fillId="0" borderId="12" xfId="0" applyFont="1" applyFill="1" applyBorder="1" applyAlignment="1">
      <alignment horizontal="center" vertical="center"/>
    </xf>
    <xf numFmtId="0" fontId="86" fillId="0" borderId="0" xfId="9" applyFont="1" applyBorder="1" applyAlignment="1">
      <alignment horizontal="center" vertical="center"/>
    </xf>
    <xf numFmtId="0" fontId="13" fillId="0" borderId="8" xfId="9" applyFont="1" applyBorder="1" applyAlignment="1">
      <alignment horizontal="center" vertical="center"/>
    </xf>
    <xf numFmtId="0" fontId="13" fillId="0" borderId="5" xfId="9" applyFont="1" applyBorder="1" applyAlignment="1">
      <alignment horizontal="center" vertical="center"/>
    </xf>
    <xf numFmtId="0" fontId="13" fillId="0" borderId="9" xfId="9" applyFont="1" applyBorder="1" applyAlignment="1">
      <alignment horizontal="center" vertical="center"/>
    </xf>
    <xf numFmtId="0" fontId="13" fillId="0" borderId="11" xfId="9" applyFont="1" applyBorder="1" applyAlignment="1">
      <alignment horizontal="center" vertical="center"/>
    </xf>
    <xf numFmtId="0" fontId="13" fillId="0" borderId="7" xfId="9" applyFont="1" applyBorder="1" applyAlignment="1">
      <alignment horizontal="center" vertical="center"/>
    </xf>
    <xf numFmtId="0" fontId="13" fillId="0" borderId="12" xfId="9" applyFont="1" applyBorder="1" applyAlignment="1">
      <alignment horizontal="center" vertical="center"/>
    </xf>
    <xf numFmtId="0" fontId="14" fillId="0" borderId="0" xfId="8" applyFont="1" applyBorder="1" applyAlignment="1">
      <alignment horizontal="left" vertical="center"/>
    </xf>
    <xf numFmtId="0" fontId="14" fillId="0" borderId="0" xfId="8" applyFont="1" applyBorder="1" applyAlignment="1">
      <alignment horizontal="center" vertical="center"/>
    </xf>
    <xf numFmtId="0" fontId="17" fillId="0" borderId="0" xfId="8" applyFont="1" applyBorder="1" applyAlignment="1">
      <alignment horizontal="center" vertical="center"/>
    </xf>
    <xf numFmtId="0" fontId="14" fillId="0" borderId="0" xfId="8" quotePrefix="1" applyFont="1" applyFill="1" applyBorder="1" applyAlignment="1">
      <alignment horizontal="center"/>
    </xf>
    <xf numFmtId="0" fontId="14" fillId="0" borderId="0" xfId="8" applyFont="1" applyFill="1" applyBorder="1" applyAlignment="1">
      <alignment horizontal="center"/>
    </xf>
    <xf numFmtId="0" fontId="14" fillId="0" borderId="7" xfId="8" applyFont="1" applyBorder="1" applyAlignment="1">
      <alignment horizontal="right" vertical="top"/>
    </xf>
    <xf numFmtId="0" fontId="22" fillId="0" borderId="1" xfId="9" applyFont="1" applyBorder="1" applyAlignment="1">
      <alignment horizontal="center" vertical="center"/>
    </xf>
    <xf numFmtId="0" fontId="22" fillId="0" borderId="2" xfId="9" applyFont="1" applyBorder="1" applyAlignment="1">
      <alignment horizontal="center" vertical="center"/>
    </xf>
    <xf numFmtId="0" fontId="22" fillId="0" borderId="14" xfId="9" applyFont="1" applyBorder="1" applyAlignment="1">
      <alignment horizontal="center" vertical="center"/>
    </xf>
    <xf numFmtId="0" fontId="22" fillId="0" borderId="18" xfId="9" applyFont="1" applyBorder="1" applyAlignment="1">
      <alignment horizontal="center" vertical="center"/>
    </xf>
    <xf numFmtId="0" fontId="22" fillId="0" borderId="19" xfId="9" applyFont="1" applyBorder="1" applyAlignment="1">
      <alignment horizontal="center" vertical="center"/>
    </xf>
    <xf numFmtId="0" fontId="22" fillId="0" borderId="20" xfId="9" applyFont="1" applyBorder="1" applyAlignment="1">
      <alignment horizontal="center" vertical="center"/>
    </xf>
    <xf numFmtId="0" fontId="17" fillId="0" borderId="0" xfId="9" quotePrefix="1" applyFont="1" applyBorder="1" applyAlignment="1">
      <alignment horizontal="center" vertical="center"/>
    </xf>
    <xf numFmtId="0" fontId="17" fillId="0" borderId="0" xfId="9" applyFont="1" applyBorder="1" applyAlignment="1">
      <alignment horizontal="center" vertical="center"/>
    </xf>
    <xf numFmtId="0" fontId="13" fillId="0" borderId="0" xfId="9" quotePrefix="1" applyFont="1" applyBorder="1" applyAlignment="1">
      <alignment horizontal="center" vertical="center"/>
    </xf>
    <xf numFmtId="0" fontId="13" fillId="0" borderId="0" xfId="9" applyFont="1" applyBorder="1" applyAlignment="1">
      <alignment horizontal="center" vertical="center"/>
    </xf>
    <xf numFmtId="0" fontId="14" fillId="0" borderId="27" xfId="18" applyFont="1" applyBorder="1" applyAlignment="1">
      <alignment horizontal="center" vertical="center" wrapText="1"/>
    </xf>
    <xf numFmtId="0" fontId="14" fillId="0" borderId="2" xfId="18" applyFont="1" applyBorder="1" applyAlignment="1">
      <alignment horizontal="center" vertical="center" wrapText="1"/>
    </xf>
    <xf numFmtId="0" fontId="14" fillId="0" borderId="14" xfId="18" applyFont="1" applyBorder="1" applyAlignment="1">
      <alignment horizontal="center" vertical="center" wrapText="1"/>
    </xf>
    <xf numFmtId="0" fontId="14" fillId="0" borderId="11" xfId="18" applyFont="1" applyBorder="1" applyAlignment="1">
      <alignment horizontal="center" vertical="center" wrapText="1"/>
    </xf>
    <xf numFmtId="0" fontId="14" fillId="0" borderId="7" xfId="18" applyFont="1" applyBorder="1" applyAlignment="1">
      <alignment horizontal="center" vertical="center" wrapText="1"/>
    </xf>
    <xf numFmtId="0" fontId="14" fillId="0" borderId="17" xfId="18" applyFont="1" applyBorder="1" applyAlignment="1">
      <alignment horizontal="center" vertical="center" wrapText="1"/>
    </xf>
    <xf numFmtId="0" fontId="13" fillId="0" borderId="1" xfId="25" applyFont="1" applyBorder="1" applyAlignment="1">
      <alignment horizontal="center" vertical="center" wrapText="1"/>
    </xf>
    <xf numFmtId="0" fontId="13" fillId="0" borderId="2" xfId="25" applyFont="1" applyBorder="1" applyAlignment="1">
      <alignment horizontal="center" vertical="center" wrapText="1"/>
    </xf>
    <xf numFmtId="0" fontId="13" fillId="0" borderId="6" xfId="25" applyFont="1" applyBorder="1" applyAlignment="1">
      <alignment horizontal="center" vertical="center" wrapText="1"/>
    </xf>
    <xf numFmtId="0" fontId="13" fillId="0" borderId="7" xfId="25" applyFont="1" applyBorder="1" applyAlignment="1">
      <alignment horizontal="center" vertical="center" wrapText="1"/>
    </xf>
    <xf numFmtId="0" fontId="14" fillId="0" borderId="8" xfId="18" applyFont="1" applyBorder="1" applyAlignment="1">
      <alignment horizontal="center" vertical="center"/>
    </xf>
    <xf numFmtId="0" fontId="14" fillId="0" borderId="16" xfId="18" applyFont="1" applyBorder="1" applyAlignment="1">
      <alignment horizontal="center" vertical="center"/>
    </xf>
    <xf numFmtId="0" fontId="14" fillId="0" borderId="10" xfId="18" applyFont="1" applyBorder="1" applyAlignment="1">
      <alignment horizontal="center" vertical="center"/>
    </xf>
    <xf numFmtId="0" fontId="14" fillId="0" borderId="15" xfId="18" applyFont="1" applyBorder="1" applyAlignment="1">
      <alignment horizontal="center" vertical="center"/>
    </xf>
    <xf numFmtId="0" fontId="14" fillId="0" borderId="11" xfId="18" applyFont="1" applyBorder="1" applyAlignment="1">
      <alignment horizontal="center" vertical="center"/>
    </xf>
    <xf numFmtId="0" fontId="14" fillId="0" borderId="17" xfId="18" applyFont="1" applyBorder="1" applyAlignment="1">
      <alignment horizontal="center" vertical="center"/>
    </xf>
    <xf numFmtId="165" fontId="35" fillId="0" borderId="8" xfId="26" applyNumberFormat="1" applyFont="1" applyFill="1" applyBorder="1" applyAlignment="1">
      <alignment horizontal="center" vertical="center"/>
    </xf>
    <xf numFmtId="165" fontId="35" fillId="0" borderId="16" xfId="26" applyNumberFormat="1" applyFont="1" applyFill="1" applyBorder="1" applyAlignment="1">
      <alignment horizontal="center" vertical="center"/>
    </xf>
    <xf numFmtId="165" fontId="35" fillId="0" borderId="10" xfId="26" applyNumberFormat="1" applyFont="1" applyFill="1" applyBorder="1" applyAlignment="1">
      <alignment horizontal="center" vertical="center"/>
    </xf>
    <xf numFmtId="165" fontId="35" fillId="0" borderId="15" xfId="26" applyNumberFormat="1" applyFont="1" applyFill="1" applyBorder="1" applyAlignment="1">
      <alignment horizontal="center" vertical="center"/>
    </xf>
    <xf numFmtId="165" fontId="35" fillId="0" borderId="29" xfId="26" applyNumberFormat="1" applyFont="1" applyFill="1" applyBorder="1" applyAlignment="1">
      <alignment horizontal="center" vertical="center"/>
    </xf>
    <xf numFmtId="165" fontId="35" fillId="0" borderId="20" xfId="26" applyNumberFormat="1" applyFont="1" applyFill="1" applyBorder="1" applyAlignment="1">
      <alignment horizontal="center" vertical="center"/>
    </xf>
    <xf numFmtId="0" fontId="90" fillId="0" borderId="8" xfId="18" applyFont="1" applyBorder="1" applyAlignment="1">
      <alignment horizontal="center" vertical="center" wrapText="1"/>
    </xf>
    <xf numFmtId="0" fontId="90" fillId="0" borderId="16" xfId="18" applyFont="1" applyBorder="1" applyAlignment="1">
      <alignment horizontal="center" vertical="center" wrapText="1"/>
    </xf>
    <xf numFmtId="0" fontId="90" fillId="0" borderId="10" xfId="18" applyFont="1" applyBorder="1" applyAlignment="1">
      <alignment horizontal="center" vertical="center" wrapText="1"/>
    </xf>
    <xf numFmtId="0" fontId="90" fillId="0" borderId="15" xfId="18" applyFont="1" applyBorder="1" applyAlignment="1">
      <alignment horizontal="center" vertical="center" wrapText="1"/>
    </xf>
    <xf numFmtId="0" fontId="90" fillId="0" borderId="11" xfId="18" applyFont="1" applyBorder="1" applyAlignment="1">
      <alignment horizontal="center" vertical="center" wrapText="1"/>
    </xf>
    <xf numFmtId="0" fontId="90" fillId="0" borderId="17" xfId="18" applyFont="1" applyBorder="1" applyAlignment="1">
      <alignment horizontal="center" vertical="center" wrapText="1"/>
    </xf>
    <xf numFmtId="0" fontId="86" fillId="0" borderId="30" xfId="18" applyFont="1" applyBorder="1" applyAlignment="1">
      <alignment horizontal="center" vertical="top" wrapText="1"/>
    </xf>
    <xf numFmtId="0" fontId="86" fillId="0" borderId="46" xfId="18" applyFont="1" applyBorder="1" applyAlignment="1">
      <alignment horizontal="center" vertical="top" wrapText="1"/>
    </xf>
    <xf numFmtId="0" fontId="86" fillId="0" borderId="30" xfId="18" quotePrefix="1" applyFont="1" applyBorder="1" applyAlignment="1">
      <alignment horizontal="center" vertical="center" wrapText="1"/>
    </xf>
    <xf numFmtId="0" fontId="86" fillId="0" borderId="32" xfId="18" quotePrefix="1" applyFont="1" applyBorder="1" applyAlignment="1">
      <alignment horizontal="center" vertical="center" wrapText="1"/>
    </xf>
    <xf numFmtId="0" fontId="96" fillId="0" borderId="5" xfId="25" quotePrefix="1" applyFont="1" applyBorder="1" applyAlignment="1">
      <alignment horizontal="center"/>
    </xf>
    <xf numFmtId="0" fontId="96" fillId="0" borderId="5" xfId="25" applyFont="1" applyBorder="1" applyAlignment="1">
      <alignment horizontal="center"/>
    </xf>
    <xf numFmtId="0" fontId="96" fillId="0" borderId="9" xfId="25" applyFont="1" applyBorder="1" applyAlignment="1">
      <alignment horizontal="center"/>
    </xf>
    <xf numFmtId="0" fontId="96" fillId="0" borderId="0" xfId="25" applyFont="1" applyBorder="1" applyAlignment="1">
      <alignment horizontal="center"/>
    </xf>
    <xf numFmtId="0" fontId="96" fillId="0" borderId="21" xfId="25" applyFont="1" applyBorder="1" applyAlignment="1">
      <alignment horizontal="center"/>
    </xf>
    <xf numFmtId="0" fontId="96" fillId="0" borderId="7" xfId="25" applyFont="1" applyBorder="1" applyAlignment="1">
      <alignment horizontal="center"/>
    </xf>
    <xf numFmtId="0" fontId="96" fillId="0" borderId="12" xfId="25" applyFont="1" applyBorder="1" applyAlignment="1">
      <alignment horizontal="center"/>
    </xf>
    <xf numFmtId="0" fontId="14" fillId="0" borderId="9" xfId="18" applyFont="1" applyBorder="1" applyAlignment="1">
      <alignment horizontal="center" vertical="center"/>
    </xf>
    <xf numFmtId="0" fontId="14" fillId="0" borderId="21" xfId="18" applyFont="1" applyBorder="1" applyAlignment="1">
      <alignment horizontal="center" vertical="center"/>
    </xf>
    <xf numFmtId="0" fontId="14" fillId="0" borderId="12" xfId="18" applyFont="1" applyBorder="1" applyAlignment="1">
      <alignment horizontal="center" vertical="center"/>
    </xf>
    <xf numFmtId="0" fontId="14" fillId="0" borderId="5" xfId="18" applyFont="1" applyBorder="1" applyAlignment="1">
      <alignment horizontal="center" vertical="center"/>
    </xf>
    <xf numFmtId="0" fontId="14" fillId="0" borderId="0" xfId="18" applyFont="1" applyBorder="1" applyAlignment="1">
      <alignment horizontal="center" vertical="center"/>
    </xf>
    <xf numFmtId="0" fontId="14" fillId="0" borderId="7" xfId="18" applyFont="1" applyBorder="1" applyAlignment="1">
      <alignment horizontal="center" vertical="center"/>
    </xf>
    <xf numFmtId="0" fontId="86" fillId="7" borderId="0" xfId="11" applyFont="1" applyBorder="1" applyAlignment="1">
      <alignment horizontal="center" vertical="center" textRotation="180"/>
    </xf>
    <xf numFmtId="0" fontId="3" fillId="0" borderId="31" xfId="25" applyBorder="1" applyAlignment="1">
      <alignment horizontal="center"/>
    </xf>
    <xf numFmtId="0" fontId="3" fillId="0" borderId="32" xfId="25" applyBorder="1" applyAlignment="1">
      <alignment horizontal="center"/>
    </xf>
    <xf numFmtId="0" fontId="86" fillId="0" borderId="31" xfId="18" quotePrefix="1" applyFont="1" applyBorder="1" applyAlignment="1">
      <alignment horizontal="center" vertical="center" wrapText="1"/>
    </xf>
    <xf numFmtId="0" fontId="14" fillId="4" borderId="8" xfId="18" applyFont="1" applyFill="1" applyBorder="1" applyAlignment="1">
      <alignment horizontal="center" vertical="center"/>
    </xf>
    <xf numFmtId="0" fontId="14" fillId="4" borderId="9" xfId="18" applyFont="1" applyFill="1" applyBorder="1" applyAlignment="1">
      <alignment horizontal="center" vertical="center"/>
    </xf>
    <xf numFmtId="0" fontId="14" fillId="4" borderId="10" xfId="18" applyFont="1" applyFill="1" applyBorder="1" applyAlignment="1">
      <alignment horizontal="center" vertical="center"/>
    </xf>
    <xf numFmtId="0" fontId="14" fillId="4" borderId="21" xfId="18" applyFont="1" applyFill="1" applyBorder="1" applyAlignment="1">
      <alignment horizontal="center" vertical="center"/>
    </xf>
    <xf numFmtId="0" fontId="14" fillId="4" borderId="11" xfId="18" applyFont="1" applyFill="1" applyBorder="1" applyAlignment="1">
      <alignment horizontal="center" vertical="center"/>
    </xf>
    <xf numFmtId="0" fontId="14" fillId="4" borderId="12" xfId="18" applyFont="1" applyFill="1" applyBorder="1" applyAlignment="1">
      <alignment horizontal="center" vertical="center"/>
    </xf>
    <xf numFmtId="0" fontId="90" fillId="0" borderId="5" xfId="18" applyFont="1" applyBorder="1" applyAlignment="1">
      <alignment horizontal="center" vertical="center" wrapText="1"/>
    </xf>
    <xf numFmtId="0" fontId="90" fillId="0" borderId="9" xfId="18" applyFont="1" applyBorder="1" applyAlignment="1">
      <alignment horizontal="center" vertical="center" wrapText="1"/>
    </xf>
    <xf numFmtId="0" fontId="90" fillId="0" borderId="0" xfId="18" applyFont="1" applyBorder="1" applyAlignment="1">
      <alignment horizontal="center" vertical="center" wrapText="1"/>
    </xf>
    <xf numFmtId="0" fontId="90" fillId="0" borderId="21" xfId="18" applyFont="1" applyBorder="1" applyAlignment="1">
      <alignment horizontal="center" vertical="center" wrapText="1"/>
    </xf>
    <xf numFmtId="0" fontId="86" fillId="0" borderId="35" xfId="18" quotePrefix="1" applyFont="1" applyBorder="1" applyAlignment="1">
      <alignment horizontal="center" vertical="center"/>
    </xf>
    <xf numFmtId="0" fontId="86" fillId="0" borderId="36" xfId="18" applyFont="1" applyBorder="1" applyAlignment="1">
      <alignment horizontal="center" vertical="center"/>
    </xf>
    <xf numFmtId="0" fontId="14" fillId="4" borderId="16" xfId="18" applyFont="1" applyFill="1" applyBorder="1" applyAlignment="1">
      <alignment horizontal="center" vertical="center"/>
    </xf>
    <xf numFmtId="0" fontId="14" fillId="4" borderId="15" xfId="18" applyFont="1" applyFill="1" applyBorder="1" applyAlignment="1">
      <alignment horizontal="center" vertical="center"/>
    </xf>
    <xf numFmtId="0" fontId="14" fillId="4" borderId="17" xfId="18" applyFont="1" applyFill="1" applyBorder="1" applyAlignment="1">
      <alignment horizontal="center" vertical="center"/>
    </xf>
    <xf numFmtId="0" fontId="86" fillId="0" borderId="34" xfId="18" quotePrefix="1" applyFont="1" applyBorder="1" applyAlignment="1">
      <alignment horizontal="center" vertical="center" wrapText="1"/>
    </xf>
    <xf numFmtId="0" fontId="86" fillId="0" borderId="34" xfId="18" applyFont="1" applyBorder="1" applyAlignment="1">
      <alignment horizontal="center" vertical="center" wrapText="1"/>
    </xf>
    <xf numFmtId="0" fontId="86" fillId="0" borderId="40" xfId="18" applyFont="1" applyBorder="1" applyAlignment="1">
      <alignment horizontal="center" vertical="center" wrapText="1"/>
    </xf>
    <xf numFmtId="0" fontId="90" fillId="0" borderId="12" xfId="18" applyFont="1" applyBorder="1" applyAlignment="1">
      <alignment horizontal="center" vertical="center" wrapText="1"/>
    </xf>
    <xf numFmtId="0" fontId="90" fillId="0" borderId="7" xfId="18" applyFont="1" applyBorder="1" applyAlignment="1">
      <alignment horizontal="center" vertical="center" wrapText="1"/>
    </xf>
    <xf numFmtId="0" fontId="90" fillId="0" borderId="32" xfId="18" applyFont="1" applyBorder="1" applyAlignment="1">
      <alignment horizontal="center" vertical="center" wrapText="1"/>
    </xf>
    <xf numFmtId="0" fontId="90" fillId="0" borderId="34" xfId="18" applyFont="1" applyBorder="1" applyAlignment="1">
      <alignment horizontal="center" vertical="center" wrapText="1"/>
    </xf>
    <xf numFmtId="0" fontId="90" fillId="0" borderId="40" xfId="18" applyFont="1" applyBorder="1" applyAlignment="1">
      <alignment horizontal="center" vertical="center" wrapText="1"/>
    </xf>
    <xf numFmtId="0" fontId="90" fillId="0" borderId="36" xfId="18" applyFont="1" applyBorder="1" applyAlignment="1">
      <alignment horizontal="center" vertical="center" wrapText="1"/>
    </xf>
    <xf numFmtId="0" fontId="90" fillId="0" borderId="39" xfId="18" applyFont="1" applyBorder="1" applyAlignment="1">
      <alignment horizontal="center" vertical="center" wrapText="1"/>
    </xf>
    <xf numFmtId="0" fontId="3" fillId="0" borderId="4" xfId="25" applyBorder="1" applyAlignment="1">
      <alignment horizontal="center"/>
    </xf>
    <xf numFmtId="0" fontId="3" fillId="0" borderId="5" xfId="25" applyBorder="1" applyAlignment="1">
      <alignment horizontal="center"/>
    </xf>
    <xf numFmtId="0" fontId="3" fillId="0" borderId="9" xfId="25" applyBorder="1" applyAlignment="1">
      <alignment horizontal="center"/>
    </xf>
    <xf numFmtId="0" fontId="3" fillId="0" borderId="3" xfId="25" applyBorder="1" applyAlignment="1">
      <alignment horizontal="center"/>
    </xf>
    <xf numFmtId="0" fontId="3" fillId="0" borderId="0" xfId="25" applyBorder="1" applyAlignment="1">
      <alignment horizontal="center"/>
    </xf>
    <xf numFmtId="0" fontId="3" fillId="0" borderId="21" xfId="25" applyBorder="1" applyAlignment="1">
      <alignment horizontal="center"/>
    </xf>
    <xf numFmtId="0" fontId="3" fillId="0" borderId="6" xfId="25" applyBorder="1" applyAlignment="1">
      <alignment horizontal="center"/>
    </xf>
    <xf numFmtId="0" fontId="3" fillId="0" borderId="7" xfId="25" applyBorder="1" applyAlignment="1">
      <alignment horizontal="center"/>
    </xf>
    <xf numFmtId="0" fontId="3" fillId="0" borderId="12" xfId="25" applyBorder="1" applyAlignment="1">
      <alignment horizontal="center"/>
    </xf>
    <xf numFmtId="0" fontId="91" fillId="4" borderId="0" xfId="18" applyFont="1" applyFill="1" applyBorder="1" applyAlignment="1">
      <alignment horizontal="left" vertical="center" wrapText="1"/>
    </xf>
    <xf numFmtId="0" fontId="90" fillId="4" borderId="0" xfId="18" applyFont="1" applyFill="1" applyBorder="1" applyAlignment="1">
      <alignment horizontal="left" vertical="center" wrapText="1"/>
    </xf>
    <xf numFmtId="0" fontId="14" fillId="2" borderId="8" xfId="18" applyFont="1" applyFill="1" applyBorder="1" applyAlignment="1">
      <alignment horizontal="center" vertical="center"/>
    </xf>
    <xf numFmtId="0" fontId="14" fillId="2" borderId="9" xfId="18" applyFont="1" applyFill="1" applyBorder="1" applyAlignment="1">
      <alignment horizontal="center" vertical="center"/>
    </xf>
    <xf numFmtId="0" fontId="14" fillId="2" borderId="10" xfId="18" applyFont="1" applyFill="1" applyBorder="1" applyAlignment="1">
      <alignment horizontal="center" vertical="center"/>
    </xf>
    <xf numFmtId="0" fontId="14" fillId="2" borderId="21" xfId="18" applyFont="1" applyFill="1" applyBorder="1" applyAlignment="1">
      <alignment horizontal="center" vertical="center"/>
    </xf>
    <xf numFmtId="0" fontId="14" fillId="2" borderId="11" xfId="18" applyFont="1" applyFill="1" applyBorder="1" applyAlignment="1">
      <alignment horizontal="center" vertical="center"/>
    </xf>
    <xf numFmtId="0" fontId="14" fillId="2" borderId="12" xfId="18" applyFont="1" applyFill="1" applyBorder="1" applyAlignment="1">
      <alignment horizontal="center" vertical="center"/>
    </xf>
    <xf numFmtId="0" fontId="14" fillId="0" borderId="29" xfId="18" applyFont="1" applyBorder="1" applyAlignment="1">
      <alignment horizontal="center" vertical="center"/>
    </xf>
    <xf numFmtId="0" fontId="14" fillId="0" borderId="28" xfId="18" applyFont="1" applyBorder="1" applyAlignment="1">
      <alignment horizontal="center" vertical="center"/>
    </xf>
    <xf numFmtId="0" fontId="14" fillId="0" borderId="20" xfId="18" applyFont="1" applyBorder="1" applyAlignment="1">
      <alignment horizontal="center" vertical="center"/>
    </xf>
    <xf numFmtId="0" fontId="96" fillId="0" borderId="4" xfId="25" applyFont="1" applyBorder="1" applyAlignment="1">
      <alignment horizontal="center"/>
    </xf>
    <xf numFmtId="0" fontId="96" fillId="0" borderId="3" xfId="25" applyFont="1" applyBorder="1" applyAlignment="1">
      <alignment horizontal="center"/>
    </xf>
    <xf numFmtId="0" fontId="96" fillId="0" borderId="18" xfId="25" applyFont="1" applyBorder="1" applyAlignment="1">
      <alignment horizontal="center"/>
    </xf>
    <xf numFmtId="0" fontId="96" fillId="0" borderId="19" xfId="25" applyFont="1" applyBorder="1" applyAlignment="1">
      <alignment horizontal="center"/>
    </xf>
    <xf numFmtId="0" fontId="14" fillId="0" borderId="19" xfId="18" applyFont="1" applyBorder="1" applyAlignment="1">
      <alignment horizontal="center" vertical="center"/>
    </xf>
    <xf numFmtId="165" fontId="35" fillId="0" borderId="9" xfId="26" applyNumberFormat="1" applyFont="1" applyFill="1" applyBorder="1" applyAlignment="1">
      <alignment horizontal="center" vertical="center"/>
    </xf>
    <xf numFmtId="165" fontId="35" fillId="0" borderId="21" xfId="26" applyNumberFormat="1" applyFont="1" applyFill="1" applyBorder="1" applyAlignment="1">
      <alignment horizontal="center" vertical="center"/>
    </xf>
    <xf numFmtId="165" fontId="35" fillId="0" borderId="28" xfId="26" applyNumberFormat="1" applyFont="1" applyFill="1" applyBorder="1" applyAlignment="1">
      <alignment horizontal="center" vertical="center"/>
    </xf>
    <xf numFmtId="0" fontId="86" fillId="0" borderId="10" xfId="18" quotePrefix="1" applyFont="1" applyBorder="1" applyAlignment="1">
      <alignment horizontal="center" vertical="center"/>
    </xf>
    <xf numFmtId="0" fontId="86" fillId="0" borderId="29" xfId="18" applyFont="1" applyBorder="1" applyAlignment="1">
      <alignment horizontal="center" vertical="center"/>
    </xf>
    <xf numFmtId="0" fontId="96" fillId="0" borderId="6" xfId="25" applyFont="1" applyBorder="1" applyAlignment="1">
      <alignment horizontal="center"/>
    </xf>
    <xf numFmtId="0" fontId="86" fillId="0" borderId="35" xfId="18" applyFont="1" applyBorder="1" applyAlignment="1">
      <alignment horizontal="center" vertical="center"/>
    </xf>
    <xf numFmtId="0" fontId="90" fillId="4" borderId="2" xfId="18" applyFont="1" applyFill="1" applyBorder="1" applyAlignment="1">
      <alignment horizontal="left" vertical="center" wrapText="1"/>
    </xf>
    <xf numFmtId="0" fontId="86" fillId="0" borderId="0" xfId="18" applyFont="1" applyFill="1" applyBorder="1" applyAlignment="1">
      <alignment horizontal="center" vertical="center" wrapText="1"/>
    </xf>
    <xf numFmtId="0" fontId="86" fillId="0" borderId="0" xfId="18" applyFont="1" applyFill="1" applyBorder="1" applyAlignment="1">
      <alignment horizontal="center"/>
    </xf>
    <xf numFmtId="0" fontId="14" fillId="0" borderId="35" xfId="18" quotePrefix="1" applyFont="1" applyBorder="1" applyAlignment="1">
      <alignment horizontal="center" vertical="center"/>
    </xf>
    <xf numFmtId="0" fontId="14" fillId="0" borderId="41" xfId="18" quotePrefix="1" applyFont="1" applyBorder="1" applyAlignment="1">
      <alignment horizontal="center" vertical="center"/>
    </xf>
    <xf numFmtId="0" fontId="39" fillId="0" borderId="8" xfId="18" applyFont="1" applyBorder="1" applyAlignment="1">
      <alignment horizontal="center"/>
    </xf>
    <xf numFmtId="0" fontId="39" fillId="0" borderId="9" xfId="18" applyFont="1" applyBorder="1" applyAlignment="1">
      <alignment horizontal="center"/>
    </xf>
    <xf numFmtId="0" fontId="39" fillId="0" borderId="29" xfId="18" applyFont="1" applyBorder="1" applyAlignment="1">
      <alignment horizontal="center"/>
    </xf>
    <xf numFmtId="0" fontId="39" fillId="0" borderId="28" xfId="18" applyFont="1" applyBorder="1" applyAlignment="1">
      <alignment horizontal="center"/>
    </xf>
    <xf numFmtId="0" fontId="39" fillId="0" borderId="0" xfId="18" applyFont="1" applyBorder="1" applyAlignment="1">
      <alignment horizontal="center"/>
    </xf>
    <xf numFmtId="0" fontId="39" fillId="0" borderId="21" xfId="18" applyFont="1" applyBorder="1" applyAlignment="1">
      <alignment horizontal="center"/>
    </xf>
    <xf numFmtId="0" fontId="39" fillId="0" borderId="19" xfId="18" applyFont="1" applyBorder="1" applyAlignment="1">
      <alignment horizontal="center"/>
    </xf>
    <xf numFmtId="0" fontId="14" fillId="0" borderId="0" xfId="18" quotePrefix="1" applyFont="1" applyBorder="1" applyAlignment="1">
      <alignment horizontal="center"/>
    </xf>
    <xf numFmtId="0" fontId="14" fillId="0" borderId="15" xfId="18" quotePrefix="1" applyFont="1" applyBorder="1" applyAlignment="1">
      <alignment horizontal="center"/>
    </xf>
    <xf numFmtId="0" fontId="14" fillId="0" borderId="19" xfId="18" quotePrefix="1" applyFont="1" applyBorder="1" applyAlignment="1">
      <alignment horizontal="center"/>
    </xf>
    <xf numFmtId="0" fontId="14" fillId="0" borderId="20" xfId="18" quotePrefix="1" applyFont="1" applyBorder="1" applyAlignment="1">
      <alignment horizontal="center"/>
    </xf>
    <xf numFmtId="0" fontId="3" fillId="2" borderId="10" xfId="25" applyFill="1" applyBorder="1" applyAlignment="1">
      <alignment horizontal="center"/>
    </xf>
    <xf numFmtId="0" fontId="3" fillId="2" borderId="0" xfId="25" applyFill="1" applyBorder="1" applyAlignment="1">
      <alignment horizontal="center"/>
    </xf>
    <xf numFmtId="0" fontId="3" fillId="2" borderId="21" xfId="25" applyFill="1" applyBorder="1" applyAlignment="1">
      <alignment horizontal="center"/>
    </xf>
    <xf numFmtId="0" fontId="3" fillId="2" borderId="11" xfId="25" applyFill="1" applyBorder="1" applyAlignment="1">
      <alignment horizontal="center"/>
    </xf>
    <xf numFmtId="0" fontId="3" fillId="2" borderId="7" xfId="25" applyFill="1" applyBorder="1" applyAlignment="1">
      <alignment horizontal="center"/>
    </xf>
    <xf numFmtId="0" fontId="3" fillId="2" borderId="12" xfId="25" applyFill="1" applyBorder="1" applyAlignment="1">
      <alignment horizontal="center"/>
    </xf>
    <xf numFmtId="0" fontId="10" fillId="0" borderId="8" xfId="18" applyFont="1" applyBorder="1" applyAlignment="1">
      <alignment horizontal="center"/>
    </xf>
    <xf numFmtId="0" fontId="10" fillId="0" borderId="5" xfId="18" applyFont="1" applyBorder="1" applyAlignment="1">
      <alignment horizontal="center"/>
    </xf>
    <xf numFmtId="0" fontId="10" fillId="0" borderId="9" xfId="18" applyFont="1" applyBorder="1" applyAlignment="1">
      <alignment horizontal="center"/>
    </xf>
    <xf numFmtId="0" fontId="10" fillId="0" borderId="10" xfId="18" applyFont="1" applyBorder="1" applyAlignment="1">
      <alignment horizontal="center"/>
    </xf>
    <xf numFmtId="0" fontId="10" fillId="0" borderId="0" xfId="18" applyFont="1" applyBorder="1" applyAlignment="1">
      <alignment horizontal="center"/>
    </xf>
    <xf numFmtId="0" fontId="10" fillId="0" borderId="21" xfId="18" applyFont="1" applyBorder="1" applyAlignment="1">
      <alignment horizontal="center"/>
    </xf>
    <xf numFmtId="0" fontId="10" fillId="0" borderId="29" xfId="18" applyFont="1" applyBorder="1" applyAlignment="1">
      <alignment horizontal="center"/>
    </xf>
    <xf numFmtId="0" fontId="10" fillId="0" borderId="19" xfId="18" applyFont="1" applyBorder="1" applyAlignment="1">
      <alignment horizontal="center"/>
    </xf>
    <xf numFmtId="0" fontId="10" fillId="0" borderId="28" xfId="18" applyFont="1" applyBorder="1" applyAlignment="1">
      <alignment horizontal="center"/>
    </xf>
    <xf numFmtId="0" fontId="39" fillId="0" borderId="5" xfId="18" applyFont="1" applyBorder="1" applyAlignment="1">
      <alignment horizontal="center"/>
    </xf>
    <xf numFmtId="0" fontId="35" fillId="0" borderId="8" xfId="18" applyFont="1" applyBorder="1" applyAlignment="1">
      <alignment horizontal="center"/>
    </xf>
    <xf numFmtId="0" fontId="35" fillId="0" borderId="9" xfId="18" applyFont="1" applyBorder="1" applyAlignment="1">
      <alignment horizontal="center"/>
    </xf>
    <xf numFmtId="0" fontId="35" fillId="0" borderId="29" xfId="18" applyFont="1" applyBorder="1" applyAlignment="1">
      <alignment horizontal="center"/>
    </xf>
    <xf numFmtId="0" fontId="35" fillId="0" borderId="28" xfId="18" applyFont="1" applyBorder="1" applyAlignment="1">
      <alignment horizontal="center"/>
    </xf>
    <xf numFmtId="0" fontId="90" fillId="0" borderId="5" xfId="13" applyFont="1" applyFill="1" applyBorder="1" applyAlignment="1">
      <alignment horizontal="center" vertical="center" wrapText="1"/>
    </xf>
    <xf numFmtId="0" fontId="90" fillId="0" borderId="9" xfId="13" applyFont="1" applyFill="1" applyBorder="1" applyAlignment="1">
      <alignment horizontal="center" vertical="center" wrapText="1"/>
    </xf>
    <xf numFmtId="0" fontId="90" fillId="0" borderId="0" xfId="13" applyFont="1" applyFill="1" applyBorder="1" applyAlignment="1">
      <alignment horizontal="center" vertical="center" wrapText="1"/>
    </xf>
    <xf numFmtId="0" fontId="90" fillId="0" borderId="21" xfId="13" applyFont="1" applyFill="1" applyBorder="1" applyAlignment="1">
      <alignment horizontal="center" vertical="center" wrapText="1"/>
    </xf>
    <xf numFmtId="0" fontId="90" fillId="0" borderId="7" xfId="13" applyFont="1" applyFill="1" applyBorder="1" applyAlignment="1">
      <alignment horizontal="center" vertical="center" wrapText="1"/>
    </xf>
    <xf numFmtId="0" fontId="90" fillId="0" borderId="12" xfId="13" applyFont="1" applyFill="1" applyBorder="1" applyAlignment="1">
      <alignment horizontal="center" vertical="center" wrapText="1"/>
    </xf>
    <xf numFmtId="0" fontId="39" fillId="0" borderId="4" xfId="13" applyFont="1" applyFill="1" applyBorder="1" applyAlignment="1">
      <alignment horizontal="center"/>
    </xf>
    <xf numFmtId="0" fontId="39" fillId="0" borderId="5" xfId="13" applyFont="1" applyFill="1" applyBorder="1" applyAlignment="1">
      <alignment horizontal="center"/>
    </xf>
    <xf numFmtId="0" fontId="39" fillId="0" borderId="9" xfId="13" applyFont="1" applyFill="1" applyBorder="1" applyAlignment="1">
      <alignment horizontal="center"/>
    </xf>
    <xf numFmtId="0" fontId="39" fillId="0" borderId="3" xfId="13" applyFont="1" applyFill="1" applyBorder="1" applyAlignment="1">
      <alignment horizontal="center"/>
    </xf>
    <xf numFmtId="0" fontId="39" fillId="0" borderId="0" xfId="13" applyFont="1" applyFill="1" applyBorder="1" applyAlignment="1">
      <alignment horizontal="center"/>
    </xf>
    <xf numFmtId="0" fontId="39" fillId="0" borderId="21" xfId="13" applyFont="1" applyFill="1" applyBorder="1" applyAlignment="1">
      <alignment horizontal="center"/>
    </xf>
    <xf numFmtId="0" fontId="39" fillId="0" borderId="6" xfId="13" applyFont="1" applyFill="1" applyBorder="1" applyAlignment="1">
      <alignment horizontal="center"/>
    </xf>
    <xf numFmtId="0" fontId="39" fillId="0" borderId="7" xfId="13" applyFont="1" applyFill="1" applyBorder="1" applyAlignment="1">
      <alignment horizontal="center"/>
    </xf>
    <xf numFmtId="0" fontId="39" fillId="0" borderId="12" xfId="13" applyFont="1" applyFill="1" applyBorder="1" applyAlignment="1">
      <alignment horizontal="center"/>
    </xf>
    <xf numFmtId="0" fontId="90" fillId="0" borderId="8" xfId="13" applyFont="1" applyFill="1" applyBorder="1" applyAlignment="1">
      <alignment horizontal="center" vertical="center" wrapText="1"/>
    </xf>
    <xf numFmtId="0" fontId="90" fillId="0" borderId="10" xfId="13" applyFont="1" applyFill="1" applyBorder="1" applyAlignment="1">
      <alignment horizontal="center" vertical="center" wrapText="1"/>
    </xf>
    <xf numFmtId="0" fontId="90" fillId="0" borderId="11" xfId="13" applyFont="1" applyFill="1" applyBorder="1" applyAlignment="1">
      <alignment horizontal="center" vertical="center" wrapText="1"/>
    </xf>
    <xf numFmtId="0" fontId="35" fillId="4" borderId="0" xfId="13" applyFont="1" applyFill="1" applyBorder="1" applyAlignment="1">
      <alignment horizontal="left" vertical="center" wrapText="1"/>
    </xf>
    <xf numFmtId="0" fontId="36" fillId="4" borderId="0" xfId="13" applyFont="1" applyFill="1" applyBorder="1" applyAlignment="1">
      <alignment horizontal="left" vertical="center" wrapText="1"/>
    </xf>
    <xf numFmtId="0" fontId="36" fillId="4" borderId="21" xfId="13" applyFont="1" applyFill="1" applyBorder="1" applyAlignment="1">
      <alignment horizontal="left" vertical="center" wrapText="1"/>
    </xf>
    <xf numFmtId="0" fontId="14" fillId="0" borderId="8" xfId="13" quotePrefix="1" applyFont="1" applyFill="1" applyBorder="1" applyAlignment="1">
      <alignment horizontal="center" vertical="center"/>
    </xf>
    <xf numFmtId="0" fontId="14" fillId="0" borderId="5" xfId="13" applyFont="1" applyFill="1" applyBorder="1" applyAlignment="1">
      <alignment horizontal="center" vertical="center"/>
    </xf>
    <xf numFmtId="0" fontId="14" fillId="0" borderId="9" xfId="13" applyFont="1" applyFill="1" applyBorder="1" applyAlignment="1">
      <alignment horizontal="center" vertical="center"/>
    </xf>
    <xf numFmtId="0" fontId="14" fillId="0" borderId="8" xfId="13" quotePrefix="1" applyFont="1" applyFill="1" applyBorder="1" applyAlignment="1">
      <alignment horizontal="center" vertical="center" wrapText="1"/>
    </xf>
    <xf numFmtId="0" fontId="14" fillId="0" borderId="5" xfId="13" applyFont="1" applyFill="1" applyBorder="1" applyAlignment="1">
      <alignment horizontal="center" vertical="center" wrapText="1"/>
    </xf>
    <xf numFmtId="0" fontId="14" fillId="0" borderId="9" xfId="13" applyFont="1" applyFill="1" applyBorder="1" applyAlignment="1">
      <alignment horizontal="center" vertical="center" wrapText="1"/>
    </xf>
    <xf numFmtId="0" fontId="52" fillId="0" borderId="30" xfId="0" quotePrefix="1" applyFont="1" applyBorder="1" applyAlignment="1">
      <alignment horizontal="center" vertical="center"/>
    </xf>
    <xf numFmtId="0" fontId="52" fillId="0" borderId="31" xfId="0" applyFont="1" applyBorder="1" applyAlignment="1">
      <alignment horizontal="center" vertical="center"/>
    </xf>
    <xf numFmtId="0" fontId="52" fillId="0" borderId="32" xfId="0" applyFont="1" applyBorder="1" applyAlignment="1">
      <alignment horizontal="center" vertical="center"/>
    </xf>
    <xf numFmtId="0" fontId="52" fillId="0" borderId="7" xfId="0" quotePrefix="1" applyFont="1" applyBorder="1" applyAlignment="1">
      <alignment horizontal="center" vertical="center"/>
    </xf>
    <xf numFmtId="0" fontId="52" fillId="0" borderId="7" xfId="0" applyFont="1" applyBorder="1" applyAlignment="1">
      <alignment horizontal="center" vertical="center"/>
    </xf>
    <xf numFmtId="0" fontId="52" fillId="0" borderId="17" xfId="0" applyFont="1" applyBorder="1" applyAlignment="1">
      <alignment horizontal="center" vertical="center"/>
    </xf>
    <xf numFmtId="0" fontId="35" fillId="4" borderId="0" xfId="13" applyFont="1" applyFill="1" applyAlignment="1">
      <alignment horizontal="left" vertical="top" wrapText="1"/>
    </xf>
    <xf numFmtId="0" fontId="35" fillId="4" borderId="21" xfId="13" applyFont="1" applyFill="1" applyBorder="1" applyAlignment="1">
      <alignment horizontal="left" vertical="top" wrapText="1"/>
    </xf>
    <xf numFmtId="0" fontId="36" fillId="4" borderId="0" xfId="13" applyFont="1" applyFill="1" applyAlignment="1">
      <alignment horizontal="left" vertical="top" wrapText="1"/>
    </xf>
    <xf numFmtId="0" fontId="35" fillId="4" borderId="0" xfId="13" applyFont="1" applyFill="1" applyBorder="1" applyAlignment="1">
      <alignment horizontal="left" vertical="top"/>
    </xf>
    <xf numFmtId="0" fontId="35" fillId="4" borderId="21" xfId="13" applyFont="1" applyFill="1" applyBorder="1" applyAlignment="1">
      <alignment horizontal="left" vertical="top"/>
    </xf>
    <xf numFmtId="0" fontId="51" fillId="6" borderId="34" xfId="13" applyFont="1" applyBorder="1" applyAlignment="1">
      <alignment horizontal="center" vertical="center" wrapText="1"/>
    </xf>
    <xf numFmtId="0" fontId="39" fillId="6" borderId="34" xfId="13" applyFont="1" applyBorder="1" applyAlignment="1">
      <alignment horizontal="center" vertical="center" wrapText="1"/>
    </xf>
    <xf numFmtId="0" fontId="36" fillId="4" borderId="0" xfId="13" applyFont="1" applyFill="1" applyBorder="1" applyAlignment="1">
      <alignment horizontal="left" vertical="top" wrapText="1"/>
    </xf>
    <xf numFmtId="0" fontId="36" fillId="4" borderId="21" xfId="13" applyFont="1" applyFill="1" applyBorder="1" applyAlignment="1">
      <alignment horizontal="left" vertical="top" wrapText="1"/>
    </xf>
    <xf numFmtId="0" fontId="35" fillId="0" borderId="8" xfId="13" applyFont="1" applyFill="1" applyBorder="1" applyAlignment="1">
      <alignment horizontal="center" vertical="center" wrapText="1"/>
    </xf>
    <xf numFmtId="0" fontId="35" fillId="0" borderId="5" xfId="13" applyFont="1" applyFill="1" applyBorder="1" applyAlignment="1">
      <alignment horizontal="center" vertical="center" wrapText="1"/>
    </xf>
    <xf numFmtId="0" fontId="35" fillId="0" borderId="9" xfId="13" applyFont="1" applyFill="1" applyBorder="1" applyAlignment="1">
      <alignment horizontal="center" vertical="center" wrapText="1"/>
    </xf>
    <xf numFmtId="0" fontId="35" fillId="0" borderId="10" xfId="13" applyFont="1" applyFill="1" applyBorder="1" applyAlignment="1">
      <alignment horizontal="center" vertical="center" wrapText="1"/>
    </xf>
    <xf numFmtId="0" fontId="35" fillId="0" borderId="0" xfId="13" applyFont="1" applyFill="1" applyBorder="1" applyAlignment="1">
      <alignment horizontal="center" vertical="center" wrapText="1"/>
    </xf>
    <xf numFmtId="0" fontId="35" fillId="0" borderId="21" xfId="13" applyFont="1" applyFill="1" applyBorder="1" applyAlignment="1">
      <alignment horizontal="center" vertical="center" wrapText="1"/>
    </xf>
    <xf numFmtId="0" fontId="35" fillId="0" borderId="11" xfId="13" applyFont="1" applyFill="1" applyBorder="1" applyAlignment="1">
      <alignment horizontal="center" vertical="center" wrapText="1"/>
    </xf>
    <xf numFmtId="0" fontId="35" fillId="0" borderId="7" xfId="13" applyFont="1" applyFill="1" applyBorder="1" applyAlignment="1">
      <alignment horizontal="center" vertical="center" wrapText="1"/>
    </xf>
    <xf numFmtId="0" fontId="35" fillId="0" borderId="12" xfId="13" applyFont="1" applyFill="1" applyBorder="1" applyAlignment="1">
      <alignment horizontal="center" vertical="center" wrapText="1"/>
    </xf>
    <xf numFmtId="0" fontId="14" fillId="6" borderId="0" xfId="13" applyFont="1" applyAlignment="1">
      <alignment horizontal="center"/>
    </xf>
    <xf numFmtId="0" fontId="35" fillId="4" borderId="0" xfId="13" quotePrefix="1" applyFont="1" applyFill="1" applyAlignment="1">
      <alignment horizontal="center" vertical="top"/>
    </xf>
    <xf numFmtId="0" fontId="35" fillId="4" borderId="0" xfId="13" applyFont="1" applyFill="1" applyAlignment="1">
      <alignment horizontal="center" vertical="top"/>
    </xf>
    <xf numFmtId="0" fontId="14" fillId="6" borderId="35" xfId="13" quotePrefix="1" applyFont="1" applyBorder="1" applyAlignment="1">
      <alignment horizontal="center" vertical="center"/>
    </xf>
    <xf numFmtId="0" fontId="14" fillId="6" borderId="21" xfId="13" applyFont="1" applyBorder="1" applyAlignment="1">
      <alignment horizontal="center" vertical="center"/>
    </xf>
    <xf numFmtId="0" fontId="14" fillId="6" borderId="12" xfId="13" applyFont="1" applyBorder="1" applyAlignment="1">
      <alignment horizontal="center" vertical="center"/>
    </xf>
    <xf numFmtId="0" fontId="14" fillId="6" borderId="21" xfId="13" quotePrefix="1" applyFont="1" applyBorder="1" applyAlignment="1">
      <alignment horizontal="center" vertical="center"/>
    </xf>
    <xf numFmtId="0" fontId="50" fillId="0" borderId="12" xfId="4" applyBorder="1"/>
    <xf numFmtId="0" fontId="14" fillId="6" borderId="35" xfId="13" applyFont="1" applyBorder="1" applyAlignment="1">
      <alignment horizontal="center" vertical="center"/>
    </xf>
    <xf numFmtId="0" fontId="14" fillId="6" borderId="33" xfId="13" quotePrefix="1" applyFont="1" applyBorder="1" applyAlignment="1">
      <alignment horizontal="center" vertical="center"/>
    </xf>
    <xf numFmtId="0" fontId="14" fillId="6" borderId="36" xfId="13" applyFont="1" applyBorder="1" applyAlignment="1">
      <alignment horizontal="center" vertical="center"/>
    </xf>
    <xf numFmtId="0" fontId="14" fillId="6" borderId="35" xfId="13" quotePrefix="1" applyFont="1" applyBorder="1" applyAlignment="1">
      <alignment horizontal="center" vertical="center" wrapText="1"/>
    </xf>
    <xf numFmtId="0" fontId="14" fillId="6" borderId="35" xfId="13" applyFont="1" applyBorder="1" applyAlignment="1">
      <alignment horizontal="center" vertical="center" wrapText="1"/>
    </xf>
    <xf numFmtId="0" fontId="14" fillId="6" borderId="41" xfId="13" applyFont="1" applyBorder="1" applyAlignment="1">
      <alignment horizontal="center" vertical="center" wrapText="1"/>
    </xf>
    <xf numFmtId="0" fontId="39" fillId="6" borderId="37" xfId="1" applyNumberFormat="1" applyFont="1" applyFill="1" applyBorder="1" applyAlignment="1">
      <alignment horizontal="center" vertical="center" wrapText="1"/>
    </xf>
    <xf numFmtId="0" fontId="39" fillId="6" borderId="38" xfId="1" applyNumberFormat="1" applyFont="1" applyFill="1" applyBorder="1" applyAlignment="1">
      <alignment horizontal="center" vertical="center" wrapText="1"/>
    </xf>
    <xf numFmtId="0" fontId="39" fillId="6" borderId="39" xfId="1" applyNumberFormat="1" applyFont="1" applyFill="1" applyBorder="1" applyAlignment="1">
      <alignment horizontal="center" vertical="center" wrapText="1"/>
    </xf>
    <xf numFmtId="0" fontId="39" fillId="6" borderId="40" xfId="1" applyNumberFormat="1" applyFont="1" applyFill="1" applyBorder="1" applyAlignment="1">
      <alignment horizontal="center" vertical="center" wrapText="1"/>
    </xf>
    <xf numFmtId="169" fontId="39" fillId="4" borderId="40" xfId="1" applyNumberFormat="1" applyFont="1" applyFill="1" applyBorder="1" applyAlignment="1">
      <alignment horizontal="center" vertical="center" wrapText="1"/>
    </xf>
    <xf numFmtId="37" fontId="39" fillId="6" borderId="40" xfId="1" applyNumberFormat="1" applyFont="1" applyFill="1" applyBorder="1" applyAlignment="1">
      <alignment horizontal="center" vertical="center" wrapText="1"/>
    </xf>
    <xf numFmtId="37" fontId="39" fillId="6" borderId="43" xfId="1" applyNumberFormat="1" applyFont="1" applyFill="1" applyBorder="1" applyAlignment="1">
      <alignment horizontal="center" vertical="center" wrapText="1"/>
    </xf>
    <xf numFmtId="0" fontId="28" fillId="0" borderId="8" xfId="0" applyFont="1" applyBorder="1" applyAlignment="1">
      <alignment horizontal="center" vertical="center"/>
    </xf>
    <xf numFmtId="0" fontId="28" fillId="0" borderId="5" xfId="0" applyFont="1" applyBorder="1" applyAlignment="1">
      <alignment horizontal="center" vertical="center"/>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28" fillId="0" borderId="0" xfId="0" applyFont="1" applyAlignment="1">
      <alignment horizontal="center" vertical="center"/>
    </xf>
    <xf numFmtId="0" fontId="28" fillId="0" borderId="21" xfId="0" applyFont="1" applyBorder="1" applyAlignment="1">
      <alignment horizontal="center" vertical="center"/>
    </xf>
    <xf numFmtId="0" fontId="28" fillId="0" borderId="11" xfId="0" applyFont="1" applyBorder="1" applyAlignment="1">
      <alignment horizontal="center" vertical="center"/>
    </xf>
    <xf numFmtId="0" fontId="28" fillId="0" borderId="7" xfId="0" applyFont="1" applyBorder="1" applyAlignment="1">
      <alignment horizontal="center" vertical="center"/>
    </xf>
    <xf numFmtId="0" fontId="28" fillId="0" borderId="12" xfId="0" applyFont="1" applyBorder="1" applyAlignment="1">
      <alignment horizontal="center" vertical="center"/>
    </xf>
    <xf numFmtId="0" fontId="35" fillId="4" borderId="0" xfId="13" applyFont="1" applyFill="1" applyBorder="1" applyAlignment="1">
      <alignment horizontal="left" vertical="center" wrapText="1" indent="1"/>
    </xf>
    <xf numFmtId="0" fontId="35" fillId="4" borderId="0" xfId="13" applyFont="1" applyFill="1" applyBorder="1" applyAlignment="1">
      <alignment horizontal="left" vertical="center" indent="1"/>
    </xf>
    <xf numFmtId="0" fontId="90" fillId="0" borderId="37" xfId="13" applyFont="1" applyFill="1" applyBorder="1" applyAlignment="1">
      <alignment horizontal="center" vertical="center" wrapText="1"/>
    </xf>
    <xf numFmtId="0" fontId="35" fillId="0" borderId="38" xfId="13" applyFont="1" applyFill="1" applyBorder="1" applyAlignment="1">
      <alignment horizontal="center" vertical="center" wrapText="1"/>
    </xf>
    <xf numFmtId="0" fontId="35" fillId="0" borderId="39" xfId="13" applyFont="1" applyFill="1" applyBorder="1" applyAlignment="1">
      <alignment horizontal="center" vertical="center" wrapText="1"/>
    </xf>
    <xf numFmtId="0" fontId="51" fillId="4" borderId="37" xfId="13" applyFont="1" applyFill="1" applyBorder="1" applyAlignment="1">
      <alignment horizontal="center" vertical="center" wrapText="1"/>
    </xf>
    <xf numFmtId="0" fontId="51" fillId="4" borderId="38" xfId="13" applyFont="1" applyFill="1" applyBorder="1" applyAlignment="1">
      <alignment horizontal="center" vertical="center" wrapText="1"/>
    </xf>
    <xf numFmtId="0" fontId="51" fillId="4" borderId="39" xfId="13" applyFont="1" applyFill="1" applyBorder="1" applyAlignment="1">
      <alignment horizontal="center" vertical="center" wrapText="1"/>
    </xf>
    <xf numFmtId="0" fontId="39" fillId="0" borderId="40" xfId="13" applyNumberFormat="1" applyFont="1" applyFill="1" applyBorder="1" applyAlignment="1">
      <alignment horizontal="center" vertical="center" wrapText="1"/>
    </xf>
    <xf numFmtId="0" fontId="39" fillId="0" borderId="34" xfId="4" applyFont="1" applyBorder="1" applyAlignment="1">
      <alignment horizontal="center" vertical="center"/>
    </xf>
    <xf numFmtId="0" fontId="35" fillId="4" borderId="5" xfId="13" quotePrefix="1" applyFont="1" applyFill="1" applyBorder="1" applyAlignment="1">
      <alignment horizontal="center"/>
    </xf>
    <xf numFmtId="0" fontId="35" fillId="4" borderId="5" xfId="13" applyFont="1" applyFill="1" applyBorder="1" applyAlignment="1">
      <alignment horizontal="center"/>
    </xf>
    <xf numFmtId="0" fontId="35" fillId="4" borderId="0" xfId="13" applyFont="1" applyFill="1" applyAlignment="1">
      <alignment horizontal="center"/>
    </xf>
    <xf numFmtId="0" fontId="35" fillId="4" borderId="0" xfId="13" quotePrefix="1" applyFont="1" applyFill="1" applyAlignment="1">
      <alignment horizontal="center"/>
    </xf>
    <xf numFmtId="0" fontId="91" fillId="4" borderId="0" xfId="13" applyFont="1" applyFill="1" applyBorder="1" applyAlignment="1">
      <alignment horizontal="left" vertical="top" wrapText="1"/>
    </xf>
    <xf numFmtId="0" fontId="35" fillId="4" borderId="5" xfId="13" applyFont="1" applyFill="1" applyBorder="1" applyAlignment="1">
      <alignment horizontal="left" wrapText="1"/>
    </xf>
    <xf numFmtId="0" fontId="35" fillId="4" borderId="9" xfId="13" applyFont="1" applyFill="1" applyBorder="1" applyAlignment="1">
      <alignment horizontal="left" wrapText="1"/>
    </xf>
    <xf numFmtId="0" fontId="35" fillId="4" borderId="0" xfId="13" applyFont="1" applyFill="1" applyBorder="1" applyAlignment="1">
      <alignment horizontal="left" wrapText="1"/>
    </xf>
    <xf numFmtId="0" fontId="35" fillId="4" borderId="21" xfId="13" applyFont="1" applyFill="1" applyBorder="1" applyAlignment="1">
      <alignment horizontal="left" wrapText="1"/>
    </xf>
    <xf numFmtId="0" fontId="39" fillId="6" borderId="34" xfId="13" applyFont="1" applyBorder="1" applyAlignment="1">
      <alignment horizontal="center" vertical="center"/>
    </xf>
    <xf numFmtId="0" fontId="13" fillId="0" borderId="8" xfId="0" applyFont="1" applyBorder="1" applyAlignment="1">
      <alignment horizontal="center" vertical="center"/>
    </xf>
    <xf numFmtId="0" fontId="13" fillId="0" borderId="5" xfId="0" applyFont="1" applyBorder="1" applyAlignment="1">
      <alignment horizontal="center" vertical="center"/>
    </xf>
    <xf numFmtId="0" fontId="13" fillId="0" borderId="16"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15" xfId="0" applyFont="1" applyBorder="1" applyAlignment="1">
      <alignment horizontal="center" vertical="center"/>
    </xf>
    <xf numFmtId="0" fontId="13" fillId="0" borderId="11" xfId="0" applyFont="1" applyBorder="1" applyAlignment="1">
      <alignment horizontal="center" vertical="center"/>
    </xf>
    <xf numFmtId="0" fontId="13" fillId="0" borderId="7" xfId="0" applyFont="1" applyBorder="1" applyAlignment="1">
      <alignment horizontal="center" vertical="center"/>
    </xf>
    <xf numFmtId="0" fontId="13" fillId="0" borderId="17" xfId="0" applyFont="1" applyBorder="1" applyAlignment="1">
      <alignment horizontal="center" vertical="center"/>
    </xf>
    <xf numFmtId="0" fontId="14" fillId="6" borderId="4" xfId="13" quotePrefix="1" applyFont="1" applyBorder="1" applyAlignment="1">
      <alignment horizontal="center" vertical="center"/>
    </xf>
    <xf numFmtId="0" fontId="14" fillId="6" borderId="5" xfId="13" applyFont="1" applyBorder="1" applyAlignment="1">
      <alignment horizontal="center" vertical="center"/>
    </xf>
    <xf numFmtId="0" fontId="14" fillId="6" borderId="9" xfId="13" applyFont="1" applyBorder="1" applyAlignment="1">
      <alignment horizontal="center" vertical="center"/>
    </xf>
    <xf numFmtId="0" fontId="14" fillId="6" borderId="3" xfId="13" applyFont="1" applyBorder="1" applyAlignment="1">
      <alignment horizontal="center" vertical="center"/>
    </xf>
    <xf numFmtId="0" fontId="14" fillId="6" borderId="0" xfId="13" applyFont="1" applyAlignment="1">
      <alignment horizontal="center" vertical="center"/>
    </xf>
    <xf numFmtId="0" fontId="14" fillId="6" borderId="6" xfId="13" applyFont="1" applyBorder="1" applyAlignment="1">
      <alignment horizontal="center" vertical="center"/>
    </xf>
    <xf numFmtId="0" fontId="14" fillId="6" borderId="7" xfId="13" applyFont="1" applyBorder="1" applyAlignment="1">
      <alignment horizontal="center" vertical="center"/>
    </xf>
    <xf numFmtId="0" fontId="14" fillId="6" borderId="5" xfId="13" quotePrefix="1" applyFont="1" applyBorder="1" applyAlignment="1">
      <alignment horizontal="center" vertical="center"/>
    </xf>
    <xf numFmtId="0" fontId="14" fillId="6" borderId="9" xfId="13" quotePrefix="1" applyFont="1" applyBorder="1" applyAlignment="1">
      <alignment horizontal="center" vertical="center"/>
    </xf>
    <xf numFmtId="0" fontId="14" fillId="6" borderId="3" xfId="13" quotePrefix="1" applyFont="1" applyBorder="1" applyAlignment="1">
      <alignment horizontal="center" vertical="center"/>
    </xf>
    <xf numFmtId="0" fontId="14" fillId="6" borderId="0" xfId="13" quotePrefix="1" applyFont="1" applyBorder="1" applyAlignment="1">
      <alignment horizontal="center" vertical="center"/>
    </xf>
    <xf numFmtId="0" fontId="14" fillId="6" borderId="6" xfId="13" quotePrefix="1" applyFont="1" applyBorder="1" applyAlignment="1">
      <alignment horizontal="center" vertical="center"/>
    </xf>
    <xf numFmtId="0" fontId="14" fillId="6" borderId="7" xfId="13" quotePrefix="1" applyFont="1" applyBorder="1" applyAlignment="1">
      <alignment horizontal="center" vertical="center"/>
    </xf>
    <xf numFmtId="0" fontId="14" fillId="6" borderId="12" xfId="13" quotePrefix="1" applyFont="1" applyBorder="1" applyAlignment="1">
      <alignment horizontal="center" vertical="center"/>
    </xf>
    <xf numFmtId="0" fontId="35" fillId="4" borderId="0" xfId="13" applyFont="1" applyFill="1" applyBorder="1" applyAlignment="1">
      <alignment horizontal="left" vertical="top" wrapText="1"/>
    </xf>
    <xf numFmtId="0" fontId="36" fillId="4" borderId="0" xfId="13" applyFont="1" applyFill="1" applyBorder="1" applyAlignment="1">
      <alignment horizontal="left" vertical="top"/>
    </xf>
    <xf numFmtId="0" fontId="36" fillId="4" borderId="21" xfId="13" applyFont="1" applyFill="1" applyBorder="1" applyAlignment="1">
      <alignment horizontal="left" vertical="top"/>
    </xf>
    <xf numFmtId="0" fontId="35" fillId="4" borderId="21" xfId="13" applyFont="1" applyFill="1" applyBorder="1" applyAlignment="1">
      <alignment horizontal="left" vertical="center" wrapText="1"/>
    </xf>
    <xf numFmtId="0" fontId="90" fillId="4" borderId="0" xfId="13" applyFont="1" applyFill="1" applyAlignment="1">
      <alignment horizontal="left" vertical="top" wrapText="1"/>
    </xf>
    <xf numFmtId="0" fontId="7" fillId="0" borderId="2" xfId="13" applyFont="1" applyFill="1" applyBorder="1" applyAlignment="1">
      <alignment horizontal="left" vertical="center" wrapText="1"/>
    </xf>
    <xf numFmtId="0" fontId="7" fillId="0" borderId="14" xfId="13" applyFont="1" applyFill="1" applyBorder="1" applyAlignment="1">
      <alignment horizontal="left" vertical="center" wrapText="1"/>
    </xf>
    <xf numFmtId="0" fontId="7" fillId="0" borderId="0" xfId="13" applyFont="1" applyFill="1" applyAlignment="1">
      <alignment horizontal="left" vertical="center" wrapText="1"/>
    </xf>
    <xf numFmtId="0" fontId="7" fillId="0" borderId="15" xfId="13" applyFont="1" applyFill="1" applyBorder="1" applyAlignment="1">
      <alignment horizontal="left" vertical="center" wrapText="1"/>
    </xf>
    <xf numFmtId="0" fontId="7" fillId="0" borderId="7" xfId="13" applyFont="1" applyFill="1" applyBorder="1" applyAlignment="1">
      <alignment horizontal="left" vertical="center" wrapText="1"/>
    </xf>
    <xf numFmtId="0" fontId="7" fillId="0" borderId="17" xfId="13" applyFont="1" applyFill="1" applyBorder="1" applyAlignment="1">
      <alignment horizontal="left" vertical="center" wrapText="1"/>
    </xf>
    <xf numFmtId="0" fontId="15" fillId="0" borderId="0" xfId="13" applyFont="1" applyFill="1" applyBorder="1" applyAlignment="1">
      <alignment horizontal="left" vertical="center" wrapText="1"/>
    </xf>
    <xf numFmtId="0" fontId="15" fillId="0" borderId="15" xfId="13" applyFont="1" applyFill="1" applyBorder="1" applyAlignment="1">
      <alignment horizontal="left" vertical="center" wrapText="1"/>
    </xf>
    <xf numFmtId="0" fontId="52" fillId="0" borderId="8" xfId="0" applyFont="1" applyBorder="1" applyAlignment="1">
      <alignment horizontal="center" vertical="center" wrapText="1"/>
    </xf>
    <xf numFmtId="0" fontId="52" fillId="0" borderId="5" xfId="0" applyFont="1" applyBorder="1" applyAlignment="1">
      <alignment horizontal="center" vertical="center"/>
    </xf>
    <xf numFmtId="0" fontId="52" fillId="0" borderId="9" xfId="0" applyFont="1" applyBorder="1" applyAlignment="1">
      <alignment horizontal="center" vertical="center"/>
    </xf>
    <xf numFmtId="0" fontId="52" fillId="0" borderId="10" xfId="0" applyFont="1" applyBorder="1" applyAlignment="1">
      <alignment horizontal="center" vertical="center"/>
    </xf>
    <xf numFmtId="0" fontId="52" fillId="0" borderId="0" xfId="0" applyFont="1" applyAlignment="1">
      <alignment horizontal="center" vertical="center"/>
    </xf>
    <xf numFmtId="0" fontId="52" fillId="0" borderId="21" xfId="0" applyFont="1" applyBorder="1" applyAlignment="1">
      <alignment horizontal="center" vertical="center"/>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52" fillId="0" borderId="5"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0" xfId="0" applyFont="1" applyAlignment="1">
      <alignment horizontal="center" vertical="center" wrapText="1"/>
    </xf>
    <xf numFmtId="0" fontId="52" fillId="0" borderId="11"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16"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7" xfId="0" applyFont="1" applyBorder="1" applyAlignment="1">
      <alignment horizontal="center" vertical="center" wrapText="1"/>
    </xf>
    <xf numFmtId="0" fontId="28" fillId="0" borderId="34" xfId="0" applyFont="1" applyBorder="1" applyAlignment="1">
      <alignment horizontal="center" vertical="center"/>
    </xf>
    <xf numFmtId="0" fontId="13" fillId="0" borderId="34" xfId="0" applyFont="1" applyBorder="1" applyAlignment="1">
      <alignment horizontal="center" vertical="center"/>
    </xf>
    <xf numFmtId="0" fontId="13" fillId="0" borderId="40" xfId="0" applyFont="1" applyBorder="1" applyAlignment="1">
      <alignment horizontal="center" vertical="center"/>
    </xf>
    <xf numFmtId="0" fontId="121" fillId="0" borderId="34" xfId="0" applyFont="1" applyBorder="1" applyAlignment="1">
      <alignment horizontal="center" vertical="center"/>
    </xf>
    <xf numFmtId="0" fontId="121" fillId="0" borderId="40" xfId="0" applyFont="1" applyBorder="1" applyAlignment="1">
      <alignment horizontal="center" vertical="center"/>
    </xf>
    <xf numFmtId="0" fontId="0" fillId="2" borderId="8" xfId="0" applyFill="1" applyBorder="1" applyAlignment="1">
      <alignment horizontal="center"/>
    </xf>
    <xf numFmtId="0" fontId="0" fillId="2" borderId="5" xfId="0" applyFill="1" applyBorder="1" applyAlignment="1">
      <alignment horizontal="center"/>
    </xf>
    <xf numFmtId="0" fontId="0" fillId="2" borderId="16" xfId="0" applyFill="1" applyBorder="1" applyAlignment="1">
      <alignment horizontal="center"/>
    </xf>
    <xf numFmtId="0" fontId="0" fillId="2" borderId="10" xfId="0" applyFill="1" applyBorder="1" applyAlignment="1">
      <alignment horizontal="center"/>
    </xf>
    <xf numFmtId="0" fontId="0" fillId="2" borderId="0" xfId="0" applyFill="1" applyAlignment="1">
      <alignment horizontal="center"/>
    </xf>
    <xf numFmtId="0" fontId="0" fillId="2" borderId="15" xfId="0" applyFill="1" applyBorder="1" applyAlignment="1">
      <alignment horizontal="center"/>
    </xf>
    <xf numFmtId="0" fontId="0" fillId="2" borderId="11" xfId="0" applyFill="1" applyBorder="1" applyAlignment="1">
      <alignment horizontal="center"/>
    </xf>
    <xf numFmtId="0" fontId="0" fillId="2" borderId="7" xfId="0" applyFill="1" applyBorder="1" applyAlignment="1">
      <alignment horizontal="center"/>
    </xf>
    <xf numFmtId="0" fontId="0" fillId="2" borderId="17" xfId="0" applyFill="1" applyBorder="1" applyAlignment="1">
      <alignment horizontal="center"/>
    </xf>
    <xf numFmtId="0" fontId="50" fillId="4" borderId="0" xfId="4" applyFill="1" applyBorder="1" applyAlignment="1"/>
    <xf numFmtId="0" fontId="50" fillId="4" borderId="21" xfId="4" applyFill="1" applyBorder="1" applyAlignment="1"/>
    <xf numFmtId="0" fontId="25" fillId="0" borderId="4" xfId="0" quotePrefix="1" applyFont="1" applyBorder="1" applyAlignment="1">
      <alignment horizontal="center" vertical="center"/>
    </xf>
    <xf numFmtId="0" fontId="25" fillId="0" borderId="5" xfId="0" quotePrefix="1" applyFont="1" applyBorder="1" applyAlignment="1">
      <alignment horizontal="center" vertical="center"/>
    </xf>
    <xf numFmtId="0" fontId="25" fillId="0" borderId="9" xfId="0" quotePrefix="1" applyFont="1" applyBorder="1" applyAlignment="1">
      <alignment horizontal="center" vertical="center"/>
    </xf>
    <xf numFmtId="0" fontId="25" fillId="0" borderId="3" xfId="0" quotePrefix="1" applyFont="1" applyBorder="1" applyAlignment="1">
      <alignment horizontal="center" vertical="center"/>
    </xf>
    <xf numFmtId="0" fontId="25" fillId="0" borderId="0" xfId="0" quotePrefix="1" applyFont="1" applyBorder="1" applyAlignment="1">
      <alignment horizontal="center" vertical="center"/>
    </xf>
    <xf numFmtId="0" fontId="25" fillId="0" borderId="21" xfId="0" quotePrefix="1" applyFont="1" applyBorder="1" applyAlignment="1">
      <alignment horizontal="center" vertical="center"/>
    </xf>
    <xf numFmtId="0" fontId="25" fillId="0" borderId="6" xfId="0" quotePrefix="1" applyFont="1" applyBorder="1" applyAlignment="1">
      <alignment horizontal="center" vertical="center"/>
    </xf>
    <xf numFmtId="0" fontId="25" fillId="0" borderId="7" xfId="0" quotePrefix="1" applyFont="1" applyBorder="1" applyAlignment="1">
      <alignment horizontal="center" vertical="center"/>
    </xf>
    <xf numFmtId="0" fontId="25" fillId="0" borderId="12" xfId="0" quotePrefix="1" applyFont="1" applyBorder="1" applyAlignment="1">
      <alignment horizontal="center" vertical="center"/>
    </xf>
    <xf numFmtId="0" fontId="90" fillId="0" borderId="0" xfId="13" applyFont="1" applyFill="1" applyAlignment="1">
      <alignment horizontal="left" vertical="top" wrapText="1"/>
    </xf>
    <xf numFmtId="0" fontId="35" fillId="0" borderId="0" xfId="13" applyFont="1" applyFill="1" applyAlignment="1">
      <alignment horizontal="left" vertical="top" wrapText="1"/>
    </xf>
    <xf numFmtId="0" fontId="28" fillId="0" borderId="16" xfId="0" applyFont="1" applyBorder="1" applyAlignment="1">
      <alignment horizontal="center" vertical="center"/>
    </xf>
    <xf numFmtId="0" fontId="28" fillId="0" borderId="15" xfId="0" applyFont="1" applyBorder="1" applyAlignment="1">
      <alignment horizontal="center" vertical="center"/>
    </xf>
    <xf numFmtId="0" fontId="28" fillId="0" borderId="17" xfId="0" applyFont="1" applyBorder="1" applyAlignment="1">
      <alignment horizontal="center" vertical="center"/>
    </xf>
    <xf numFmtId="0" fontId="121" fillId="0" borderId="8" xfId="0" applyFont="1" applyBorder="1" applyAlignment="1">
      <alignment horizontal="center" vertical="center"/>
    </xf>
    <xf numFmtId="0" fontId="121" fillId="0" borderId="5" xfId="0" applyFont="1" applyBorder="1" applyAlignment="1">
      <alignment horizontal="center" vertical="center"/>
    </xf>
    <xf numFmtId="0" fontId="121" fillId="0" borderId="9" xfId="0" applyFont="1" applyBorder="1" applyAlignment="1">
      <alignment horizontal="center" vertical="center"/>
    </xf>
    <xf numFmtId="0" fontId="121" fillId="0" borderId="10" xfId="0" applyFont="1" applyBorder="1" applyAlignment="1">
      <alignment horizontal="center" vertical="center"/>
    </xf>
    <xf numFmtId="0" fontId="121" fillId="0" borderId="0" xfId="0" applyFont="1" applyAlignment="1">
      <alignment horizontal="center" vertical="center"/>
    </xf>
    <xf numFmtId="0" fontId="121" fillId="0" borderId="21" xfId="0" applyFont="1" applyBorder="1" applyAlignment="1">
      <alignment horizontal="center" vertical="center"/>
    </xf>
    <xf numFmtId="0" fontId="121" fillId="0" borderId="29" xfId="0" applyFont="1" applyBorder="1" applyAlignment="1">
      <alignment horizontal="center" vertical="center"/>
    </xf>
    <xf numFmtId="0" fontId="121" fillId="0" borderId="19" xfId="0" applyFont="1" applyBorder="1" applyAlignment="1">
      <alignment horizontal="center" vertical="center"/>
    </xf>
    <xf numFmtId="0" fontId="121" fillId="0" borderId="28" xfId="0" applyFont="1" applyBorder="1" applyAlignment="1">
      <alignment horizontal="center" vertical="center"/>
    </xf>
    <xf numFmtId="0" fontId="121" fillId="0" borderId="16" xfId="0" applyFont="1" applyBorder="1" applyAlignment="1">
      <alignment horizontal="center" vertical="center"/>
    </xf>
    <xf numFmtId="0" fontId="121" fillId="0" borderId="15" xfId="0" applyFont="1" applyBorder="1" applyAlignment="1">
      <alignment horizontal="center" vertical="center"/>
    </xf>
    <xf numFmtId="0" fontId="121" fillId="0" borderId="20" xfId="0" applyFont="1" applyBorder="1" applyAlignment="1">
      <alignment horizontal="center" vertical="center"/>
    </xf>
    <xf numFmtId="0" fontId="14" fillId="6" borderId="0" xfId="13" applyFont="1" applyBorder="1" applyAlignment="1">
      <alignment horizontal="center" vertical="center"/>
    </xf>
    <xf numFmtId="0" fontId="14" fillId="6" borderId="18" xfId="13" applyFont="1" applyBorder="1" applyAlignment="1">
      <alignment horizontal="center" vertical="center"/>
    </xf>
    <xf numFmtId="0" fontId="14" fillId="6" borderId="19" xfId="13" applyFont="1" applyBorder="1" applyAlignment="1">
      <alignment horizontal="center" vertical="center"/>
    </xf>
    <xf numFmtId="0" fontId="14" fillId="6" borderId="28" xfId="13" applyFont="1" applyBorder="1" applyAlignment="1">
      <alignment horizontal="center" vertical="center"/>
    </xf>
    <xf numFmtId="0" fontId="39" fillId="6" borderId="8" xfId="13" applyFont="1" applyBorder="1" applyAlignment="1">
      <alignment horizontal="center" vertical="center" wrapText="1"/>
    </xf>
    <xf numFmtId="0" fontId="39" fillId="6" borderId="5" xfId="13" applyFont="1" applyBorder="1" applyAlignment="1">
      <alignment horizontal="center" vertical="center" wrapText="1"/>
    </xf>
    <xf numFmtId="0" fontId="39" fillId="6" borderId="9" xfId="13" applyFont="1" applyBorder="1" applyAlignment="1">
      <alignment horizontal="center" vertical="center" wrapText="1"/>
    </xf>
    <xf numFmtId="0" fontId="39" fillId="6" borderId="10" xfId="13" applyFont="1" applyBorder="1" applyAlignment="1">
      <alignment horizontal="center" vertical="center" wrapText="1"/>
    </xf>
    <xf numFmtId="0" fontId="39" fillId="6" borderId="0" xfId="13" applyFont="1" applyBorder="1" applyAlignment="1">
      <alignment horizontal="center" vertical="center" wrapText="1"/>
    </xf>
    <xf numFmtId="0" fontId="39" fillId="6" borderId="21" xfId="13" applyFont="1" applyBorder="1" applyAlignment="1">
      <alignment horizontal="center" vertical="center" wrapText="1"/>
    </xf>
    <xf numFmtId="0" fontId="39" fillId="6" borderId="11" xfId="13" applyFont="1" applyBorder="1" applyAlignment="1">
      <alignment horizontal="center" vertical="center" wrapText="1"/>
    </xf>
    <xf numFmtId="0" fontId="39" fillId="6" borderId="7" xfId="13" applyFont="1" applyBorder="1" applyAlignment="1">
      <alignment horizontal="center" vertical="center" wrapText="1"/>
    </xf>
    <xf numFmtId="0" fontId="39" fillId="6" borderId="12" xfId="13" applyFont="1" applyBorder="1" applyAlignment="1">
      <alignment horizontal="center" vertical="center" wrapText="1"/>
    </xf>
    <xf numFmtId="0" fontId="39" fillId="6" borderId="42" xfId="13" applyFont="1" applyBorder="1" applyAlignment="1">
      <alignment horizontal="center" vertical="center" wrapText="1"/>
    </xf>
    <xf numFmtId="0" fontId="25" fillId="0" borderId="0" xfId="0" applyFont="1" applyAlignment="1">
      <alignment horizontal="center" vertical="center"/>
    </xf>
    <xf numFmtId="0" fontId="25" fillId="0" borderId="21" xfId="0" applyFont="1" applyBorder="1" applyAlignment="1">
      <alignment horizontal="center" vertical="center"/>
    </xf>
    <xf numFmtId="0" fontId="25" fillId="0" borderId="3"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12" xfId="0" applyFont="1" applyBorder="1" applyAlignment="1">
      <alignment horizontal="center" vertical="center"/>
    </xf>
    <xf numFmtId="0" fontId="13" fillId="0" borderId="9" xfId="0" applyFont="1" applyBorder="1" applyAlignment="1">
      <alignment horizontal="center" vertical="center"/>
    </xf>
    <xf numFmtId="0" fontId="13" fillId="0" borderId="21" xfId="0" applyFont="1" applyBorder="1" applyAlignment="1">
      <alignment horizontal="center" vertical="center"/>
    </xf>
    <xf numFmtId="0" fontId="13" fillId="0" borderId="12" xfId="0" applyFont="1" applyBorder="1" applyAlignment="1">
      <alignment horizontal="center" vertical="center"/>
    </xf>
    <xf numFmtId="0" fontId="14" fillId="0" borderId="21" xfId="13" quotePrefix="1" applyFont="1" applyFill="1" applyBorder="1" applyAlignment="1">
      <alignment horizontal="center" vertical="center"/>
    </xf>
    <xf numFmtId="0" fontId="14" fillId="0" borderId="12" xfId="13" applyFont="1" applyFill="1" applyBorder="1" applyAlignment="1">
      <alignment horizontal="center" vertical="center"/>
    </xf>
    <xf numFmtId="0" fontId="35" fillId="0" borderId="16" xfId="13" applyFont="1" applyFill="1" applyBorder="1" applyAlignment="1">
      <alignment horizontal="center" vertical="center" wrapText="1"/>
    </xf>
    <xf numFmtId="0" fontId="35" fillId="0" borderId="0" xfId="13" applyFont="1" applyFill="1" applyAlignment="1">
      <alignment horizontal="center" vertical="center" wrapText="1"/>
    </xf>
    <xf numFmtId="0" fontId="35" fillId="0" borderId="15" xfId="13" applyFont="1" applyFill="1" applyBorder="1" applyAlignment="1">
      <alignment horizontal="center" vertical="center" wrapText="1"/>
    </xf>
    <xf numFmtId="0" fontId="24" fillId="0" borderId="8" xfId="0" applyFont="1" applyBorder="1" applyAlignment="1">
      <alignment horizontal="center" vertical="center"/>
    </xf>
    <xf numFmtId="0" fontId="24" fillId="0" borderId="5"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0" xfId="0" applyFont="1" applyAlignment="1">
      <alignment horizontal="center" vertical="center"/>
    </xf>
    <xf numFmtId="0" fontId="24" fillId="0" borderId="21" xfId="0" applyFont="1" applyBorder="1" applyAlignment="1">
      <alignment horizontal="center" vertical="center"/>
    </xf>
    <xf numFmtId="0" fontId="24" fillId="0" borderId="11" xfId="0" applyFont="1" applyBorder="1" applyAlignment="1">
      <alignment horizontal="center" vertical="center"/>
    </xf>
    <xf numFmtId="0" fontId="24" fillId="0" borderId="7" xfId="0" applyFont="1" applyBorder="1" applyAlignment="1">
      <alignment horizontal="center" vertical="center"/>
    </xf>
    <xf numFmtId="0" fontId="24" fillId="0" borderId="12" xfId="0" applyFont="1" applyBorder="1" applyAlignment="1">
      <alignment horizontal="center" vertical="center"/>
    </xf>
    <xf numFmtId="0" fontId="24" fillId="0" borderId="16" xfId="0" applyFont="1" applyBorder="1" applyAlignment="1">
      <alignment horizontal="center" vertical="center"/>
    </xf>
    <xf numFmtId="0" fontId="24" fillId="0" borderId="15" xfId="0" applyFont="1" applyBorder="1" applyAlignment="1">
      <alignment horizontal="center" vertical="center"/>
    </xf>
    <xf numFmtId="0" fontId="24" fillId="0" borderId="17" xfId="0" applyFont="1" applyBorder="1" applyAlignment="1">
      <alignment horizontal="center" vertical="center"/>
    </xf>
    <xf numFmtId="0" fontId="14" fillId="0" borderId="3" xfId="13" quotePrefix="1" applyFont="1" applyFill="1" applyBorder="1" applyAlignment="1">
      <alignment horizontal="center" vertical="center"/>
    </xf>
    <xf numFmtId="0" fontId="14" fillId="0" borderId="0" xfId="13" applyFont="1" applyFill="1" applyAlignment="1">
      <alignment horizontal="center" vertical="center"/>
    </xf>
    <xf numFmtId="0" fontId="14" fillId="0" borderId="21" xfId="13" applyFont="1" applyFill="1" applyBorder="1" applyAlignment="1">
      <alignment horizontal="center" vertical="center"/>
    </xf>
    <xf numFmtId="0" fontId="14" fillId="0" borderId="6" xfId="13" applyFont="1" applyFill="1" applyBorder="1" applyAlignment="1">
      <alignment horizontal="center" vertical="center"/>
    </xf>
    <xf numFmtId="0" fontId="14" fillId="0" borderId="7" xfId="13" applyFont="1" applyFill="1" applyBorder="1" applyAlignment="1">
      <alignment horizontal="center" vertical="center"/>
    </xf>
    <xf numFmtId="0" fontId="14" fillId="0" borderId="0" xfId="16" applyFont="1" applyAlignment="1">
      <alignment horizontal="center" vertical="center"/>
    </xf>
    <xf numFmtId="0" fontId="17" fillId="0" borderId="0" xfId="16" applyFont="1" applyAlignment="1">
      <alignment horizontal="center" vertical="center"/>
    </xf>
    <xf numFmtId="0" fontId="14" fillId="0" borderId="0" xfId="16" applyFont="1" applyAlignment="1">
      <alignment horizontal="center"/>
    </xf>
    <xf numFmtId="0" fontId="17" fillId="0" borderId="0" xfId="16" applyFont="1" applyAlignment="1">
      <alignment horizontal="center"/>
    </xf>
    <xf numFmtId="0" fontId="47" fillId="0" borderId="0" xfId="16" applyFont="1" applyAlignment="1">
      <alignment horizontal="left" vertical="center" wrapText="1"/>
    </xf>
    <xf numFmtId="0" fontId="47" fillId="0" borderId="0" xfId="16" applyFont="1" applyAlignment="1">
      <alignment horizontal="left" vertical="center"/>
    </xf>
    <xf numFmtId="0" fontId="13" fillId="0" borderId="0" xfId="16" applyFont="1" applyAlignment="1">
      <alignment horizontal="right" vertical="center" wrapText="1"/>
    </xf>
    <xf numFmtId="0" fontId="48" fillId="0" borderId="0" xfId="16" applyFont="1" applyAlignment="1">
      <alignment horizontal="left" vertical="center" wrapText="1"/>
    </xf>
    <xf numFmtId="0" fontId="86" fillId="0" borderId="0" xfId="9" quotePrefix="1" applyFont="1" applyBorder="1" applyAlignment="1">
      <alignment horizontal="left" vertical="center"/>
    </xf>
    <xf numFmtId="0" fontId="14" fillId="0" borderId="8" xfId="9" applyFont="1" applyBorder="1" applyAlignment="1">
      <alignment horizontal="center" vertical="center" wrapText="1"/>
    </xf>
    <xf numFmtId="0" fontId="14" fillId="0" borderId="5" xfId="9" applyFont="1" applyBorder="1" applyAlignment="1">
      <alignment horizontal="center" vertical="center" wrapText="1"/>
    </xf>
    <xf numFmtId="0" fontId="14" fillId="0" borderId="9" xfId="9" applyFont="1" applyBorder="1" applyAlignment="1">
      <alignment horizontal="center" vertical="center" wrapText="1"/>
    </xf>
    <xf numFmtId="0" fontId="14" fillId="0" borderId="11" xfId="9" applyFont="1" applyBorder="1" applyAlignment="1">
      <alignment horizontal="center" vertical="center" wrapText="1"/>
    </xf>
    <xf numFmtId="0" fontId="14" fillId="0" borderId="7" xfId="9" applyFont="1" applyBorder="1" applyAlignment="1">
      <alignment horizontal="center" vertical="center" wrapText="1"/>
    </xf>
    <xf numFmtId="0" fontId="14" fillId="0" borderId="12" xfId="9" applyFont="1" applyBorder="1" applyAlignment="1">
      <alignment horizontal="center" vertical="center" wrapText="1"/>
    </xf>
    <xf numFmtId="0" fontId="92" fillId="0" borderId="0" xfId="10" quotePrefix="1" applyFont="1" applyBorder="1" applyAlignment="1">
      <alignment horizontal="left" vertical="center" wrapText="1"/>
    </xf>
    <xf numFmtId="0" fontId="86" fillId="0" borderId="0" xfId="10" applyFont="1" applyBorder="1" applyAlignment="1">
      <alignment horizontal="left" vertical="center" wrapText="1"/>
    </xf>
    <xf numFmtId="0" fontId="10" fillId="4" borderId="0" xfId="6" applyFont="1" applyFill="1" applyAlignment="1">
      <alignment horizontal="left" vertical="center" wrapText="1"/>
    </xf>
    <xf numFmtId="0" fontId="14" fillId="4" borderId="0" xfId="6" applyFont="1" applyFill="1" applyAlignment="1">
      <alignment horizontal="left" vertical="center" wrapText="1"/>
    </xf>
    <xf numFmtId="0" fontId="14" fillId="4" borderId="0" xfId="6" applyFont="1" applyFill="1" applyAlignment="1">
      <alignment horizontal="left" vertical="center"/>
    </xf>
    <xf numFmtId="0" fontId="86" fillId="0" borderId="0" xfId="9" applyFont="1" applyBorder="1" applyAlignment="1">
      <alignment horizontal="left" vertical="center"/>
    </xf>
    <xf numFmtId="0" fontId="2" fillId="0" borderId="13" xfId="0" applyFont="1" applyBorder="1" applyAlignment="1">
      <alignment horizontal="center"/>
    </xf>
    <xf numFmtId="0" fontId="0" fillId="0" borderId="13" xfId="0" applyBorder="1" applyAlignment="1">
      <alignment horizontal="center"/>
    </xf>
    <xf numFmtId="0" fontId="86" fillId="0" borderId="0" xfId="0" applyFont="1" applyBorder="1" applyAlignment="1">
      <alignment horizontal="left" vertical="top" wrapText="1"/>
    </xf>
    <xf numFmtId="0" fontId="92" fillId="0" borderId="0" xfId="0" applyFont="1" applyBorder="1" applyAlignment="1">
      <alignment horizontal="left" vertical="top"/>
    </xf>
    <xf numFmtId="0" fontId="86" fillId="0" borderId="0" xfId="14" applyFont="1" applyBorder="1" applyAlignment="1">
      <alignment horizontal="left" vertical="top" wrapText="1"/>
    </xf>
    <xf numFmtId="0" fontId="92" fillId="0" borderId="0" xfId="14" quotePrefix="1" applyFont="1" applyBorder="1" applyAlignment="1">
      <alignment horizontal="left" vertical="top" wrapText="1"/>
    </xf>
    <xf numFmtId="0" fontId="95" fillId="0" borderId="10" xfId="5" applyFont="1" applyBorder="1" applyAlignment="1">
      <alignment horizontal="center" vertical="center" wrapText="1"/>
    </xf>
    <xf numFmtId="0" fontId="95" fillId="0" borderId="0" xfId="5" applyFont="1" applyBorder="1" applyAlignment="1">
      <alignment horizontal="center" vertical="center" wrapText="1"/>
    </xf>
    <xf numFmtId="0" fontId="86" fillId="0" borderId="0" xfId="14" applyFont="1" applyBorder="1" applyAlignment="1">
      <alignment horizontal="left" vertical="center" wrapText="1"/>
    </xf>
    <xf numFmtId="0" fontId="92" fillId="0" borderId="0" xfId="14" applyFont="1" applyBorder="1" applyAlignment="1">
      <alignment horizontal="left" vertical="center" wrapText="1"/>
    </xf>
    <xf numFmtId="0" fontId="86" fillId="0" borderId="21" xfId="9" quotePrefix="1" applyFont="1" applyBorder="1" applyAlignment="1">
      <alignment horizontal="left" vertical="center"/>
    </xf>
    <xf numFmtId="0" fontId="14" fillId="0" borderId="0" xfId="9" applyFont="1" applyBorder="1" applyAlignment="1">
      <alignment vertical="center"/>
    </xf>
    <xf numFmtId="0" fontId="96" fillId="0" borderId="0" xfId="9" applyFont="1" applyBorder="1" applyAlignment="1">
      <alignment horizontal="left" vertical="center"/>
    </xf>
    <xf numFmtId="0" fontId="96" fillId="0" borderId="8" xfId="9" applyFont="1" applyBorder="1" applyAlignment="1">
      <alignment horizontal="center" vertical="center"/>
    </xf>
    <xf numFmtId="0" fontId="96" fillId="0" borderId="5" xfId="9" applyFont="1" applyBorder="1" applyAlignment="1">
      <alignment horizontal="center" vertical="center"/>
    </xf>
    <xf numFmtId="0" fontId="96" fillId="0" borderId="9" xfId="9" applyFont="1" applyBorder="1" applyAlignment="1">
      <alignment horizontal="center" vertical="center"/>
    </xf>
    <xf numFmtId="0" fontId="96" fillId="0" borderId="11" xfId="9" applyFont="1" applyBorder="1" applyAlignment="1">
      <alignment horizontal="center" vertical="center"/>
    </xf>
    <xf numFmtId="0" fontId="96" fillId="0" borderId="7" xfId="9" applyFont="1" applyBorder="1" applyAlignment="1">
      <alignment horizontal="center" vertical="center"/>
    </xf>
    <xf numFmtId="0" fontId="96" fillId="0" borderId="12" xfId="9" applyFont="1" applyBorder="1" applyAlignment="1">
      <alignment horizontal="center" vertical="center"/>
    </xf>
    <xf numFmtId="0" fontId="113" fillId="2" borderId="2" xfId="6" applyFont="1" applyFill="1" applyBorder="1" applyAlignment="1">
      <alignment horizontal="left" wrapText="1"/>
    </xf>
    <xf numFmtId="0" fontId="113" fillId="2" borderId="0" xfId="6" applyFont="1" applyFill="1" applyBorder="1" applyAlignment="1">
      <alignment horizontal="left" wrapText="1"/>
    </xf>
    <xf numFmtId="0" fontId="89" fillId="2" borderId="1" xfId="6" applyFont="1" applyFill="1" applyBorder="1" applyAlignment="1">
      <alignment horizontal="left" vertical="center" wrapText="1"/>
    </xf>
    <xf numFmtId="0" fontId="10" fillId="2" borderId="2" xfId="6" applyFont="1" applyFill="1" applyBorder="1" applyAlignment="1">
      <alignment horizontal="left" vertical="center" wrapText="1"/>
    </xf>
    <xf numFmtId="0" fontId="10" fillId="2" borderId="14" xfId="6" applyFont="1" applyFill="1" applyBorder="1" applyAlignment="1">
      <alignment horizontal="left" vertical="center" wrapText="1"/>
    </xf>
    <xf numFmtId="0" fontId="10" fillId="2" borderId="3" xfId="6" applyFont="1" applyFill="1" applyBorder="1" applyAlignment="1">
      <alignment horizontal="left" vertical="center" wrapText="1"/>
    </xf>
    <xf numFmtId="0" fontId="10" fillId="2" borderId="0" xfId="6" applyFont="1" applyFill="1" applyBorder="1" applyAlignment="1">
      <alignment horizontal="left" vertical="center" wrapText="1"/>
    </xf>
    <xf numFmtId="0" fontId="10" fillId="2" borderId="15" xfId="6" applyFont="1" applyFill="1" applyBorder="1" applyAlignment="1">
      <alignment horizontal="left" vertical="center" wrapText="1"/>
    </xf>
    <xf numFmtId="0" fontId="10" fillId="2" borderId="18" xfId="6" applyFont="1" applyFill="1" applyBorder="1" applyAlignment="1">
      <alignment horizontal="left" vertical="center" wrapText="1"/>
    </xf>
    <xf numFmtId="0" fontId="10" fillId="2" borderId="19" xfId="6" applyFont="1" applyFill="1" applyBorder="1" applyAlignment="1">
      <alignment horizontal="left" vertical="center" wrapText="1"/>
    </xf>
    <xf numFmtId="0" fontId="10" fillId="2" borderId="20" xfId="6" applyFont="1" applyFill="1" applyBorder="1" applyAlignment="1">
      <alignment horizontal="left" vertical="center" wrapText="1"/>
    </xf>
    <xf numFmtId="0" fontId="14" fillId="0" borderId="0" xfId="6" applyFont="1" applyBorder="1" applyAlignment="1">
      <alignment horizontal="center" vertical="center"/>
    </xf>
    <xf numFmtId="0" fontId="14" fillId="0" borderId="0" xfId="8" applyFont="1" applyBorder="1" applyAlignment="1">
      <alignment horizontal="center"/>
    </xf>
    <xf numFmtId="0" fontId="14" fillId="0" borderId="7" xfId="8" quotePrefix="1" applyFont="1" applyBorder="1" applyAlignment="1">
      <alignment horizontal="right"/>
    </xf>
    <xf numFmtId="0" fontId="14" fillId="0" borderId="7" xfId="8" applyFont="1" applyBorder="1" applyAlignment="1">
      <alignment horizontal="right"/>
    </xf>
    <xf numFmtId="0" fontId="14" fillId="0" borderId="0" xfId="9" applyFont="1" applyFill="1" applyAlignment="1">
      <alignment horizontal="right" vertical="center"/>
    </xf>
    <xf numFmtId="165" fontId="14" fillId="0" borderId="0" xfId="9" applyNumberFormat="1" applyFont="1" applyFill="1" applyAlignment="1">
      <alignment horizontal="right"/>
    </xf>
    <xf numFmtId="0" fontId="14" fillId="0" borderId="8" xfId="8" applyFont="1" applyBorder="1" applyAlignment="1">
      <alignment horizontal="center" vertical="center"/>
    </xf>
    <xf numFmtId="0" fontId="14" fillId="0" borderId="5" xfId="8" applyFont="1" applyBorder="1" applyAlignment="1">
      <alignment horizontal="center" vertical="center"/>
    </xf>
    <xf numFmtId="0" fontId="14" fillId="0" borderId="9" xfId="8" applyFont="1" applyBorder="1" applyAlignment="1">
      <alignment horizontal="center" vertical="center"/>
    </xf>
    <xf numFmtId="0" fontId="14" fillId="0" borderId="11" xfId="8" applyFont="1" applyBorder="1" applyAlignment="1">
      <alignment horizontal="center" vertical="center"/>
    </xf>
    <xf numFmtId="0" fontId="14" fillId="0" borderId="7" xfId="8" applyFont="1" applyBorder="1" applyAlignment="1">
      <alignment horizontal="center" vertical="center"/>
    </xf>
    <xf numFmtId="0" fontId="14" fillId="0" borderId="12" xfId="8" applyFont="1" applyBorder="1" applyAlignment="1">
      <alignment horizontal="center" vertical="center"/>
    </xf>
    <xf numFmtId="0" fontId="14" fillId="0" borderId="0" xfId="9" quotePrefix="1" applyFont="1" applyFill="1" applyBorder="1" applyAlignment="1">
      <alignment horizontal="left" vertical="center"/>
    </xf>
    <xf numFmtId="0" fontId="14" fillId="0" borderId="21" xfId="9" applyFont="1" applyFill="1" applyBorder="1" applyAlignment="1">
      <alignment horizontal="left" vertical="center"/>
    </xf>
    <xf numFmtId="0" fontId="14" fillId="0" borderId="0" xfId="9" applyFont="1" applyFill="1" applyBorder="1" applyAlignment="1">
      <alignment horizontal="left" vertical="center"/>
    </xf>
    <xf numFmtId="0" fontId="118" fillId="0" borderId="8" xfId="4" applyFont="1" applyBorder="1" applyAlignment="1">
      <alignment horizontal="center" vertical="center"/>
    </xf>
    <xf numFmtId="0" fontId="118" fillId="0" borderId="5" xfId="4" applyFont="1" applyBorder="1" applyAlignment="1">
      <alignment horizontal="center" vertical="center"/>
    </xf>
    <xf numFmtId="0" fontId="118" fillId="0" borderId="9" xfId="4" applyFont="1" applyBorder="1" applyAlignment="1">
      <alignment horizontal="center" vertical="center"/>
    </xf>
    <xf numFmtId="0" fontId="118" fillId="0" borderId="11" xfId="4" applyFont="1" applyBorder="1" applyAlignment="1">
      <alignment horizontal="center" vertical="center"/>
    </xf>
    <xf numFmtId="0" fontId="118" fillId="0" borderId="7" xfId="4" applyFont="1" applyBorder="1" applyAlignment="1">
      <alignment horizontal="center" vertical="center"/>
    </xf>
    <xf numFmtId="0" fontId="118" fillId="0" borderId="12" xfId="4" applyFont="1" applyBorder="1" applyAlignment="1">
      <alignment horizontal="center" vertical="center"/>
    </xf>
    <xf numFmtId="166" fontId="25" fillId="0" borderId="0" xfId="4" quotePrefix="1" applyNumberFormat="1" applyFont="1" applyAlignment="1">
      <alignment horizontal="left" vertical="center"/>
    </xf>
    <xf numFmtId="166" fontId="25" fillId="0" borderId="0" xfId="4" applyNumberFormat="1" applyFont="1" applyAlignment="1">
      <alignment horizontal="left" vertical="center"/>
    </xf>
    <xf numFmtId="0" fontId="52" fillId="0" borderId="8" xfId="4" applyFont="1" applyBorder="1" applyAlignment="1">
      <alignment horizontal="center" vertical="center"/>
    </xf>
    <xf numFmtId="0" fontId="52" fillId="0" borderId="5" xfId="4" applyFont="1" applyBorder="1" applyAlignment="1">
      <alignment horizontal="center" vertical="center"/>
    </xf>
    <xf numFmtId="0" fontId="52" fillId="0" borderId="9" xfId="4" applyFont="1" applyBorder="1" applyAlignment="1">
      <alignment horizontal="center" vertical="center"/>
    </xf>
    <xf numFmtId="0" fontId="52" fillId="0" borderId="11" xfId="4" applyFont="1" applyBorder="1" applyAlignment="1">
      <alignment horizontal="center" vertical="center"/>
    </xf>
    <xf numFmtId="0" fontId="52" fillId="0" borderId="7" xfId="4" applyFont="1" applyBorder="1" applyAlignment="1">
      <alignment horizontal="center" vertical="center"/>
    </xf>
    <xf numFmtId="0" fontId="52" fillId="0" borderId="12" xfId="4" applyFont="1" applyBorder="1" applyAlignment="1">
      <alignment horizontal="center" vertical="center"/>
    </xf>
    <xf numFmtId="1" fontId="25" fillId="0" borderId="0" xfId="4" applyNumberFormat="1" applyFont="1" applyAlignment="1">
      <alignment horizontal="left" vertical="center"/>
    </xf>
    <xf numFmtId="0" fontId="14" fillId="0" borderId="10" xfId="9" applyFont="1" applyBorder="1" applyAlignment="1">
      <alignment horizontal="center" vertical="center"/>
    </xf>
    <xf numFmtId="0" fontId="14" fillId="0" borderId="21" xfId="9" applyFont="1" applyBorder="1" applyAlignment="1">
      <alignment horizontal="center" vertical="center"/>
    </xf>
    <xf numFmtId="0" fontId="39" fillId="5" borderId="8" xfId="7" applyFont="1" applyFill="1" applyBorder="1" applyAlignment="1">
      <alignment horizontal="center" vertical="center"/>
    </xf>
    <xf numFmtId="0" fontId="39" fillId="5" borderId="5" xfId="7" applyFont="1" applyFill="1" applyBorder="1" applyAlignment="1">
      <alignment horizontal="center" vertical="center"/>
    </xf>
    <xf numFmtId="0" fontId="39" fillId="5" borderId="9" xfId="7" applyFont="1" applyFill="1" applyBorder="1" applyAlignment="1">
      <alignment horizontal="center" vertical="center"/>
    </xf>
    <xf numFmtId="0" fontId="39" fillId="5" borderId="11" xfId="7" applyFont="1" applyFill="1" applyBorder="1" applyAlignment="1">
      <alignment horizontal="center" vertical="center"/>
    </xf>
    <xf numFmtId="0" fontId="39" fillId="5" borderId="7" xfId="7" applyFont="1" applyFill="1" applyBorder="1" applyAlignment="1">
      <alignment horizontal="center" vertical="center"/>
    </xf>
    <xf numFmtId="0" fontId="39" fillId="5" borderId="12" xfId="7" applyFont="1" applyFill="1" applyBorder="1" applyAlignment="1">
      <alignment horizontal="center" vertical="center"/>
    </xf>
    <xf numFmtId="0" fontId="40" fillId="0" borderId="0" xfId="5" applyFont="1" applyFill="1" applyBorder="1" applyAlignment="1">
      <alignment horizontal="right" vertical="center"/>
    </xf>
    <xf numFmtId="0" fontId="14" fillId="0" borderId="0" xfId="7" quotePrefix="1" applyFont="1" applyBorder="1" applyAlignment="1">
      <alignment horizontal="right"/>
    </xf>
    <xf numFmtId="0" fontId="14" fillId="0" borderId="0" xfId="7" applyFont="1" applyBorder="1" applyAlignment="1">
      <alignment horizontal="right"/>
    </xf>
    <xf numFmtId="0" fontId="14" fillId="0" borderId="30" xfId="15" quotePrefix="1" applyFont="1" applyBorder="1" applyAlignment="1">
      <alignment horizontal="center" vertical="center"/>
    </xf>
    <xf numFmtId="0" fontId="14" fillId="0" borderId="31" xfId="15" applyFont="1" applyBorder="1" applyAlignment="1">
      <alignment horizontal="center" vertical="center"/>
    </xf>
    <xf numFmtId="0" fontId="14" fillId="0" borderId="32" xfId="15" applyFont="1" applyBorder="1" applyAlignment="1">
      <alignment horizontal="center" vertical="center"/>
    </xf>
    <xf numFmtId="0" fontId="14" fillId="0" borderId="0" xfId="7" applyFont="1" applyAlignment="1">
      <alignment horizontal="center" vertical="center"/>
    </xf>
    <xf numFmtId="0" fontId="35" fillId="0" borderId="21" xfId="15" quotePrefix="1" applyFont="1" applyBorder="1" applyAlignment="1">
      <alignment horizontal="center" vertical="top"/>
    </xf>
    <xf numFmtId="0" fontId="35" fillId="0" borderId="21" xfId="15" applyFont="1" applyBorder="1" applyAlignment="1">
      <alignment horizontal="center" vertical="top"/>
    </xf>
    <xf numFmtId="0" fontId="39" fillId="0" borderId="8" xfId="7" applyFont="1" applyBorder="1" applyAlignment="1">
      <alignment horizontal="center" vertical="center"/>
    </xf>
    <xf numFmtId="0" fontId="39" fillId="0" borderId="5" xfId="7" applyFont="1" applyBorder="1" applyAlignment="1">
      <alignment horizontal="center" vertical="center"/>
    </xf>
    <xf numFmtId="0" fontId="39" fillId="0" borderId="9" xfId="7" applyFont="1" applyBorder="1" applyAlignment="1">
      <alignment horizontal="center" vertical="center"/>
    </xf>
    <xf numFmtId="0" fontId="39" fillId="0" borderId="11" xfId="7" applyFont="1" applyBorder="1" applyAlignment="1">
      <alignment horizontal="center" vertical="center"/>
    </xf>
    <xf numFmtId="0" fontId="39" fillId="0" borderId="7" xfId="7" applyFont="1" applyBorder="1" applyAlignment="1">
      <alignment horizontal="center" vertical="center"/>
    </xf>
    <xf numFmtId="0" fontId="39" fillId="0" borderId="12" xfId="7" applyFont="1" applyBorder="1" applyAlignment="1">
      <alignment horizontal="center" vertical="center"/>
    </xf>
    <xf numFmtId="0" fontId="14" fillId="0" borderId="8" xfId="15" applyFont="1" applyBorder="1" applyAlignment="1">
      <alignment horizontal="center" vertical="center" wrapText="1"/>
    </xf>
    <xf numFmtId="0" fontId="14" fillId="0" borderId="9" xfId="15" applyFont="1" applyBorder="1" applyAlignment="1">
      <alignment horizontal="center" vertical="center" wrapText="1"/>
    </xf>
    <xf numFmtId="0" fontId="14" fillId="0" borderId="10" xfId="15" applyFont="1" applyBorder="1" applyAlignment="1">
      <alignment horizontal="center" vertical="center" wrapText="1"/>
    </xf>
    <xf numFmtId="0" fontId="14" fillId="0" borderId="21" xfId="15" applyFont="1" applyBorder="1" applyAlignment="1">
      <alignment horizontal="center" vertical="center" wrapText="1"/>
    </xf>
    <xf numFmtId="0" fontId="14" fillId="0" borderId="11" xfId="15" applyFont="1" applyBorder="1" applyAlignment="1">
      <alignment horizontal="center" vertical="center" wrapText="1"/>
    </xf>
    <xf numFmtId="0" fontId="14" fillId="0" borderId="12" xfId="15" applyFont="1" applyBorder="1" applyAlignment="1">
      <alignment horizontal="center" vertical="center" wrapText="1"/>
    </xf>
    <xf numFmtId="0" fontId="14" fillId="0" borderId="5" xfId="15" applyFont="1" applyBorder="1" applyAlignment="1">
      <alignment horizontal="center" vertical="center" wrapText="1"/>
    </xf>
    <xf numFmtId="0" fontId="14" fillId="0" borderId="0" xfId="15" applyFont="1" applyBorder="1" applyAlignment="1">
      <alignment horizontal="center" vertical="center" wrapText="1"/>
    </xf>
    <xf numFmtId="0" fontId="14" fillId="0" borderId="7" xfId="15" applyFont="1" applyBorder="1" applyAlignment="1">
      <alignment horizontal="center" vertical="center" wrapText="1"/>
    </xf>
    <xf numFmtId="0" fontId="39" fillId="0" borderId="10" xfId="7" applyFont="1" applyBorder="1" applyAlignment="1">
      <alignment horizontal="center" vertical="center"/>
    </xf>
    <xf numFmtId="0" fontId="39" fillId="0" borderId="0" xfId="7" applyFont="1" applyBorder="1" applyAlignment="1">
      <alignment horizontal="center" vertical="center"/>
    </xf>
    <xf numFmtId="0" fontId="39" fillId="0" borderId="21" xfId="7" applyFont="1" applyBorder="1" applyAlignment="1">
      <alignment horizontal="center" vertical="center"/>
    </xf>
    <xf numFmtId="0" fontId="14" fillId="0" borderId="8" xfId="15" quotePrefix="1" applyFont="1" applyBorder="1" applyAlignment="1">
      <alignment horizontal="center" vertical="center"/>
    </xf>
    <xf numFmtId="0" fontId="14" fillId="0" borderId="9" xfId="15" applyFont="1" applyBorder="1" applyAlignment="1">
      <alignment horizontal="center" vertical="center"/>
    </xf>
    <xf numFmtId="0" fontId="14" fillId="0" borderId="10" xfId="15" applyFont="1" applyBorder="1" applyAlignment="1">
      <alignment horizontal="center" vertical="center"/>
    </xf>
    <xf numFmtId="0" fontId="14" fillId="0" borderId="21" xfId="15" applyFont="1" applyBorder="1" applyAlignment="1">
      <alignment horizontal="center" vertical="center"/>
    </xf>
    <xf numFmtId="0" fontId="14" fillId="0" borderId="11" xfId="15" applyFont="1" applyBorder="1" applyAlignment="1">
      <alignment horizontal="center" vertical="center"/>
    </xf>
    <xf numFmtId="0" fontId="14" fillId="0" borderId="12" xfId="15" applyFont="1" applyBorder="1" applyAlignment="1">
      <alignment horizontal="center" vertical="center"/>
    </xf>
    <xf numFmtId="0" fontId="14" fillId="0" borderId="8" xfId="15" quotePrefix="1" applyFont="1" applyFill="1" applyBorder="1" applyAlignment="1">
      <alignment horizontal="center" vertical="center"/>
    </xf>
    <xf numFmtId="0" fontId="14" fillId="0" borderId="5" xfId="15" applyFont="1" applyFill="1" applyBorder="1" applyAlignment="1">
      <alignment horizontal="center" vertical="center"/>
    </xf>
    <xf numFmtId="0" fontId="14" fillId="0" borderId="10" xfId="15" applyFont="1" applyFill="1" applyBorder="1" applyAlignment="1">
      <alignment horizontal="center" vertical="center"/>
    </xf>
    <xf numFmtId="0" fontId="14" fillId="0" borderId="0" xfId="15" applyFont="1" applyFill="1" applyBorder="1" applyAlignment="1">
      <alignment horizontal="center" vertical="center"/>
    </xf>
    <xf numFmtId="0" fontId="14" fillId="0" borderId="11" xfId="15" applyFont="1" applyFill="1" applyBorder="1" applyAlignment="1">
      <alignment horizontal="center" vertical="center"/>
    </xf>
    <xf numFmtId="0" fontId="14" fillId="0" borderId="7" xfId="15" applyFont="1" applyFill="1" applyBorder="1" applyAlignment="1">
      <alignment horizontal="center" vertical="center"/>
    </xf>
    <xf numFmtId="0" fontId="86" fillId="0" borderId="8" xfId="15" applyFont="1" applyBorder="1" applyAlignment="1">
      <alignment horizontal="left" vertical="center" wrapText="1" indent="1"/>
    </xf>
    <xf numFmtId="0" fontId="14" fillId="0" borderId="5" xfId="15" applyFont="1" applyBorder="1" applyAlignment="1">
      <alignment horizontal="left" vertical="center" wrapText="1" indent="1"/>
    </xf>
    <xf numFmtId="0" fontId="14" fillId="0" borderId="9" xfId="15" applyFont="1" applyBorder="1" applyAlignment="1">
      <alignment horizontal="left" vertical="center" wrapText="1" indent="1"/>
    </xf>
    <xf numFmtId="0" fontId="14" fillId="0" borderId="10" xfId="15" applyFont="1" applyBorder="1" applyAlignment="1">
      <alignment horizontal="left" vertical="center" wrapText="1" indent="1"/>
    </xf>
    <xf numFmtId="0" fontId="14" fillId="0" borderId="0" xfId="15" applyFont="1" applyBorder="1" applyAlignment="1">
      <alignment horizontal="left" vertical="center" wrapText="1" indent="1"/>
    </xf>
    <xf numFmtId="0" fontId="14" fillId="0" borderId="21" xfId="15" applyFont="1" applyBorder="1" applyAlignment="1">
      <alignment horizontal="left" vertical="center" wrapText="1" indent="1"/>
    </xf>
    <xf numFmtId="0" fontId="14" fillId="0" borderId="11" xfId="15" applyFont="1" applyBorder="1" applyAlignment="1">
      <alignment horizontal="left" vertical="center" wrapText="1" indent="1"/>
    </xf>
    <xf numFmtId="0" fontId="14" fillId="0" borderId="7" xfId="15" applyFont="1" applyBorder="1" applyAlignment="1">
      <alignment horizontal="left" vertical="center" wrapText="1" indent="1"/>
    </xf>
    <xf numFmtId="0" fontId="14" fillId="0" borderId="12" xfId="15" applyFont="1" applyBorder="1" applyAlignment="1">
      <alignment horizontal="left" vertical="center" wrapText="1" indent="1"/>
    </xf>
    <xf numFmtId="0" fontId="14" fillId="0" borderId="8" xfId="15" applyFont="1" applyBorder="1" applyAlignment="1">
      <alignment horizontal="left" vertical="center" wrapText="1" indent="1"/>
    </xf>
    <xf numFmtId="0" fontId="14" fillId="0" borderId="8" xfId="15" applyFont="1" applyBorder="1" applyAlignment="1">
      <alignment horizontal="center" vertical="center"/>
    </xf>
    <xf numFmtId="0" fontId="14" fillId="0" borderId="5" xfId="15" applyFont="1" applyBorder="1" applyAlignment="1">
      <alignment horizontal="center" vertical="center"/>
    </xf>
    <xf numFmtId="0" fontId="14" fillId="0" borderId="7" xfId="15" applyFont="1" applyBorder="1" applyAlignment="1">
      <alignment horizontal="center" vertical="center"/>
    </xf>
    <xf numFmtId="0" fontId="86" fillId="4" borderId="8" xfId="7" applyFont="1" applyFill="1" applyBorder="1" applyAlignment="1">
      <alignment horizontal="left" vertical="center" wrapText="1" indent="3"/>
    </xf>
    <xf numFmtId="0" fontId="14" fillId="4" borderId="5" xfId="7" applyFont="1" applyFill="1" applyBorder="1" applyAlignment="1">
      <alignment horizontal="left" vertical="center" wrapText="1" indent="3"/>
    </xf>
    <xf numFmtId="0" fontId="14" fillId="4" borderId="10" xfId="7" applyFont="1" applyFill="1" applyBorder="1" applyAlignment="1">
      <alignment horizontal="left" vertical="center" wrapText="1" indent="3"/>
    </xf>
    <xf numFmtId="0" fontId="14" fillId="4" borderId="0" xfId="7" applyFont="1" applyFill="1" applyBorder="1" applyAlignment="1">
      <alignment horizontal="left" vertical="center" wrapText="1" indent="3"/>
    </xf>
    <xf numFmtId="0" fontId="14" fillId="4" borderId="11" xfId="7" applyFont="1" applyFill="1" applyBorder="1" applyAlignment="1">
      <alignment horizontal="left" vertical="center" wrapText="1" indent="3"/>
    </xf>
    <xf numFmtId="0" fontId="14" fillId="4" borderId="7" xfId="7" applyFont="1" applyFill="1" applyBorder="1" applyAlignment="1">
      <alignment horizontal="left" vertical="center" wrapText="1" indent="3"/>
    </xf>
    <xf numFmtId="0" fontId="14" fillId="0" borderId="9" xfId="15" applyFont="1" applyFill="1" applyBorder="1" applyAlignment="1">
      <alignment horizontal="center" vertical="center"/>
    </xf>
    <xf numFmtId="0" fontId="14" fillId="0" borderId="21" xfId="15" applyFont="1" applyFill="1" applyBorder="1" applyAlignment="1">
      <alignment horizontal="center" vertical="center"/>
    </xf>
    <xf numFmtId="0" fontId="14" fillId="0" borderId="0" xfId="15" quotePrefix="1" applyFont="1" applyBorder="1" applyAlignment="1">
      <alignment horizontal="left" vertical="center" wrapText="1"/>
    </xf>
    <xf numFmtId="0" fontId="14" fillId="0" borderId="0" xfId="15" applyFont="1" applyBorder="1" applyAlignment="1">
      <alignment horizontal="left" vertical="center" wrapText="1"/>
    </xf>
    <xf numFmtId="0" fontId="86" fillId="0" borderId="8" xfId="15" applyFont="1" applyBorder="1" applyAlignment="1">
      <alignment horizontal="center" vertical="center" wrapText="1"/>
    </xf>
    <xf numFmtId="0" fontId="14" fillId="0" borderId="0" xfId="15" applyFont="1" applyAlignment="1">
      <alignment horizontal="center" vertical="center" wrapText="1"/>
    </xf>
    <xf numFmtId="0" fontId="14" fillId="0" borderId="0" xfId="15" applyFont="1" applyBorder="1" applyAlignment="1">
      <alignment horizontal="center" vertical="center"/>
    </xf>
    <xf numFmtId="0" fontId="89" fillId="4" borderId="0" xfId="6" applyFont="1" applyFill="1" applyAlignment="1">
      <alignment horizontal="left" vertical="center" wrapText="1"/>
    </xf>
    <xf numFmtId="165" fontId="14" fillId="0" borderId="0" xfId="6" applyNumberFormat="1" applyFont="1" applyAlignment="1">
      <alignment horizontal="center" vertical="center"/>
    </xf>
    <xf numFmtId="0" fontId="13" fillId="0" borderId="10" xfId="9" applyFont="1" applyFill="1" applyBorder="1" applyAlignment="1">
      <alignment horizontal="center" vertical="center"/>
    </xf>
    <xf numFmtId="0" fontId="13" fillId="0" borderId="0" xfId="9" applyFont="1" applyFill="1" applyBorder="1" applyAlignment="1">
      <alignment horizontal="center" vertical="center"/>
    </xf>
    <xf numFmtId="0" fontId="13" fillId="0" borderId="21" xfId="9" applyFont="1" applyFill="1" applyBorder="1" applyAlignment="1">
      <alignment horizontal="center" vertical="center"/>
    </xf>
    <xf numFmtId="0" fontId="86" fillId="0" borderId="0" xfId="9" quotePrefix="1" applyFont="1" applyBorder="1" applyAlignment="1">
      <alignment horizontal="center" vertical="center"/>
    </xf>
    <xf numFmtId="0" fontId="86" fillId="0" borderId="0" xfId="21" applyFont="1" applyBorder="1" applyAlignment="1">
      <alignment horizontal="center" vertical="center"/>
    </xf>
    <xf numFmtId="0" fontId="86" fillId="0" borderId="0" xfId="24" applyFont="1" applyFill="1" applyBorder="1" applyAlignment="1">
      <alignment horizontal="center" vertical="center"/>
    </xf>
    <xf numFmtId="0" fontId="25" fillId="0" borderId="0" xfId="10" quotePrefix="1" applyFont="1" applyAlignment="1">
      <alignment horizontal="right" vertical="center"/>
    </xf>
    <xf numFmtId="0" fontId="25" fillId="0" borderId="0" xfId="10" applyFont="1" applyAlignment="1">
      <alignment horizontal="right" vertical="center"/>
    </xf>
    <xf numFmtId="0" fontId="25" fillId="0" borderId="0" xfId="10" quotePrefix="1" applyFont="1" applyAlignment="1">
      <alignment horizontal="center" vertical="center"/>
    </xf>
    <xf numFmtId="0" fontId="96" fillId="0" borderId="0" xfId="10" quotePrefix="1" applyFont="1" applyAlignment="1">
      <alignment horizontal="center" vertical="center"/>
    </xf>
    <xf numFmtId="0" fontId="14" fillId="0" borderId="8" xfId="9" applyFont="1" applyFill="1" applyBorder="1" applyAlignment="1">
      <alignment horizontal="center" vertical="center"/>
    </xf>
    <xf numFmtId="0" fontId="14" fillId="0" borderId="5" xfId="9" applyFont="1" applyFill="1" applyBorder="1" applyAlignment="1">
      <alignment horizontal="center" vertical="center"/>
    </xf>
    <xf numFmtId="0" fontId="14" fillId="0" borderId="9" xfId="9" applyFont="1" applyFill="1" applyBorder="1" applyAlignment="1">
      <alignment horizontal="center" vertical="center"/>
    </xf>
    <xf numFmtId="0" fontId="14" fillId="0" borderId="11" xfId="9" applyFont="1" applyFill="1" applyBorder="1" applyAlignment="1">
      <alignment horizontal="center" vertical="center"/>
    </xf>
    <xf numFmtId="0" fontId="14" fillId="0" borderId="7" xfId="9" applyFont="1" applyFill="1" applyBorder="1" applyAlignment="1">
      <alignment horizontal="center" vertical="center"/>
    </xf>
    <xf numFmtId="0" fontId="14" fillId="0" borderId="12" xfId="9" applyFont="1" applyFill="1" applyBorder="1" applyAlignment="1">
      <alignment horizontal="center" vertical="center"/>
    </xf>
    <xf numFmtId="0" fontId="103" fillId="0" borderId="0" xfId="6" applyFont="1" applyAlignment="1">
      <alignment horizontal="left"/>
    </xf>
    <xf numFmtId="0" fontId="102" fillId="0" borderId="0" xfId="6" applyFont="1" applyAlignment="1">
      <alignment horizontal="left"/>
    </xf>
    <xf numFmtId="0" fontId="86" fillId="0" borderId="0" xfId="16" applyFont="1" applyAlignment="1">
      <alignment horizontal="center" vertical="center"/>
    </xf>
    <xf numFmtId="0" fontId="14" fillId="0" borderId="7" xfId="6" applyFont="1" applyBorder="1" applyAlignment="1">
      <alignment horizontal="center" vertical="center"/>
    </xf>
    <xf numFmtId="0" fontId="86" fillId="0" borderId="0" xfId="6" applyFont="1" applyAlignment="1">
      <alignment horizontal="center"/>
    </xf>
    <xf numFmtId="0" fontId="22" fillId="0" borderId="8" xfId="9" applyFont="1" applyBorder="1" applyAlignment="1">
      <alignment horizontal="center" vertical="center"/>
    </xf>
    <xf numFmtId="0" fontId="22" fillId="0" borderId="5" xfId="9" applyFont="1" applyBorder="1" applyAlignment="1">
      <alignment horizontal="center" vertical="center"/>
    </xf>
    <xf numFmtId="0" fontId="22" fillId="0" borderId="9" xfId="9" applyFont="1" applyBorder="1" applyAlignment="1">
      <alignment horizontal="center" vertical="center"/>
    </xf>
    <xf numFmtId="0" fontId="22" fillId="0" borderId="11" xfId="9" applyFont="1" applyBorder="1" applyAlignment="1">
      <alignment horizontal="center" vertical="center"/>
    </xf>
    <xf numFmtId="0" fontId="22" fillId="0" borderId="7" xfId="9" applyFont="1" applyBorder="1" applyAlignment="1">
      <alignment horizontal="center" vertical="center"/>
    </xf>
    <xf numFmtId="0" fontId="22" fillId="0" borderId="12" xfId="9" applyFont="1" applyBorder="1" applyAlignment="1">
      <alignment horizontal="center" vertical="center"/>
    </xf>
    <xf numFmtId="0" fontId="14" fillId="0" borderId="0" xfId="10" applyFont="1" applyFill="1" applyAlignment="1">
      <alignment horizontal="center" vertical="center"/>
    </xf>
    <xf numFmtId="0" fontId="99" fillId="0" borderId="0" xfId="6" applyFont="1" applyAlignment="1">
      <alignment horizontal="left" vertical="top"/>
    </xf>
    <xf numFmtId="0" fontId="32" fillId="0" borderId="0" xfId="6" applyFont="1" applyAlignment="1">
      <alignment horizontal="left" vertical="top"/>
    </xf>
    <xf numFmtId="0" fontId="101" fillId="0" borderId="0" xfId="6" applyFont="1" applyAlignment="1">
      <alignment horizontal="left"/>
    </xf>
    <xf numFmtId="0" fontId="86" fillId="0" borderId="0" xfId="16" applyFont="1" applyAlignment="1">
      <alignment horizontal="center" vertical="top" wrapText="1"/>
    </xf>
    <xf numFmtId="0" fontId="14" fillId="0" borderId="0" xfId="16" applyFont="1" applyAlignment="1">
      <alignment horizontal="center" vertical="top"/>
    </xf>
    <xf numFmtId="0" fontId="92" fillId="0" borderId="0" xfId="16" applyFont="1" applyAlignment="1">
      <alignment horizontal="center" vertical="center"/>
    </xf>
    <xf numFmtId="0" fontId="86" fillId="0" borderId="0" xfId="6" applyFont="1" applyAlignment="1">
      <alignment horizontal="center" vertical="center" wrapText="1"/>
    </xf>
    <xf numFmtId="0" fontId="30" fillId="0" borderId="0" xfId="4" applyFont="1" applyAlignment="1">
      <alignment horizontal="center"/>
    </xf>
    <xf numFmtId="0" fontId="31" fillId="0" borderId="0" xfId="4" applyFont="1" applyAlignment="1">
      <alignment horizontal="center" vertical="top"/>
    </xf>
    <xf numFmtId="0" fontId="30" fillId="0" borderId="0" xfId="4" applyFont="1" applyAlignment="1">
      <alignment horizontal="center" vertical="top"/>
    </xf>
    <xf numFmtId="0" fontId="23" fillId="2" borderId="0" xfId="6" applyFont="1" applyFill="1" applyBorder="1" applyAlignment="1">
      <alignment horizontal="center" vertical="center"/>
    </xf>
    <xf numFmtId="0" fontId="16" fillId="2" borderId="8" xfId="6" applyFont="1" applyFill="1" applyBorder="1" applyAlignment="1">
      <alignment horizontal="center" vertical="center"/>
    </xf>
    <xf numFmtId="0" fontId="16" fillId="2" borderId="5" xfId="6" applyFont="1" applyFill="1" applyBorder="1" applyAlignment="1">
      <alignment horizontal="center" vertical="center"/>
    </xf>
    <xf numFmtId="0" fontId="16" fillId="2" borderId="9" xfId="6" applyFont="1" applyFill="1" applyBorder="1" applyAlignment="1">
      <alignment horizontal="center" vertical="center"/>
    </xf>
    <xf numFmtId="0" fontId="16" fillId="2" borderId="11" xfId="6" applyFont="1" applyFill="1" applyBorder="1" applyAlignment="1">
      <alignment horizontal="center" vertical="center"/>
    </xf>
    <xf numFmtId="0" fontId="16" fillId="2" borderId="7" xfId="6" applyFont="1" applyFill="1" applyBorder="1" applyAlignment="1">
      <alignment horizontal="center" vertical="center"/>
    </xf>
    <xf numFmtId="0" fontId="16" fillId="2" borderId="12" xfId="6" applyFont="1" applyFill="1" applyBorder="1" applyAlignment="1">
      <alignment horizontal="center" vertical="center"/>
    </xf>
    <xf numFmtId="0" fontId="7" fillId="0" borderId="8" xfId="6" applyFont="1" applyBorder="1" applyAlignment="1">
      <alignment horizontal="center" vertical="center" wrapText="1"/>
    </xf>
    <xf numFmtId="0" fontId="7" fillId="0" borderId="5" xfId="6" applyFont="1" applyBorder="1" applyAlignment="1">
      <alignment horizontal="center" vertical="center" wrapText="1"/>
    </xf>
    <xf numFmtId="0" fontId="7" fillId="0" borderId="9" xfId="6" applyFont="1" applyBorder="1" applyAlignment="1">
      <alignment horizontal="center" vertical="center" wrapText="1"/>
    </xf>
    <xf numFmtId="0" fontId="7" fillId="0" borderId="11" xfId="6" applyFont="1" applyBorder="1" applyAlignment="1">
      <alignment horizontal="center" vertical="center" wrapText="1"/>
    </xf>
    <xf numFmtId="0" fontId="7" fillId="0" borderId="7" xfId="6" applyFont="1" applyBorder="1" applyAlignment="1">
      <alignment horizontal="center" vertical="center" wrapText="1"/>
    </xf>
    <xf numFmtId="0" fontId="7" fillId="0" borderId="12" xfId="6" applyFont="1" applyBorder="1" applyAlignment="1">
      <alignment horizontal="center" vertical="center" wrapText="1"/>
    </xf>
    <xf numFmtId="0" fontId="17" fillId="0" borderId="8" xfId="9" applyFont="1" applyBorder="1" applyAlignment="1">
      <alignment horizontal="center" vertical="center" wrapText="1"/>
    </xf>
    <xf numFmtId="0" fontId="17" fillId="0" borderId="5" xfId="9" applyFont="1" applyBorder="1" applyAlignment="1">
      <alignment horizontal="center" vertical="center" wrapText="1"/>
    </xf>
    <xf numFmtId="0" fontId="17" fillId="0" borderId="9" xfId="9" applyFont="1" applyBorder="1" applyAlignment="1">
      <alignment horizontal="center" vertical="center" wrapText="1"/>
    </xf>
    <xf numFmtId="0" fontId="17" fillId="0" borderId="11" xfId="9" applyFont="1" applyBorder="1" applyAlignment="1">
      <alignment horizontal="center" vertical="center" wrapText="1"/>
    </xf>
    <xf numFmtId="0" fontId="17" fillId="0" borderId="7" xfId="9" applyFont="1" applyBorder="1" applyAlignment="1">
      <alignment horizontal="center" vertical="center" wrapText="1"/>
    </xf>
    <xf numFmtId="0" fontId="17" fillId="0" borderId="12" xfId="9" applyFont="1" applyBorder="1" applyAlignment="1">
      <alignment horizontal="center" vertical="center" wrapText="1"/>
    </xf>
    <xf numFmtId="0" fontId="13" fillId="0" borderId="0" xfId="9" applyFont="1" applyBorder="1" applyAlignment="1">
      <alignment horizontal="left" vertical="center" wrapText="1"/>
    </xf>
    <xf numFmtId="0" fontId="17" fillId="0" borderId="8" xfId="9" applyFont="1" applyBorder="1" applyAlignment="1">
      <alignment horizontal="center" vertical="top" wrapText="1"/>
    </xf>
    <xf numFmtId="0" fontId="17" fillId="0" borderId="5" xfId="9" applyFont="1" applyBorder="1" applyAlignment="1">
      <alignment horizontal="center" vertical="top" wrapText="1"/>
    </xf>
    <xf numFmtId="0" fontId="17" fillId="0" borderId="9" xfId="9" applyFont="1" applyBorder="1" applyAlignment="1">
      <alignment horizontal="center" vertical="top" wrapText="1"/>
    </xf>
    <xf numFmtId="0" fontId="17" fillId="0" borderId="11" xfId="9" applyFont="1" applyBorder="1" applyAlignment="1">
      <alignment horizontal="center" vertical="top" wrapText="1"/>
    </xf>
    <xf numFmtId="0" fontId="17" fillId="0" borderId="7" xfId="9" applyFont="1" applyBorder="1" applyAlignment="1">
      <alignment horizontal="center" vertical="top" wrapText="1"/>
    </xf>
    <xf numFmtId="0" fontId="17" fillId="0" borderId="12" xfId="9" applyFont="1" applyBorder="1" applyAlignment="1">
      <alignment horizontal="center" vertical="top" wrapText="1"/>
    </xf>
    <xf numFmtId="0" fontId="13" fillId="0" borderId="10" xfId="9" applyFont="1" applyBorder="1" applyAlignment="1">
      <alignment horizontal="center" vertical="center"/>
    </xf>
    <xf numFmtId="0" fontId="11" fillId="2" borderId="1" xfId="6" applyFont="1" applyFill="1" applyBorder="1" applyAlignment="1">
      <alignment horizontal="center" vertical="center"/>
    </xf>
    <xf numFmtId="0" fontId="11" fillId="2" borderId="2" xfId="6" applyFont="1" applyFill="1" applyBorder="1" applyAlignment="1">
      <alignment horizontal="center" vertical="center"/>
    </xf>
    <xf numFmtId="0" fontId="11" fillId="2" borderId="14" xfId="6" applyFont="1" applyFill="1" applyBorder="1" applyAlignment="1">
      <alignment horizontal="center" vertical="center"/>
    </xf>
    <xf numFmtId="0" fontId="11" fillId="2" borderId="3" xfId="6" applyFont="1" applyFill="1" applyBorder="1" applyAlignment="1">
      <alignment horizontal="center" vertical="center"/>
    </xf>
    <xf numFmtId="0" fontId="11" fillId="2" borderId="0" xfId="6" applyFont="1" applyFill="1" applyBorder="1" applyAlignment="1">
      <alignment horizontal="center" vertical="center"/>
    </xf>
    <xf numFmtId="0" fontId="11" fillId="2" borderId="15" xfId="6" applyFont="1" applyFill="1" applyBorder="1" applyAlignment="1">
      <alignment horizontal="center" vertical="center"/>
    </xf>
    <xf numFmtId="0" fontId="14" fillId="2" borderId="3" xfId="6" applyFont="1" applyFill="1" applyBorder="1" applyAlignment="1">
      <alignment horizontal="center" vertical="center"/>
    </xf>
    <xf numFmtId="0" fontId="14" fillId="2" borderId="0" xfId="6" applyFont="1" applyFill="1" applyBorder="1" applyAlignment="1">
      <alignment horizontal="center" vertical="center"/>
    </xf>
    <xf numFmtId="0" fontId="14" fillId="2" borderId="15" xfId="6" applyFont="1" applyFill="1" applyBorder="1" applyAlignment="1">
      <alignment horizontal="center" vertical="center"/>
    </xf>
    <xf numFmtId="0" fontId="92" fillId="2" borderId="3" xfId="6" applyFont="1" applyFill="1" applyBorder="1" applyAlignment="1">
      <alignment horizontal="center" vertical="center"/>
    </xf>
    <xf numFmtId="0" fontId="17" fillId="2" borderId="0" xfId="6" applyFont="1" applyFill="1" applyBorder="1" applyAlignment="1">
      <alignment horizontal="center" vertical="center"/>
    </xf>
    <xf numFmtId="0" fontId="17" fillId="2" borderId="15" xfId="6" applyFont="1" applyFill="1" applyBorder="1" applyAlignment="1">
      <alignment horizontal="center" vertical="center"/>
    </xf>
    <xf numFmtId="0" fontId="14" fillId="0" borderId="0" xfId="6" quotePrefix="1" applyFont="1" applyAlignment="1">
      <alignment horizontal="right" vertical="center"/>
    </xf>
    <xf numFmtId="0" fontId="14" fillId="0" borderId="0" xfId="6" applyFont="1" applyAlignment="1">
      <alignment horizontal="right" vertical="center"/>
    </xf>
    <xf numFmtId="0" fontId="14" fillId="0" borderId="0" xfId="6" applyFont="1" applyBorder="1" applyAlignment="1">
      <alignment horizontal="left" vertical="top" wrapText="1"/>
    </xf>
    <xf numFmtId="0" fontId="14" fillId="0" borderId="0" xfId="6" quotePrefix="1" applyFont="1" applyBorder="1" applyAlignment="1">
      <alignment horizontal="center" vertical="center" wrapText="1"/>
    </xf>
    <xf numFmtId="0" fontId="14" fillId="0" borderId="0" xfId="6" applyFont="1" applyBorder="1" applyAlignment="1">
      <alignment horizontal="center" vertical="center" wrapText="1"/>
    </xf>
    <xf numFmtId="0" fontId="15" fillId="0" borderId="8" xfId="6" applyFont="1" applyBorder="1" applyAlignment="1">
      <alignment horizontal="center" vertical="center" wrapText="1"/>
    </xf>
    <xf numFmtId="0" fontId="15" fillId="0" borderId="5" xfId="6" applyFont="1" applyBorder="1" applyAlignment="1">
      <alignment horizontal="center" vertical="center" wrapText="1"/>
    </xf>
    <xf numFmtId="0" fontId="15" fillId="0" borderId="9" xfId="6" applyFont="1" applyBorder="1" applyAlignment="1">
      <alignment horizontal="center" vertical="center" wrapText="1"/>
    </xf>
    <xf numFmtId="0" fontId="15" fillId="0" borderId="11" xfId="6" applyFont="1" applyBorder="1" applyAlignment="1">
      <alignment horizontal="center" vertical="center" wrapText="1"/>
    </xf>
    <xf numFmtId="0" fontId="15" fillId="0" borderId="7" xfId="6" applyFont="1" applyBorder="1" applyAlignment="1">
      <alignment horizontal="center" vertical="center" wrapText="1"/>
    </xf>
    <xf numFmtId="0" fontId="15" fillId="0" borderId="12" xfId="6" applyFont="1" applyBorder="1" applyAlignment="1">
      <alignment horizontal="center" vertical="center" wrapText="1"/>
    </xf>
    <xf numFmtId="0" fontId="10" fillId="3" borderId="0" xfId="6" applyFont="1" applyFill="1" applyBorder="1" applyAlignment="1">
      <alignment horizontal="left" vertical="center"/>
    </xf>
    <xf numFmtId="0" fontId="14" fillId="2" borderId="0" xfId="9" quotePrefix="1" applyFont="1" applyFill="1" applyBorder="1" applyAlignment="1">
      <alignment horizontal="left" vertical="center"/>
    </xf>
    <xf numFmtId="0" fontId="14" fillId="2" borderId="0" xfId="9" applyFont="1" applyFill="1" applyBorder="1" applyAlignment="1">
      <alignment horizontal="left" vertical="center"/>
    </xf>
    <xf numFmtId="165" fontId="14" fillId="0" borderId="0" xfId="6" applyNumberFormat="1" applyFont="1" applyAlignment="1">
      <alignment horizontal="right" vertical="center"/>
    </xf>
    <xf numFmtId="165" fontId="14" fillId="0" borderId="0" xfId="9" applyNumberFormat="1" applyFont="1" applyAlignment="1">
      <alignment horizontal="right" vertical="top"/>
    </xf>
    <xf numFmtId="0" fontId="14" fillId="2" borderId="10" xfId="6" applyFont="1" applyFill="1" applyBorder="1" applyAlignment="1">
      <alignment horizontal="center" vertical="top"/>
    </xf>
    <xf numFmtId="0" fontId="14" fillId="2" borderId="0" xfId="6" applyFont="1" applyFill="1" applyAlignment="1">
      <alignment horizontal="center" vertical="top"/>
    </xf>
    <xf numFmtId="0" fontId="14" fillId="2" borderId="21" xfId="6" applyFont="1" applyFill="1" applyBorder="1" applyAlignment="1">
      <alignment horizontal="center" vertical="top"/>
    </xf>
    <xf numFmtId="0" fontId="17" fillId="2" borderId="10" xfId="6" applyFont="1" applyFill="1" applyBorder="1" applyAlignment="1">
      <alignment horizontal="center" vertical="top"/>
    </xf>
    <xf numFmtId="0" fontId="17" fillId="2" borderId="0" xfId="6" applyFont="1" applyFill="1" applyAlignment="1">
      <alignment horizontal="center" vertical="top"/>
    </xf>
    <xf numFmtId="0" fontId="17" fillId="2" borderId="21" xfId="6" applyFont="1" applyFill="1" applyBorder="1" applyAlignment="1">
      <alignment horizontal="center" vertical="top"/>
    </xf>
    <xf numFmtId="0" fontId="5" fillId="0" borderId="22" xfId="9" applyFont="1" applyBorder="1" applyAlignment="1">
      <alignment horizontal="center" vertical="center"/>
    </xf>
    <xf numFmtId="0" fontId="5" fillId="0" borderId="22" xfId="9" applyFont="1" applyBorder="1" applyAlignment="1">
      <alignment horizontal="center"/>
    </xf>
    <xf numFmtId="0" fontId="14" fillId="0" borderId="0" xfId="6" quotePrefix="1" applyFont="1" applyBorder="1" applyAlignment="1">
      <alignment horizontal="left" vertical="top"/>
    </xf>
    <xf numFmtId="0" fontId="14" fillId="0" borderId="0" xfId="6" applyFont="1" applyBorder="1" applyAlignment="1">
      <alignment horizontal="left" vertical="top"/>
    </xf>
    <xf numFmtId="0" fontId="17" fillId="0" borderId="0" xfId="6" applyFont="1" applyAlignment="1">
      <alignment horizontal="center" vertical="center"/>
    </xf>
    <xf numFmtId="0" fontId="17" fillId="0" borderId="0" xfId="6" applyFont="1" applyBorder="1" applyAlignment="1">
      <alignment horizontal="center" vertical="center"/>
    </xf>
    <xf numFmtId="0" fontId="5" fillId="0" borderId="13" xfId="9" applyFont="1" applyBorder="1" applyAlignment="1">
      <alignment horizontal="center" vertical="center"/>
    </xf>
    <xf numFmtId="0" fontId="86" fillId="0" borderId="0" xfId="6" applyFont="1" applyAlignment="1">
      <alignment horizontal="center" vertical="center"/>
    </xf>
    <xf numFmtId="0" fontId="14" fillId="0" borderId="0" xfId="9" applyFont="1" applyAlignment="1">
      <alignment horizontal="center" vertical="center"/>
    </xf>
    <xf numFmtId="0" fontId="14" fillId="0" borderId="0" xfId="6" applyFont="1" applyAlignment="1">
      <alignment horizontal="left" vertical="center"/>
    </xf>
    <xf numFmtId="0" fontId="14" fillId="0" borderId="21" xfId="6" applyFont="1" applyBorder="1" applyAlignment="1">
      <alignment horizontal="left" vertical="center"/>
    </xf>
    <xf numFmtId="49" fontId="86" fillId="0" borderId="0" xfId="6" applyNumberFormat="1" applyFont="1" applyAlignment="1">
      <alignment horizontal="right" vertical="center"/>
    </xf>
    <xf numFmtId="49" fontId="14" fillId="0" borderId="0" xfId="6" applyNumberFormat="1" applyFont="1" applyAlignment="1">
      <alignment horizontal="right" vertical="center"/>
    </xf>
    <xf numFmtId="0" fontId="14" fillId="0" borderId="0" xfId="6" quotePrefix="1" applyFont="1" applyAlignment="1">
      <alignment horizontal="left" vertical="center"/>
    </xf>
    <xf numFmtId="0" fontId="92" fillId="0" borderId="0" xfId="6" applyFont="1" applyAlignment="1">
      <alignment horizontal="center" vertical="center"/>
    </xf>
    <xf numFmtId="0" fontId="95" fillId="0" borderId="0" xfId="6" applyFont="1" applyAlignment="1">
      <alignment horizontal="center" vertical="center"/>
    </xf>
    <xf numFmtId="0" fontId="14" fillId="0" borderId="0" xfId="6" applyFont="1" applyAlignment="1">
      <alignment horizontal="center" vertical="center" wrapText="1"/>
    </xf>
    <xf numFmtId="0" fontId="14" fillId="0" borderId="0" xfId="6" quotePrefix="1" applyFont="1" applyBorder="1" applyAlignment="1">
      <alignment horizontal="left" vertical="center"/>
    </xf>
    <xf numFmtId="0" fontId="14" fillId="0" borderId="0" xfId="6" applyFont="1" applyBorder="1" applyAlignment="1">
      <alignment horizontal="left" vertical="center"/>
    </xf>
    <xf numFmtId="0" fontId="14" fillId="0" borderId="0" xfId="6" quotePrefix="1" applyFont="1" applyBorder="1" applyAlignment="1">
      <alignment horizontal="center" vertical="center"/>
    </xf>
    <xf numFmtId="0" fontId="14" fillId="0" borderId="21" xfId="6" applyFont="1" applyBorder="1" applyAlignment="1">
      <alignment horizontal="center" vertical="center"/>
    </xf>
    <xf numFmtId="0" fontId="14" fillId="0" borderId="0" xfId="9" applyFont="1" applyAlignment="1">
      <alignment horizontal="left" vertical="center"/>
    </xf>
    <xf numFmtId="0" fontId="14" fillId="0" borderId="7" xfId="6" quotePrefix="1" applyFont="1" applyBorder="1" applyAlignment="1">
      <alignment horizontal="center" vertical="center"/>
    </xf>
    <xf numFmtId="0" fontId="5" fillId="0" borderId="13" xfId="9" applyFont="1" applyFill="1" applyBorder="1" applyAlignment="1">
      <alignment horizontal="center" vertical="center"/>
    </xf>
    <xf numFmtId="0" fontId="14" fillId="0" borderId="1" xfId="9" applyFont="1" applyBorder="1" applyAlignment="1">
      <alignment horizontal="center" vertical="center"/>
    </xf>
    <xf numFmtId="0" fontId="14" fillId="0" borderId="2" xfId="9" applyFont="1" applyBorder="1" applyAlignment="1">
      <alignment horizontal="center" vertical="center"/>
    </xf>
    <xf numFmtId="0" fontId="14" fillId="0" borderId="26" xfId="9" applyFont="1" applyBorder="1" applyAlignment="1">
      <alignment horizontal="center" vertical="center"/>
    </xf>
    <xf numFmtId="0" fontId="14" fillId="0" borderId="18" xfId="9" applyFont="1" applyBorder="1" applyAlignment="1">
      <alignment horizontal="center" vertical="center"/>
    </xf>
    <xf numFmtId="0" fontId="14" fillId="0" borderId="19" xfId="9" applyFont="1" applyBorder="1" applyAlignment="1">
      <alignment horizontal="center" vertical="center"/>
    </xf>
    <xf numFmtId="0" fontId="14" fillId="0" borderId="28" xfId="9" applyFont="1" applyBorder="1" applyAlignment="1">
      <alignment horizontal="center" vertical="center"/>
    </xf>
    <xf numFmtId="0" fontId="14" fillId="0" borderId="27" xfId="9" applyFont="1" applyBorder="1" applyAlignment="1">
      <alignment horizontal="center" vertical="center"/>
    </xf>
    <xf numFmtId="0" fontId="14" fillId="0" borderId="14" xfId="9" applyFont="1" applyBorder="1" applyAlignment="1">
      <alignment horizontal="center" vertical="center"/>
    </xf>
    <xf numFmtId="0" fontId="14" fillId="0" borderId="29" xfId="9" applyFont="1" applyBorder="1" applyAlignment="1">
      <alignment horizontal="center" vertical="center"/>
    </xf>
    <xf numFmtId="0" fontId="14" fillId="0" borderId="20" xfId="9" applyFont="1" applyBorder="1" applyAlignment="1">
      <alignment horizontal="center" vertical="center"/>
    </xf>
    <xf numFmtId="0" fontId="17" fillId="0" borderId="3" xfId="9" applyFont="1" applyBorder="1" applyAlignment="1">
      <alignment horizontal="center" vertical="center"/>
    </xf>
    <xf numFmtId="0" fontId="17" fillId="0" borderId="0" xfId="9" applyFont="1" applyAlignment="1">
      <alignment horizontal="center" vertical="center"/>
    </xf>
    <xf numFmtId="0" fontId="17" fillId="0" borderId="18" xfId="9" applyFont="1" applyBorder="1" applyAlignment="1">
      <alignment horizontal="center" vertical="center"/>
    </xf>
    <xf numFmtId="0" fontId="17" fillId="0" borderId="19" xfId="9" applyFont="1" applyBorder="1" applyAlignment="1">
      <alignment horizontal="center" vertical="center"/>
    </xf>
    <xf numFmtId="0" fontId="17" fillId="0" borderId="20" xfId="9" applyFont="1" applyBorder="1" applyAlignment="1">
      <alignment horizontal="center" vertical="center"/>
    </xf>
    <xf numFmtId="0" fontId="14" fillId="0" borderId="23" xfId="9" applyFont="1" applyBorder="1" applyAlignment="1">
      <alignment horizontal="center" vertical="center"/>
    </xf>
    <xf numFmtId="0" fontId="14" fillId="0" borderId="24" xfId="9" applyFont="1" applyBorder="1" applyAlignment="1">
      <alignment horizontal="center" vertical="center"/>
    </xf>
    <xf numFmtId="0" fontId="14" fillId="0" borderId="25" xfId="9" applyFont="1" applyBorder="1" applyAlignment="1">
      <alignment horizontal="center" vertical="center"/>
    </xf>
    <xf numFmtId="0" fontId="14" fillId="0" borderId="1" xfId="9" applyFont="1" applyBorder="1" applyAlignment="1">
      <alignment horizontal="center" vertical="center" wrapText="1"/>
    </xf>
    <xf numFmtId="0" fontId="14" fillId="0" borderId="3" xfId="9" applyFont="1" applyBorder="1" applyAlignment="1">
      <alignment horizontal="center" vertical="center"/>
    </xf>
    <xf numFmtId="0" fontId="7" fillId="2" borderId="8" xfId="6" applyFont="1" applyFill="1" applyBorder="1" applyAlignment="1">
      <alignment horizontal="center" vertical="center"/>
    </xf>
    <xf numFmtId="0" fontId="14" fillId="0" borderId="1" xfId="9" applyFont="1" applyBorder="1" applyAlignment="1">
      <alignment horizontal="left" vertical="center"/>
    </xf>
    <xf numFmtId="0" fontId="14" fillId="0" borderId="2" xfId="9" applyFont="1" applyBorder="1" applyAlignment="1">
      <alignment horizontal="left" vertical="center"/>
    </xf>
    <xf numFmtId="0" fontId="14" fillId="0" borderId="18" xfId="9" applyFont="1" applyBorder="1" applyAlignment="1">
      <alignment horizontal="left" vertical="center"/>
    </xf>
    <xf numFmtId="0" fontId="14" fillId="0" borderId="19" xfId="9" applyFont="1" applyBorder="1" applyAlignment="1">
      <alignment horizontal="left" vertical="center"/>
    </xf>
    <xf numFmtId="0" fontId="14" fillId="0" borderId="2" xfId="9" quotePrefix="1" applyFont="1" applyBorder="1" applyAlignment="1">
      <alignment horizontal="left" vertical="center"/>
    </xf>
    <xf numFmtId="0" fontId="14" fillId="0" borderId="0" xfId="9" applyFont="1" applyAlignment="1">
      <alignment horizontal="center" vertical="top"/>
    </xf>
    <xf numFmtId="0" fontId="14" fillId="2" borderId="1" xfId="9" applyFont="1" applyFill="1" applyBorder="1" applyAlignment="1">
      <alignment horizontal="center" vertical="center"/>
    </xf>
    <xf numFmtId="0" fontId="14" fillId="2" borderId="2" xfId="9" applyFont="1" applyFill="1" applyBorder="1" applyAlignment="1">
      <alignment horizontal="center" vertical="center"/>
    </xf>
    <xf numFmtId="0" fontId="14" fillId="2" borderId="14" xfId="9" applyFont="1" applyFill="1" applyBorder="1" applyAlignment="1">
      <alignment horizontal="center" vertical="center"/>
    </xf>
    <xf numFmtId="0" fontId="14" fillId="2" borderId="3" xfId="9" applyFont="1" applyFill="1" applyBorder="1" applyAlignment="1">
      <alignment horizontal="center" vertical="center"/>
    </xf>
    <xf numFmtId="0" fontId="14" fillId="2" borderId="0" xfId="9" applyFont="1" applyFill="1" applyAlignment="1">
      <alignment horizontal="center" vertical="center"/>
    </xf>
    <xf numFmtId="0" fontId="14" fillId="2" borderId="15" xfId="9" applyFont="1" applyFill="1" applyBorder="1" applyAlignment="1">
      <alignment horizontal="center" vertical="center"/>
    </xf>
    <xf numFmtId="0" fontId="17" fillId="2" borderId="18" xfId="9" applyFont="1" applyFill="1" applyBorder="1" applyAlignment="1">
      <alignment horizontal="center" vertical="center"/>
    </xf>
    <xf numFmtId="0" fontId="17" fillId="2" borderId="19" xfId="9" applyFont="1" applyFill="1" applyBorder="1" applyAlignment="1">
      <alignment horizontal="center" vertical="center"/>
    </xf>
    <xf numFmtId="0" fontId="17" fillId="2" borderId="20" xfId="9" applyFont="1" applyFill="1" applyBorder="1" applyAlignment="1">
      <alignment horizontal="center" vertical="center"/>
    </xf>
    <xf numFmtId="0" fontId="0" fillId="0" borderId="2" xfId="0" applyBorder="1" applyAlignment="1">
      <alignment horizontal="center"/>
    </xf>
    <xf numFmtId="0" fontId="0" fillId="0" borderId="19" xfId="0" applyBorder="1" applyAlignment="1">
      <alignment horizontal="center"/>
    </xf>
    <xf numFmtId="0" fontId="14" fillId="0" borderId="21" xfId="6" applyFont="1" applyBorder="1" applyAlignment="1">
      <alignment horizontal="center" vertical="center" wrapText="1"/>
    </xf>
    <xf numFmtId="0" fontId="14" fillId="0" borderId="22" xfId="6" applyFont="1" applyBorder="1" applyAlignment="1">
      <alignment horizontal="center" vertical="center"/>
    </xf>
    <xf numFmtId="0" fontId="14" fillId="0" borderId="0" xfId="9" applyFont="1" applyAlignment="1">
      <alignment horizontal="right" vertical="top"/>
    </xf>
    <xf numFmtId="0" fontId="86" fillId="0" borderId="3" xfId="6" applyFont="1" applyBorder="1" applyAlignment="1">
      <alignment horizontal="center" vertical="center"/>
    </xf>
    <xf numFmtId="0" fontId="86" fillId="0" borderId="0" xfId="6" applyFont="1" applyBorder="1" applyAlignment="1">
      <alignment horizontal="center" vertical="center"/>
    </xf>
    <xf numFmtId="0" fontId="86" fillId="0" borderId="15" xfId="6" applyFont="1" applyBorder="1" applyAlignment="1">
      <alignment horizontal="center" vertical="center"/>
    </xf>
    <xf numFmtId="0" fontId="92" fillId="0" borderId="3" xfId="6" applyFont="1" applyBorder="1" applyAlignment="1">
      <alignment horizontal="center" vertical="center"/>
    </xf>
    <xf numFmtId="0" fontId="92" fillId="0" borderId="0" xfId="6" applyFont="1" applyBorder="1" applyAlignment="1">
      <alignment horizontal="center" vertical="center"/>
    </xf>
    <xf numFmtId="0" fontId="92" fillId="0" borderId="15" xfId="6" applyFont="1" applyBorder="1" applyAlignment="1">
      <alignment horizontal="center" vertical="center"/>
    </xf>
    <xf numFmtId="0" fontId="7" fillId="2" borderId="3" xfId="6" applyFont="1" applyFill="1" applyBorder="1" applyAlignment="1">
      <alignment horizontal="left" vertical="center"/>
    </xf>
    <xf numFmtId="0" fontId="7" fillId="2" borderId="0" xfId="6" applyFont="1" applyFill="1" applyBorder="1" applyAlignment="1">
      <alignment horizontal="left" vertical="center"/>
    </xf>
    <xf numFmtId="0" fontId="7" fillId="2" borderId="15" xfId="6" applyFont="1" applyFill="1" applyBorder="1" applyAlignment="1">
      <alignment horizontal="left" vertical="center"/>
    </xf>
    <xf numFmtId="0" fontId="10" fillId="0" borderId="3" xfId="6" applyFont="1" applyBorder="1" applyAlignment="1">
      <alignment horizontal="left" vertical="center"/>
    </xf>
    <xf numFmtId="0" fontId="10" fillId="0" borderId="0" xfId="6" applyFont="1" applyBorder="1" applyAlignment="1">
      <alignment horizontal="left" vertical="center"/>
    </xf>
    <xf numFmtId="0" fontId="10" fillId="0" borderId="15" xfId="6" applyFont="1" applyBorder="1" applyAlignment="1">
      <alignment horizontal="left" vertical="center"/>
    </xf>
    <xf numFmtId="0" fontId="10" fillId="0" borderId="0" xfId="6" applyFont="1" applyBorder="1" applyAlignment="1">
      <alignment horizontal="center" vertical="center"/>
    </xf>
    <xf numFmtId="0" fontId="10" fillId="0" borderId="8" xfId="6" applyFont="1" applyBorder="1" applyAlignment="1">
      <alignment horizontal="center" vertical="center"/>
    </xf>
    <xf numFmtId="0" fontId="10" fillId="0" borderId="9" xfId="6" applyFont="1" applyBorder="1" applyAlignment="1">
      <alignment horizontal="center" vertical="center"/>
    </xf>
    <xf numFmtId="0" fontId="10" fillId="0" borderId="11" xfId="6" applyFont="1" applyBorder="1" applyAlignment="1">
      <alignment horizontal="center" vertical="center"/>
    </xf>
    <xf numFmtId="0" fontId="10" fillId="0" borderId="12" xfId="6" applyFont="1" applyBorder="1" applyAlignment="1">
      <alignment horizontal="center" vertical="center"/>
    </xf>
    <xf numFmtId="0" fontId="10" fillId="0" borderId="10" xfId="6" applyFont="1" applyBorder="1" applyAlignment="1">
      <alignment horizontal="left" vertical="center"/>
    </xf>
  </cellXfs>
  <cellStyles count="28">
    <cellStyle name="Comma 2" xfId="1" xr:uid="{00000000-0005-0000-0000-000031000000}"/>
    <cellStyle name="Comma 2 2" xfId="26" xr:uid="{96914BAD-5539-48BA-B8C6-83951CF2BFD0}"/>
    <cellStyle name="Comma 3" xfId="2" xr:uid="{00000000-0005-0000-0000-000032000000}"/>
    <cellStyle name="Comma 4" xfId="22" xr:uid="{4DAF503E-34AD-44FB-8B0A-EDB2A3172FA1}"/>
    <cellStyle name="Hyperlink 2" xfId="3" xr:uid="{00000000-0005-0000-0000-000033000000}"/>
    <cellStyle name="Normal" xfId="0" builtinId="0"/>
    <cellStyle name="Normal 10" xfId="23" xr:uid="{488C1FAF-3F30-493C-A5E7-19BB78BA54AF}"/>
    <cellStyle name="Normal 2" xfId="4" xr:uid="{00000000-0005-0000-0000-000034000000}"/>
    <cellStyle name="Normal 3" xfId="5" xr:uid="{00000000-0005-0000-0000-000035000000}"/>
    <cellStyle name="Normal 37" xfId="27" xr:uid="{0C080844-DC02-4F54-A2FB-A6EB3B69D6A6}"/>
    <cellStyle name="Normal 4" xfId="25" xr:uid="{F5F5EED9-2D5D-45FF-83CF-A7569D56D5EB}"/>
    <cellStyle name="Normal_A" xfId="6" xr:uid="{00000000-0005-0000-0000-000036000000}"/>
    <cellStyle name="Normal_A (2)" xfId="7" xr:uid="{00000000-0005-0000-0000-000037000000}"/>
    <cellStyle name="Normal_A (2)_ajj" xfId="8" xr:uid="{00000000-0005-0000-0000-000038000000}"/>
    <cellStyle name="Normal_A (2)_ajj 2" xfId="21" xr:uid="{68E44769-0AEC-46C3-8FE9-23068E31A5ED}"/>
    <cellStyle name="Normal_A_1" xfId="9" xr:uid="{00000000-0005-0000-0000-000039000000}"/>
    <cellStyle name="Normal_akaun" xfId="10" xr:uid="{00000000-0005-0000-0000-00003A000000}"/>
    <cellStyle name="Normal_Ark4a" xfId="11" xr:uid="{00000000-0005-0000-0000-00003B000000}"/>
    <cellStyle name="Normal_COVER RESTORAN 9 FEB 2006 2" xfId="12" xr:uid="{00000000-0005-0000-0000-00003C000000}"/>
    <cellStyle name="Normal_Law&amp;Acc4a" xfId="13" xr:uid="{00000000-0005-0000-0000-00003D000000}"/>
    <cellStyle name="Normal_LWACC10-14" xfId="14" xr:uid="{00000000-0005-0000-0000-00003E000000}"/>
    <cellStyle name="Normal_newquestionsrsekolah" xfId="15" xr:uid="{00000000-0005-0000-0000-00003F000000}"/>
    <cellStyle name="Normal_RP5KJSSE" xfId="16" xr:uid="{00000000-0005-0000-0000-000040000000}"/>
    <cellStyle name="Normal_S17" xfId="17" xr:uid="{00000000-0005-0000-0000-000041000000}"/>
    <cellStyle name="Normal_S72" xfId="18" xr:uid="{00000000-0005-0000-0000-000042000000}"/>
    <cellStyle name="Normal_SPPT" xfId="24" xr:uid="{24D2D313-9DB3-4B36-AA19-DD8A05B19F60}"/>
    <cellStyle name="Normal_SSE BARU FRONT PAGE" xfId="19" xr:uid="{00000000-0005-0000-0000-000043000000}"/>
    <cellStyle name="Percent 2" xfId="20" xr:uid="{00000000-0005-0000-0000-000044000000}"/>
  </cellStyles>
  <dxfs count="6">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4D7731"/>
      <color rgb="FF743A0A"/>
      <color rgb="FF6C320A"/>
      <color rgb="FF94206F"/>
      <color rgb="FF8B2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emf"/></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25</xdr:col>
      <xdr:colOff>307024</xdr:colOff>
      <xdr:row>1</xdr:row>
      <xdr:rowOff>309562</xdr:rowOff>
    </xdr:from>
    <xdr:to>
      <xdr:col>32</xdr:col>
      <xdr:colOff>307024</xdr:colOff>
      <xdr:row>7</xdr:row>
      <xdr:rowOff>361950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26000"/>
        </a:blip>
        <a:srcRect/>
        <a:stretch>
          <a:fillRect/>
        </a:stretch>
      </xdr:blipFill>
      <xdr:spPr>
        <a:xfrm>
          <a:off x="12057380" y="817245"/>
          <a:ext cx="3628390" cy="3462655"/>
        </a:xfrm>
        <a:prstGeom prst="rect">
          <a:avLst/>
        </a:prstGeom>
        <a:noFill/>
        <a:ln w="9525">
          <a:noFill/>
          <a:miter lim="800000"/>
          <a:headEnd/>
          <a:tailEnd/>
        </a:ln>
      </xdr:spPr>
    </xdr:pic>
    <xdr:clientData/>
  </xdr:twoCellAnchor>
  <xdr:twoCellAnchor>
    <xdr:from>
      <xdr:col>2</xdr:col>
      <xdr:colOff>50792</xdr:colOff>
      <xdr:row>2</xdr:row>
      <xdr:rowOff>21647</xdr:rowOff>
    </xdr:from>
    <xdr:to>
      <xdr:col>21</xdr:col>
      <xdr:colOff>47624</xdr:colOff>
      <xdr:row>3</xdr:row>
      <xdr:rowOff>476250</xdr:rowOff>
    </xdr:to>
    <xdr:sp macro="" textlink="">
      <xdr:nvSpPr>
        <xdr:cNvPr id="3" name="Rounded Rectangle 2">
          <a:extLst>
            <a:ext uri="{FF2B5EF4-FFF2-40B4-BE49-F238E27FC236}">
              <a16:creationId xmlns:a16="http://schemas.microsoft.com/office/drawing/2014/main" id="{00000000-0008-0000-0000-000003000000}"/>
            </a:ext>
          </a:extLst>
        </xdr:cNvPr>
        <xdr:cNvSpPr/>
      </xdr:nvSpPr>
      <xdr:spPr>
        <a:xfrm>
          <a:off x="765167" y="1017442"/>
          <a:ext cx="8980639" cy="952501"/>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Sulit selepas data diisi</a:t>
          </a:r>
        </a:p>
        <a:p>
          <a:pPr algn="ctr" rtl="1"/>
          <a:r>
            <a:rPr lang="en-MY" sz="2800" b="0" i="0" strike="noStrike">
              <a:solidFill>
                <a:srgbClr val="000000"/>
              </a:solidFill>
              <a:latin typeface="Arial" panose="020B0604020202020204" pitchFamily="7" charset="0"/>
              <a:cs typeface="Arial" panose="020B0604020202020204" pitchFamily="7" charset="0"/>
            </a:rPr>
            <a:t>C</a:t>
          </a:r>
          <a:r>
            <a:rPr lang="en-MY" sz="2800" b="0" i="1" strike="noStrike">
              <a:solidFill>
                <a:srgbClr val="000000"/>
              </a:solidFill>
              <a:latin typeface="Arial" panose="020B0604020202020204" pitchFamily="7" charset="0"/>
              <a:cs typeface="Arial" panose="020B0604020202020204" pitchFamily="7" charset="0"/>
            </a:rPr>
            <a:t>onfidential when filled with data</a:t>
          </a:r>
        </a:p>
      </xdr:txBody>
    </xdr:sp>
    <xdr:clientData/>
  </xdr:twoCellAnchor>
  <xdr:twoCellAnchor>
    <xdr:from>
      <xdr:col>5</xdr:col>
      <xdr:colOff>85724</xdr:colOff>
      <xdr:row>22</xdr:row>
      <xdr:rowOff>142874</xdr:rowOff>
    </xdr:from>
    <xdr:to>
      <xdr:col>29</xdr:col>
      <xdr:colOff>166688</xdr:colOff>
      <xdr:row>40</xdr:row>
      <xdr:rowOff>-1</xdr:rowOff>
    </xdr:to>
    <xdr:sp macro="" textlink="">
      <xdr:nvSpPr>
        <xdr:cNvPr id="4" name="Rounded Rectangle 4">
          <a:extLst>
            <a:ext uri="{FF2B5EF4-FFF2-40B4-BE49-F238E27FC236}">
              <a16:creationId xmlns:a16="http://schemas.microsoft.com/office/drawing/2014/main" id="{00000000-0008-0000-0000-000004000000}"/>
            </a:ext>
          </a:extLst>
        </xdr:cNvPr>
        <xdr:cNvSpPr/>
      </xdr:nvSpPr>
      <xdr:spPr>
        <a:xfrm>
          <a:off x="2235835" y="10308590"/>
          <a:ext cx="11856085" cy="6842125"/>
        </a:xfrm>
        <a:prstGeom prst="roundRect">
          <a:avLst/>
        </a:prstGeom>
        <a:solidFill>
          <a:schemeClr val="bg1">
            <a:lumMod val="85000"/>
          </a:schemeClr>
        </a:solidFill>
        <a:ln w="3175">
          <a:noFill/>
          <a:prstDash val="solid"/>
          <a:round/>
        </a:ln>
      </xdr:spPr>
      <xdr:txBody>
        <a:bodyPr vertOverflow="clip" wrap="square" lIns="18288" tIns="18288" rIns="18288" bIns="0" rtlCol="0" anchor="ctr" upright="1"/>
        <a:lstStyle/>
        <a:p>
          <a:pPr algn="ctr" rtl="1"/>
          <a:endParaRPr lang="en-MY" sz="7200" b="0" i="0"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2</xdr:col>
      <xdr:colOff>47625</xdr:colOff>
      <xdr:row>59</xdr:row>
      <xdr:rowOff>166685</xdr:rowOff>
    </xdr:from>
    <xdr:to>
      <xdr:col>57</xdr:col>
      <xdr:colOff>47625</xdr:colOff>
      <xdr:row>60</xdr:row>
      <xdr:rowOff>674685</xdr:rowOff>
    </xdr:to>
    <xdr:sp macro="" textlink="">
      <xdr:nvSpPr>
        <xdr:cNvPr id="5" name="Rounded Rectangle 5">
          <a:extLst>
            <a:ext uri="{FF2B5EF4-FFF2-40B4-BE49-F238E27FC236}">
              <a16:creationId xmlns:a16="http://schemas.microsoft.com/office/drawing/2014/main" id="{00000000-0008-0000-0000-000005000000}"/>
            </a:ext>
          </a:extLst>
        </xdr:cNvPr>
        <xdr:cNvSpPr/>
      </xdr:nvSpPr>
      <xdr:spPr>
        <a:xfrm>
          <a:off x="768350" y="25925145"/>
          <a:ext cx="26844625" cy="1016000"/>
        </a:xfrm>
        <a:prstGeom prst="roundRect">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   MAKLUMAN AM </a:t>
          </a:r>
          <a:r>
            <a:rPr lang="en-MY" sz="2800" b="1" i="1" strike="noStrike">
              <a:solidFill>
                <a:srgbClr val="000000"/>
              </a:solidFill>
              <a:latin typeface="Arial" panose="020B0604020202020204" pitchFamily="7" charset="0"/>
              <a:cs typeface="Arial" panose="020B0604020202020204" pitchFamily="7" charset="0"/>
            </a:rPr>
            <a:t>/ </a:t>
          </a:r>
          <a:r>
            <a:rPr lang="en-MY" sz="2800" b="0" i="1" strike="noStrike">
              <a:solidFill>
                <a:srgbClr val="000000"/>
              </a:solidFill>
              <a:latin typeface="Arial" panose="020B0604020202020204" pitchFamily="7" charset="0"/>
              <a:cs typeface="Arial" panose="020B0604020202020204" pitchFamily="7" charset="0"/>
            </a:rPr>
            <a:t>GENERAL INFORMATION</a:t>
          </a:r>
        </a:p>
      </xdr:txBody>
    </xdr:sp>
    <xdr:clientData/>
  </xdr:twoCellAnchor>
  <xdr:twoCellAnchor>
    <xdr:from>
      <xdr:col>2</xdr:col>
      <xdr:colOff>23812</xdr:colOff>
      <xdr:row>87</xdr:row>
      <xdr:rowOff>380991</xdr:rowOff>
    </xdr:from>
    <xdr:to>
      <xdr:col>57</xdr:col>
      <xdr:colOff>47624</xdr:colOff>
      <xdr:row>89</xdr:row>
      <xdr:rowOff>150804</xdr:rowOff>
    </xdr:to>
    <xdr:sp macro="" textlink="">
      <xdr:nvSpPr>
        <xdr:cNvPr id="6" name="Rounded Rectangle 6">
          <a:extLst>
            <a:ext uri="{FF2B5EF4-FFF2-40B4-BE49-F238E27FC236}">
              <a16:creationId xmlns:a16="http://schemas.microsoft.com/office/drawing/2014/main" id="{00000000-0008-0000-0000-000006000000}"/>
            </a:ext>
          </a:extLst>
        </xdr:cNvPr>
        <xdr:cNvSpPr/>
      </xdr:nvSpPr>
      <xdr:spPr>
        <a:xfrm>
          <a:off x="744220" y="44042965"/>
          <a:ext cx="26868120" cy="78613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Kerjasama tuan dalam menjayakan banci ini amatlah dihargai</a:t>
          </a:r>
          <a:r>
            <a:rPr lang="en-MY" sz="2800" b="0" i="0" strike="noStrike">
              <a:solidFill>
                <a:srgbClr val="000000"/>
              </a:solidFill>
              <a:latin typeface="Arial" panose="020B0604020202020204" pitchFamily="7" charset="0"/>
              <a:cs typeface="Arial" panose="020B0604020202020204" pitchFamily="7" charset="0"/>
            </a:rPr>
            <a:t> / </a:t>
          </a:r>
          <a:r>
            <a:rPr lang="en-MY" sz="2800" b="0" i="1" strike="noStrike">
              <a:solidFill>
                <a:srgbClr val="000000"/>
              </a:solidFill>
              <a:latin typeface="Arial" panose="020B0604020202020204" pitchFamily="7" charset="0"/>
              <a:cs typeface="Arial" panose="020B0604020202020204" pitchFamily="7" charset="0"/>
            </a:rPr>
            <a:t>Your cooperation in ensuring the succes</a:t>
          </a:r>
          <a:r>
            <a:rPr lang="en-MY" sz="2800" b="0" i="1" strike="noStrike" baseline="0">
              <a:solidFill>
                <a:srgbClr val="000000"/>
              </a:solidFill>
              <a:latin typeface="Arial" panose="020B0604020202020204" pitchFamily="7" charset="0"/>
              <a:cs typeface="Arial" panose="020B0604020202020204" pitchFamily="7" charset="0"/>
            </a:rPr>
            <a:t> of this census is very much appreciated</a:t>
          </a:r>
          <a:r>
            <a:rPr lang="en-MY" sz="2800" b="0" i="1" strike="noStrike">
              <a:solidFill>
                <a:srgbClr val="000000"/>
              </a:solidFill>
              <a:latin typeface="Arial" panose="020B0604020202020204" pitchFamily="7" charset="0"/>
              <a:cs typeface="Arial" panose="020B0604020202020204" pitchFamily="7" charset="0"/>
            </a:rPr>
            <a:t>   </a:t>
          </a:r>
        </a:p>
      </xdr:txBody>
    </xdr:sp>
    <xdr:clientData/>
  </xdr:twoCellAnchor>
  <xdr:twoCellAnchor>
    <xdr:from>
      <xdr:col>2</xdr:col>
      <xdr:colOff>23813</xdr:colOff>
      <xdr:row>89</xdr:row>
      <xdr:rowOff>261938</xdr:rowOff>
    </xdr:from>
    <xdr:to>
      <xdr:col>57</xdr:col>
      <xdr:colOff>95250</xdr:colOff>
      <xdr:row>93</xdr:row>
      <xdr:rowOff>404810</xdr:rowOff>
    </xdr:to>
    <xdr:sp macro="" textlink="">
      <xdr:nvSpPr>
        <xdr:cNvPr id="7" name="Rounded Rectangle 7">
          <a:extLst>
            <a:ext uri="{FF2B5EF4-FFF2-40B4-BE49-F238E27FC236}">
              <a16:creationId xmlns:a16="http://schemas.microsoft.com/office/drawing/2014/main" id="{00000000-0008-0000-0000-000007000000}"/>
            </a:ext>
          </a:extLst>
        </xdr:cNvPr>
        <xdr:cNvSpPr/>
      </xdr:nvSpPr>
      <xdr:spPr>
        <a:xfrm>
          <a:off x="744220" y="44940220"/>
          <a:ext cx="26916380" cy="2174875"/>
        </a:xfrm>
        <a:prstGeom prst="roundRect">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ctr" upright="1"/>
        <a:lstStyle/>
        <a:p>
          <a:pPr algn="ctr" rtl="1"/>
          <a:r>
            <a:rPr lang="en-MY" sz="2400" b="1" i="0" strike="noStrike">
              <a:solidFill>
                <a:srgbClr val="000000"/>
              </a:solidFill>
              <a:latin typeface="Arial" panose="020B0604020202020204" pitchFamily="7" charset="0"/>
              <a:cs typeface="Arial" panose="020B0604020202020204" pitchFamily="7" charset="0"/>
            </a:rPr>
            <a:t>Soal selidik ini akan diproses menggunakan teknologi ICR</a:t>
          </a:r>
          <a:r>
            <a:rPr lang="en-MY" sz="2400" b="1" i="1" strike="noStrike">
              <a:solidFill>
                <a:srgbClr val="000000"/>
              </a:solidFill>
              <a:latin typeface="Arial" panose="020B0604020202020204" pitchFamily="7" charset="0"/>
              <a:cs typeface="Arial" panose="020B0604020202020204" pitchFamily="7" charset="0"/>
            </a:rPr>
            <a:t> (Intelligent Character Recognition).</a:t>
          </a:r>
        </a:p>
        <a:p>
          <a:pPr algn="ctr" rtl="1"/>
          <a:r>
            <a:rPr lang="en-MY" sz="2400" b="1" i="0" strike="noStrike">
              <a:solidFill>
                <a:srgbClr val="000000"/>
              </a:solidFill>
              <a:latin typeface="Arial" panose="020B0604020202020204" pitchFamily="7" charset="0"/>
              <a:cs typeface="Arial" panose="020B0604020202020204" pitchFamily="7" charset="0"/>
            </a:rPr>
            <a:t>Sila JANGAN LIPAT, </a:t>
          </a:r>
          <a:r>
            <a:rPr lang="en-MY" sz="2400" b="1" i="0" u="none" strike="noStrike">
              <a:solidFill>
                <a:srgbClr val="000000"/>
              </a:solidFill>
              <a:latin typeface="Arial" panose="020B0604020202020204" pitchFamily="7" charset="0"/>
              <a:cs typeface="Arial" panose="020B0604020202020204" pitchFamily="7" charset="0"/>
            </a:rPr>
            <a:t>gunakan </a:t>
          </a:r>
          <a:r>
            <a:rPr lang="en-MY" sz="2400" b="1" i="0" u="sng" strike="noStrike">
              <a:solidFill>
                <a:srgbClr val="000000"/>
              </a:solidFill>
              <a:latin typeface="Arial" panose="020B0604020202020204" pitchFamily="7" charset="0"/>
              <a:cs typeface="Arial" panose="020B0604020202020204" pitchFamily="7" charset="0"/>
            </a:rPr>
            <a:t>pen</a:t>
          </a:r>
          <a:r>
            <a:rPr lang="en-MY" sz="2400" b="1" i="0" u="sng" strike="noStrike" baseline="0">
              <a:solidFill>
                <a:srgbClr val="000000"/>
              </a:solidFill>
              <a:latin typeface="Arial" panose="020B0604020202020204" pitchFamily="7" charset="0"/>
              <a:cs typeface="Arial" panose="020B0604020202020204" pitchFamily="7" charset="0"/>
            </a:rPr>
            <a:t> </a:t>
          </a:r>
          <a:r>
            <a:rPr lang="en-MY" sz="2400" b="1" i="0" u="sng" strike="noStrike">
              <a:solidFill>
                <a:srgbClr val="000000"/>
              </a:solidFill>
              <a:latin typeface="Arial" panose="020B0604020202020204" pitchFamily="7" charset="0"/>
              <a:cs typeface="Arial" panose="020B0604020202020204" pitchFamily="7" charset="0"/>
            </a:rPr>
            <a:t>bulat HITAM</a:t>
          </a:r>
          <a:r>
            <a:rPr lang="en-MY" sz="2400" b="1" i="0" u="sng" strike="noStrike" baseline="0">
              <a:solidFill>
                <a:srgbClr val="000000"/>
              </a:solidFill>
              <a:latin typeface="Arial" panose="020B0604020202020204" pitchFamily="7" charset="0"/>
              <a:cs typeface="Arial" panose="020B0604020202020204" pitchFamily="7" charset="0"/>
            </a:rPr>
            <a:t> </a:t>
          </a:r>
          <a:r>
            <a:rPr lang="en-MY" sz="2400" b="1" i="0" strike="noStrike">
              <a:solidFill>
                <a:srgbClr val="000000"/>
              </a:solidFill>
              <a:latin typeface="Arial" panose="020B0604020202020204" pitchFamily="7" charset="0"/>
              <a:cs typeface="Arial" panose="020B0604020202020204" pitchFamily="7" charset="0"/>
            </a:rPr>
            <a:t>semasa melengkapkan soal selidik ini.</a:t>
          </a:r>
        </a:p>
        <a:p>
          <a:pPr algn="ctr" rtl="1"/>
          <a:endParaRPr lang="en-MY" sz="500" b="0" i="1" strike="noStrike">
            <a:solidFill>
              <a:srgbClr val="000000"/>
            </a:solidFill>
            <a:latin typeface="Arial" panose="020B0604020202020204" pitchFamily="7" charset="0"/>
            <a:cs typeface="Arial" panose="020B0604020202020204" pitchFamily="7" charset="0"/>
          </a:endParaRPr>
        </a:p>
        <a:p>
          <a:pPr algn="ctr" rtl="1"/>
          <a:r>
            <a:rPr lang="en-MY" sz="2400" b="0" i="1" strike="noStrike">
              <a:solidFill>
                <a:srgbClr val="000000"/>
              </a:solidFill>
              <a:latin typeface="Arial" panose="020B0604020202020204" pitchFamily="7" charset="0"/>
              <a:cs typeface="Arial" panose="020B0604020202020204" pitchFamily="7" charset="0"/>
            </a:rPr>
            <a:t>This questionnaire will be processed using </a:t>
          </a:r>
          <a:r>
            <a:rPr lang="en-MY" sz="2800" b="0" i="1" strike="noStrike">
              <a:solidFill>
                <a:srgbClr val="000000"/>
              </a:solidFill>
              <a:latin typeface="Arial" panose="020B0604020202020204" pitchFamily="7" charset="0"/>
              <a:cs typeface="Arial" panose="020B0604020202020204" pitchFamily="7" charset="0"/>
            </a:rPr>
            <a:t>ICR</a:t>
          </a:r>
          <a:r>
            <a:rPr lang="en-MY" sz="2400" b="0" i="1" strike="noStrike">
              <a:solidFill>
                <a:srgbClr val="000000"/>
              </a:solidFill>
              <a:latin typeface="Arial" panose="020B0604020202020204" pitchFamily="7" charset="0"/>
              <a:cs typeface="Arial" panose="020B0604020202020204" pitchFamily="7" charset="0"/>
            </a:rPr>
            <a:t> technology (Intelligent Character Recognition).</a:t>
          </a:r>
        </a:p>
        <a:p>
          <a:pPr algn="ctr" rtl="1"/>
          <a:r>
            <a:rPr lang="en-MY" sz="2400" b="0" i="1" strike="noStrike">
              <a:solidFill>
                <a:srgbClr val="000000"/>
              </a:solidFill>
              <a:latin typeface="Arial" panose="020B0604020202020204" pitchFamily="7" charset="0"/>
              <a:cs typeface="Arial" panose="020B0604020202020204" pitchFamily="7" charset="0"/>
            </a:rPr>
            <a:t>Please </a:t>
          </a:r>
          <a:r>
            <a:rPr lang="en-MY" sz="2400" b="1" i="1" strike="noStrike">
              <a:solidFill>
                <a:srgbClr val="000000"/>
              </a:solidFill>
              <a:latin typeface="Arial" panose="020B0604020202020204" pitchFamily="7" charset="0"/>
              <a:cs typeface="Arial" panose="020B0604020202020204" pitchFamily="7" charset="0"/>
            </a:rPr>
            <a:t>DO</a:t>
          </a:r>
          <a:r>
            <a:rPr lang="en-MY" sz="2400" b="1" i="1" strike="noStrike" baseline="0">
              <a:solidFill>
                <a:srgbClr val="000000"/>
              </a:solidFill>
              <a:latin typeface="Arial" panose="020B0604020202020204" pitchFamily="7" charset="0"/>
              <a:cs typeface="Arial" panose="020B0604020202020204" pitchFamily="7" charset="0"/>
            </a:rPr>
            <a:t> NOT FOLD</a:t>
          </a:r>
          <a:r>
            <a:rPr lang="en-MY" sz="2400" b="0" i="1" strike="noStrike" baseline="0">
              <a:solidFill>
                <a:srgbClr val="000000"/>
              </a:solidFill>
              <a:latin typeface="Arial" panose="020B0604020202020204" pitchFamily="7" charset="0"/>
              <a:cs typeface="Arial" panose="020B0604020202020204" pitchFamily="7" charset="0"/>
            </a:rPr>
            <a:t>, </a:t>
          </a:r>
          <a:r>
            <a:rPr lang="en-MY" sz="2400" b="0" i="1" u="none" strike="noStrike" baseline="0">
              <a:solidFill>
                <a:srgbClr val="000000"/>
              </a:solidFill>
              <a:latin typeface="Arial" panose="020B0604020202020204" pitchFamily="7" charset="0"/>
              <a:cs typeface="Arial" panose="020B0604020202020204" pitchFamily="7" charset="0"/>
            </a:rPr>
            <a:t>use </a:t>
          </a:r>
          <a:r>
            <a:rPr lang="en-MY" sz="2400" b="1" i="1" u="sng" strike="noStrike" baseline="0">
              <a:solidFill>
                <a:srgbClr val="000000"/>
              </a:solidFill>
              <a:latin typeface="Arial" panose="020B0604020202020204" pitchFamily="7" charset="0"/>
              <a:cs typeface="Arial" panose="020B0604020202020204" pitchFamily="7" charset="0"/>
            </a:rPr>
            <a:t>BLACK ball pen</a:t>
          </a:r>
          <a:r>
            <a:rPr lang="en-MY" sz="2400" b="0" i="1" u="none" strike="noStrike" baseline="0">
              <a:solidFill>
                <a:srgbClr val="000000"/>
              </a:solidFill>
              <a:latin typeface="Arial" panose="020B0604020202020204" pitchFamily="7" charset="0"/>
              <a:cs typeface="Arial" panose="020B0604020202020204" pitchFamily="7" charset="0"/>
            </a:rPr>
            <a:t> when completing this questionnaire</a:t>
          </a:r>
          <a:r>
            <a:rPr lang="en-MY" sz="2400" b="0" i="1" strike="noStrike">
              <a:solidFill>
                <a:srgbClr val="000000"/>
              </a:solidFill>
              <a:latin typeface="Arial" panose="020B0604020202020204" pitchFamily="7" charset="0"/>
              <a:cs typeface="Arial" panose="020B0604020202020204" pitchFamily="7" charset="0"/>
            </a:rPr>
            <a:t>. </a:t>
          </a:r>
        </a:p>
      </xdr:txBody>
    </xdr:sp>
    <xdr:clientData/>
  </xdr:twoCellAnchor>
  <xdr:twoCellAnchor>
    <xdr:from>
      <xdr:col>2</xdr:col>
      <xdr:colOff>47625</xdr:colOff>
      <xdr:row>22</xdr:row>
      <xdr:rowOff>-1</xdr:rowOff>
    </xdr:from>
    <xdr:to>
      <xdr:col>30</xdr:col>
      <xdr:colOff>309562</xdr:colOff>
      <xdr:row>58</xdr:row>
      <xdr:rowOff>428624</xdr:rowOff>
    </xdr:to>
    <xdr:sp macro="" textlink="">
      <xdr:nvSpPr>
        <xdr:cNvPr id="8" name="Rounded Rectangle 8">
          <a:extLst>
            <a:ext uri="{FF2B5EF4-FFF2-40B4-BE49-F238E27FC236}">
              <a16:creationId xmlns:a16="http://schemas.microsoft.com/office/drawing/2014/main" id="{00000000-0008-0000-0000-000008000000}"/>
            </a:ext>
          </a:extLst>
        </xdr:cNvPr>
        <xdr:cNvSpPr/>
      </xdr:nvSpPr>
      <xdr:spPr>
        <a:xfrm>
          <a:off x="768350" y="10165715"/>
          <a:ext cx="13950950" cy="15513050"/>
        </a:xfrm>
        <a:prstGeom prst="roundRect">
          <a:avLst>
            <a:gd name="adj" fmla="val 5185"/>
          </a:avLst>
        </a:prstGeom>
        <a:noFill/>
        <a:ln w="38100">
          <a:solidFill>
            <a:srgbClr val="000000"/>
          </a:solidFill>
          <a:prstDash val="solid"/>
          <a:round/>
        </a:ln>
      </xdr:spPr>
      <xdr:txBody>
        <a:bodyPr vertOverflow="clip" wrap="square" lIns="18288" tIns="18288" rIns="18288" bIns="0" rtlCol="0" anchor="t" upright="1"/>
        <a:lstStyle/>
        <a:p>
          <a:pPr algn="ctr" rtl="1"/>
          <a:endParaRPr lang="en-MY" sz="1400" b="0" i="0" strike="noStrike">
            <a:solidFill>
              <a:srgbClr val="000000"/>
            </a:solidFill>
            <a:latin typeface="Helv"/>
          </a:endParaRPr>
        </a:p>
      </xdr:txBody>
    </xdr:sp>
    <xdr:clientData/>
  </xdr:twoCellAnchor>
  <xdr:twoCellAnchor>
    <xdr:from>
      <xdr:col>2</xdr:col>
      <xdr:colOff>134620</xdr:colOff>
      <xdr:row>62</xdr:row>
      <xdr:rowOff>221615</xdr:rowOff>
    </xdr:from>
    <xdr:to>
      <xdr:col>57</xdr:col>
      <xdr:colOff>231775</xdr:colOff>
      <xdr:row>87</xdr:row>
      <xdr:rowOff>181610</xdr:rowOff>
    </xdr:to>
    <xdr:sp macro="" textlink="">
      <xdr:nvSpPr>
        <xdr:cNvPr id="9" name="Rounded Rectangle 9">
          <a:extLst>
            <a:ext uri="{FF2B5EF4-FFF2-40B4-BE49-F238E27FC236}">
              <a16:creationId xmlns:a16="http://schemas.microsoft.com/office/drawing/2014/main" id="{00000000-0008-0000-0000-000009000000}"/>
            </a:ext>
          </a:extLst>
        </xdr:cNvPr>
        <xdr:cNvSpPr/>
      </xdr:nvSpPr>
      <xdr:spPr>
        <a:xfrm>
          <a:off x="855345" y="27767915"/>
          <a:ext cx="26941780" cy="16076295"/>
        </a:xfrm>
        <a:prstGeom prst="roundRect">
          <a:avLst>
            <a:gd name="adj" fmla="val 6459"/>
          </a:avLst>
        </a:prstGeom>
        <a:solidFill>
          <a:schemeClr val="bg1">
            <a:lumMod val="85000"/>
          </a:schemeClr>
        </a:solidFill>
        <a:ln w="38100">
          <a:solidFill>
            <a:sysClr val="windowText" lastClr="000000"/>
          </a:solidFill>
          <a:prstDash val="solid"/>
          <a:round/>
        </a:ln>
      </xdr:spPr>
      <xdr:txBody>
        <a:bodyPr vertOverflow="clip" wrap="square" lIns="18288" tIns="18288" rIns="18288" bIns="0" rtlCol="0" anchor="t" upright="1"/>
        <a:lstStyle/>
        <a:p>
          <a:pPr marL="457200" marR="0" lvl="1" indent="0" algn="l" defTabSz="914400" rtl="1" eaLnBrk="1" fontAlgn="auto" latinLnBrk="0" hangingPunct="1">
            <a:lnSpc>
              <a:spcPct val="100000"/>
            </a:lnSpc>
            <a:spcBef>
              <a:spcPts val="0"/>
            </a:spcBef>
            <a:spcAft>
              <a:spcPts val="0"/>
            </a:spcAft>
            <a:buClrTx/>
            <a:buSzTx/>
            <a:buFontTx/>
            <a:buNone/>
            <a:defRPr/>
          </a:pPr>
          <a:endParaRPr lang="en-MY" sz="2800">
            <a:ln w="19050">
              <a:solidFill>
                <a:schemeClr val="tx1"/>
              </a:solidFill>
            </a:ln>
            <a:latin typeface="Arial" panose="020B0604020202020204" pitchFamily="7" charset="0"/>
            <a:cs typeface="Arial" panose="020B0604020202020204" pitchFamily="7" charset="0"/>
          </a:endParaRPr>
        </a:p>
        <a:p>
          <a:pPr algn="l" rtl="1"/>
          <a:endParaRPr lang="en-MY" sz="1400" b="0" i="0" strike="noStrike">
            <a:ln w="19050">
              <a:solidFill>
                <a:schemeClr val="tx1"/>
              </a:solidFill>
            </a:ln>
            <a:solidFill>
              <a:srgbClr val="000000"/>
            </a:solidFill>
            <a:latin typeface="Helv"/>
          </a:endParaRPr>
        </a:p>
      </xdr:txBody>
    </xdr:sp>
    <xdr:clientData/>
  </xdr:twoCellAnchor>
  <xdr:twoCellAnchor>
    <xdr:from>
      <xdr:col>31</xdr:col>
      <xdr:colOff>452442</xdr:colOff>
      <xdr:row>17</xdr:row>
      <xdr:rowOff>95255</xdr:rowOff>
    </xdr:from>
    <xdr:to>
      <xdr:col>45</xdr:col>
      <xdr:colOff>261942</xdr:colOff>
      <xdr:row>18</xdr:row>
      <xdr:rowOff>238130</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15346680" y="8394700"/>
          <a:ext cx="6592570" cy="650875"/>
        </a:xfrm>
        <a:prstGeom prst="rect">
          <a:avLst/>
        </a:prstGeom>
        <a:noFill/>
        <a:ln w="3175">
          <a:noFill/>
          <a:prstDash val="dashDot"/>
          <a:round/>
        </a:ln>
      </xdr:spPr>
      <xdr:txBody>
        <a:bodyPr vertOverflow="clip" wrap="square" lIns="18288" tIns="18288" rIns="18288" bIns="0" rtlCol="0" anchor="ctr" upright="1"/>
        <a:lstStyle/>
        <a:p>
          <a:pPr algn="ctr" rtl="1"/>
          <a:r>
            <a:rPr lang="en-MY" sz="2800" b="1" i="0">
              <a:solidFill>
                <a:sysClr val="windowText" lastClr="000000"/>
              </a:solidFill>
              <a:latin typeface="Arial" panose="020B0604020202020204" pitchFamily="7" charset="0"/>
              <a:ea typeface="+mn-ea"/>
              <a:cs typeface="Arial" panose="020B0604020202020204" pitchFamily="7" charset="0"/>
            </a:rPr>
            <a:t>KEGUNAAN PEJABAT / </a:t>
          </a:r>
          <a:r>
            <a:rPr lang="en-MY" sz="2800" b="0" i="1">
              <a:solidFill>
                <a:sysClr val="windowText" lastClr="000000"/>
              </a:solidFill>
              <a:latin typeface="Arial" panose="020B0604020202020204" pitchFamily="7" charset="0"/>
              <a:ea typeface="+mn-ea"/>
              <a:cs typeface="Arial" panose="020B0604020202020204" pitchFamily="7" charset="0"/>
            </a:rPr>
            <a:t>OFFICE USE</a:t>
          </a:r>
          <a:endParaRPr lang="en-MY" sz="2800" b="0" i="1" strike="noStrike">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30</xdr:col>
      <xdr:colOff>428625</xdr:colOff>
      <xdr:row>16</xdr:row>
      <xdr:rowOff>428625</xdr:rowOff>
    </xdr:from>
    <xdr:to>
      <xdr:col>57</xdr:col>
      <xdr:colOff>0</xdr:colOff>
      <xdr:row>28</xdr:row>
      <xdr:rowOff>357187</xdr:rowOff>
    </xdr:to>
    <xdr:sp macro="" textlink="">
      <xdr:nvSpPr>
        <xdr:cNvPr id="11" name="Rounded Rectangle 11">
          <a:extLst>
            <a:ext uri="{FF2B5EF4-FFF2-40B4-BE49-F238E27FC236}">
              <a16:creationId xmlns:a16="http://schemas.microsoft.com/office/drawing/2014/main" id="{00000000-0008-0000-0000-00000B000000}"/>
            </a:ext>
          </a:extLst>
        </xdr:cNvPr>
        <xdr:cNvSpPr/>
      </xdr:nvSpPr>
      <xdr:spPr>
        <a:xfrm>
          <a:off x="14838680" y="8270875"/>
          <a:ext cx="12726670" cy="3776345"/>
        </a:xfrm>
        <a:prstGeom prst="roundRect">
          <a:avLst>
            <a:gd name="adj" fmla="val 5185"/>
          </a:avLst>
        </a:prstGeom>
        <a:noFill/>
        <a:ln w="41275">
          <a:solidFill>
            <a:srgbClr val="000000"/>
          </a:solidFill>
          <a:prstDash val="solid"/>
          <a:round/>
        </a:ln>
      </xdr:spPr>
      <xdr:txBody>
        <a:bodyPr vertOverflow="clip" wrap="square" lIns="18288" tIns="18288" rIns="18288" bIns="0" rtlCol="0" anchor="t" upright="1"/>
        <a:lstStyle/>
        <a:p>
          <a:pPr algn="ctr" rtl="1"/>
          <a:endParaRPr lang="en-MY" sz="1400" b="0" i="0" strike="noStrike">
            <a:solidFill>
              <a:srgbClr val="000000"/>
            </a:solidFill>
            <a:latin typeface="Helv"/>
          </a:endParaRPr>
        </a:p>
      </xdr:txBody>
    </xdr:sp>
    <xdr:clientData/>
  </xdr:twoCellAnchor>
  <xdr:twoCellAnchor>
    <xdr:from>
      <xdr:col>53</xdr:col>
      <xdr:colOff>412751</xdr:colOff>
      <xdr:row>2</xdr:row>
      <xdr:rowOff>254000</xdr:rowOff>
    </xdr:from>
    <xdr:to>
      <xdr:col>56</xdr:col>
      <xdr:colOff>293687</xdr:colOff>
      <xdr:row>4</xdr:row>
      <xdr:rowOff>571500</xdr:rowOff>
    </xdr:to>
    <xdr:sp macro="" textlink="">
      <xdr:nvSpPr>
        <xdr:cNvPr id="12" name="Rounded Rectangle 12">
          <a:extLst>
            <a:ext uri="{FF2B5EF4-FFF2-40B4-BE49-F238E27FC236}">
              <a16:creationId xmlns:a16="http://schemas.microsoft.com/office/drawing/2014/main" id="{00000000-0008-0000-0000-00000C000000}"/>
            </a:ext>
          </a:extLst>
        </xdr:cNvPr>
        <xdr:cNvSpPr/>
      </xdr:nvSpPr>
      <xdr:spPr>
        <a:xfrm>
          <a:off x="25966420" y="1270000"/>
          <a:ext cx="1456055" cy="1333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0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32</xdr:col>
      <xdr:colOff>47633</xdr:colOff>
      <xdr:row>29</xdr:row>
      <xdr:rowOff>428618</xdr:rowOff>
    </xdr:from>
    <xdr:to>
      <xdr:col>43</xdr:col>
      <xdr:colOff>238132</xdr:colOff>
      <xdr:row>31</xdr:row>
      <xdr:rowOff>23806</xdr:rowOff>
    </xdr:to>
    <xdr:sp macro="" textlink="">
      <xdr:nvSpPr>
        <xdr:cNvPr id="13" name="Rectangle 12">
          <a:extLst>
            <a:ext uri="{FF2B5EF4-FFF2-40B4-BE49-F238E27FC236}">
              <a16:creationId xmlns:a16="http://schemas.microsoft.com/office/drawing/2014/main" id="{00000000-0008-0000-0000-00000D000000}"/>
            </a:ext>
          </a:extLst>
        </xdr:cNvPr>
        <xdr:cNvSpPr/>
      </xdr:nvSpPr>
      <xdr:spPr>
        <a:xfrm>
          <a:off x="15426690" y="12626340"/>
          <a:ext cx="5520055" cy="61150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lang="en-MY" sz="2800" b="1" baseline="0">
              <a:solidFill>
                <a:sysClr val="windowText" lastClr="000000"/>
              </a:solidFill>
              <a:latin typeface="Arial" panose="020B0604020202020204" pitchFamily="7" charset="0"/>
              <a:cs typeface="Arial" panose="020B0604020202020204" pitchFamily="7" charset="0"/>
            </a:rPr>
            <a:t>PENGAKUAN / </a:t>
          </a:r>
          <a:r>
            <a:rPr lang="en-MY" sz="2800" b="0" i="1" baseline="0">
              <a:solidFill>
                <a:sysClr val="windowText" lastClr="000000"/>
              </a:solidFill>
              <a:latin typeface="Arial" panose="020B0604020202020204" pitchFamily="7" charset="0"/>
              <a:cs typeface="Arial" panose="020B0604020202020204" pitchFamily="7" charset="0"/>
            </a:rPr>
            <a:t>DECLARATION :</a:t>
          </a:r>
        </a:p>
      </xdr:txBody>
    </xdr:sp>
    <xdr:clientData/>
  </xdr:twoCellAnchor>
  <xdr:twoCellAnchor>
    <xdr:from>
      <xdr:col>32</xdr:col>
      <xdr:colOff>47634</xdr:colOff>
      <xdr:row>46</xdr:row>
      <xdr:rowOff>182570</xdr:rowOff>
    </xdr:from>
    <xdr:to>
      <xdr:col>56</xdr:col>
      <xdr:colOff>95250</xdr:colOff>
      <xdr:row>50</xdr:row>
      <xdr:rowOff>198437</xdr:rowOff>
    </xdr:to>
    <xdr:sp macro="" textlink="">
      <xdr:nvSpPr>
        <xdr:cNvPr id="14" name="Rectangle 13">
          <a:extLst>
            <a:ext uri="{FF2B5EF4-FFF2-40B4-BE49-F238E27FC236}">
              <a16:creationId xmlns:a16="http://schemas.microsoft.com/office/drawing/2014/main" id="{00000000-0008-0000-0000-00000E000000}"/>
            </a:ext>
          </a:extLst>
        </xdr:cNvPr>
        <xdr:cNvSpPr/>
      </xdr:nvSpPr>
      <xdr:spPr>
        <a:xfrm>
          <a:off x="15426690" y="19905345"/>
          <a:ext cx="11797665" cy="193675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t" upright="1"/>
        <a:lstStyle/>
        <a:p>
          <a:pPr algn="l"/>
          <a:r>
            <a:rPr lang="en-MY" sz="2800" b="1" baseline="0">
              <a:solidFill>
                <a:sysClr val="windowText" lastClr="000000"/>
              </a:solidFill>
              <a:latin typeface="Arial" panose="020B0604020202020204" pitchFamily="7" charset="0"/>
              <a:cs typeface="Arial" panose="020B0604020202020204" pitchFamily="7" charset="0"/>
            </a:rPr>
            <a:t>Dengan ini saya mengesahkan bahawa maklumat yang diberi adalah lengkap dan betul sepanjang pengetahuan dan kepercayaan saya.</a:t>
          </a:r>
        </a:p>
        <a:p>
          <a:pPr algn="l"/>
          <a:r>
            <a:rPr lang="en-MY" sz="2800" b="0" i="1">
              <a:solidFill>
                <a:sysClr val="windowText" lastClr="000000"/>
              </a:solidFill>
              <a:latin typeface="Arial" panose="020B0604020202020204" pitchFamily="7" charset="0"/>
              <a:cs typeface="Arial" panose="020B0604020202020204" pitchFamily="7" charset="0"/>
            </a:rPr>
            <a:t>I hereby declare that the information given in this return is complete and correct to the best of my knowledge and belief.</a:t>
          </a:r>
        </a:p>
      </xdr:txBody>
    </xdr:sp>
    <xdr:clientData/>
  </xdr:twoCellAnchor>
  <xdr:twoCellAnchor>
    <xdr:from>
      <xdr:col>3</xdr:col>
      <xdr:colOff>111760</xdr:colOff>
      <xdr:row>42</xdr:row>
      <xdr:rowOff>427990</xdr:rowOff>
    </xdr:from>
    <xdr:to>
      <xdr:col>29</xdr:col>
      <xdr:colOff>95250</xdr:colOff>
      <xdr:row>45</xdr:row>
      <xdr:rowOff>237490</xdr:rowOff>
    </xdr:to>
    <xdr:sp macro="" textlink="">
      <xdr:nvSpPr>
        <xdr:cNvPr id="15" name="Rounded Rectangle 15">
          <a:extLst>
            <a:ext uri="{FF2B5EF4-FFF2-40B4-BE49-F238E27FC236}">
              <a16:creationId xmlns:a16="http://schemas.microsoft.com/office/drawing/2014/main" id="{00000000-0008-0000-0000-00000F000000}"/>
            </a:ext>
          </a:extLst>
        </xdr:cNvPr>
        <xdr:cNvSpPr/>
      </xdr:nvSpPr>
      <xdr:spPr>
        <a:xfrm>
          <a:off x="1196340" y="18436590"/>
          <a:ext cx="12824460" cy="109537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rtl="0"/>
          <a:r>
            <a:rPr lang="en-US" sz="2800" b="1" i="0" baseline="0">
              <a:solidFill>
                <a:sysClr val="windowText" lastClr="000000"/>
              </a:solidFill>
              <a:latin typeface="Arial" panose="020B0604020202020204" pitchFamily="7" charset="0"/>
              <a:ea typeface="+mn-ea"/>
              <a:cs typeface="Arial" panose="020B0604020202020204" pitchFamily="7" charset="0"/>
            </a:rPr>
            <a:t>Sila lengkap dan kembalikan soal selidik ini kepada:</a:t>
          </a:r>
          <a:endParaRPr lang="en-MY" sz="2800">
            <a:solidFill>
              <a:sysClr val="windowText" lastClr="000000"/>
            </a:solidFill>
            <a:latin typeface="Arial" panose="020B0604020202020204" pitchFamily="7" charset="0"/>
            <a:cs typeface="Arial" panose="020B0604020202020204" pitchFamily="7" charset="0"/>
          </a:endParaRPr>
        </a:p>
        <a:p>
          <a:pPr rtl="0"/>
          <a:r>
            <a:rPr lang="en-US" sz="2800" b="0" i="1" baseline="0">
              <a:solidFill>
                <a:sysClr val="windowText" lastClr="000000"/>
              </a:solidFill>
              <a:latin typeface="Arial" panose="020B0604020202020204" pitchFamily="7" charset="0"/>
              <a:ea typeface="+mn-ea"/>
              <a:cs typeface="Arial" panose="020B0604020202020204" pitchFamily="7" charset="0"/>
            </a:rPr>
            <a:t>Please complete and return this questionnaire to:</a:t>
          </a:r>
        </a:p>
      </xdr:txBody>
    </xdr:sp>
    <xdr:clientData/>
  </xdr:twoCellAnchor>
  <xdr:twoCellAnchor>
    <xdr:from>
      <xdr:col>7</xdr:col>
      <xdr:colOff>10</xdr:colOff>
      <xdr:row>39</xdr:row>
      <xdr:rowOff>452432</xdr:rowOff>
    </xdr:from>
    <xdr:to>
      <xdr:col>25</xdr:col>
      <xdr:colOff>238135</xdr:colOff>
      <xdr:row>43</xdr:row>
      <xdr:rowOff>95250</xdr:rowOff>
    </xdr:to>
    <xdr:sp macro="" textlink="">
      <xdr:nvSpPr>
        <xdr:cNvPr id="16" name="Rounded Rectangle 16">
          <a:extLst>
            <a:ext uri="{FF2B5EF4-FFF2-40B4-BE49-F238E27FC236}">
              <a16:creationId xmlns:a16="http://schemas.microsoft.com/office/drawing/2014/main" id="{00000000-0008-0000-0000-000010000000}"/>
            </a:ext>
          </a:extLst>
        </xdr:cNvPr>
        <xdr:cNvSpPr/>
      </xdr:nvSpPr>
      <xdr:spPr>
        <a:xfrm>
          <a:off x="2932430" y="17151350"/>
          <a:ext cx="9056370" cy="138112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lvl="0" algn="ctr"/>
          <a:r>
            <a:rPr lang="en-MY" sz="2800" b="1" i="0">
              <a:solidFill>
                <a:sysClr val="windowText" lastClr="000000"/>
              </a:solidFill>
              <a:latin typeface="Arial" panose="020B0604020202020204" pitchFamily="7" charset="0"/>
              <a:cs typeface="Arial" panose="020B0604020202020204" pitchFamily="7" charset="0"/>
            </a:rPr>
            <a:t>Sila</a:t>
          </a:r>
          <a:r>
            <a:rPr lang="en-MY" sz="2800" b="1" i="0" baseline="0">
              <a:solidFill>
                <a:sysClr val="windowText" lastClr="000000"/>
              </a:solidFill>
              <a:latin typeface="Arial" panose="020B0604020202020204" pitchFamily="7" charset="0"/>
              <a:cs typeface="Arial" panose="020B0604020202020204" pitchFamily="7" charset="0"/>
            </a:rPr>
            <a:t> pinda jika alamat pos di atas tidak tepat</a:t>
          </a:r>
          <a:r>
            <a:rPr lang="en-MY" sz="2800" b="1" i="0">
              <a:solidFill>
                <a:sysClr val="windowText" lastClr="000000"/>
              </a:solidFill>
              <a:latin typeface="Arial" panose="020B0604020202020204" pitchFamily="7" charset="0"/>
              <a:cs typeface="Arial" panose="020B0604020202020204" pitchFamily="7" charset="0"/>
            </a:rPr>
            <a:t>                                               </a:t>
          </a:r>
          <a:r>
            <a:rPr lang="en-MY" sz="2800" b="0" i="1">
              <a:solidFill>
                <a:sysClr val="windowText" lastClr="000000"/>
              </a:solidFill>
              <a:latin typeface="Arial" panose="020B0604020202020204" pitchFamily="7" charset="0"/>
              <a:cs typeface="Arial" panose="020B0604020202020204" pitchFamily="7" charset="0"/>
            </a:rPr>
            <a:t>Please</a:t>
          </a:r>
          <a:r>
            <a:rPr lang="en-MY" sz="2800" b="0" i="1" baseline="0">
              <a:solidFill>
                <a:sysClr val="windowText" lastClr="000000"/>
              </a:solidFill>
              <a:latin typeface="Arial" panose="020B0604020202020204" pitchFamily="7" charset="0"/>
              <a:cs typeface="Arial" panose="020B0604020202020204" pitchFamily="7" charset="0"/>
            </a:rPr>
            <a:t> amend if the above postal address is incorrect</a:t>
          </a:r>
        </a:p>
      </xdr:txBody>
    </xdr:sp>
    <xdr:clientData/>
  </xdr:twoCellAnchor>
  <xdr:twoCellAnchor>
    <xdr:from>
      <xdr:col>3</xdr:col>
      <xdr:colOff>1</xdr:colOff>
      <xdr:row>22</xdr:row>
      <xdr:rowOff>71421</xdr:rowOff>
    </xdr:from>
    <xdr:to>
      <xdr:col>5</xdr:col>
      <xdr:colOff>9528</xdr:colOff>
      <xdr:row>39</xdr:row>
      <xdr:rowOff>214313</xdr:rowOff>
    </xdr:to>
    <xdr:sp macro="" textlink="">
      <xdr:nvSpPr>
        <xdr:cNvPr id="17" name="Rounded Rectangle 17">
          <a:extLst>
            <a:ext uri="{FF2B5EF4-FFF2-40B4-BE49-F238E27FC236}">
              <a16:creationId xmlns:a16="http://schemas.microsoft.com/office/drawing/2014/main" id="{00000000-0008-0000-0000-000011000000}"/>
            </a:ext>
          </a:extLst>
        </xdr:cNvPr>
        <xdr:cNvSpPr/>
      </xdr:nvSpPr>
      <xdr:spPr>
        <a:xfrm rot="16200000">
          <a:off x="-1727200" y="13049250"/>
          <a:ext cx="6699250" cy="1075690"/>
        </a:xfrm>
        <a:prstGeom prst="roundRect">
          <a:avLst/>
        </a:prstGeom>
        <a:solidFill>
          <a:srgbClr val="FFFFFF"/>
        </a:solidFill>
        <a:ln w="9525" cap="flat" cmpd="sng" algn="ctr">
          <a:noFill/>
          <a:prstDash val="solid"/>
          <a:round/>
          <a:headEnd type="none" w="med" len="med"/>
          <a:tailEnd type="none" w="med" len="med"/>
        </a:ln>
        <a:effectLst/>
      </xdr:spPr>
      <xdr:txBody>
        <a:bodyPr vertOverflow="clip" vert="vert270" wrap="square" lIns="18288" tIns="0" rIns="0" bIns="0" rtlCol="0" anchor="ctr" upright="1"/>
        <a:lstStyle/>
        <a:p>
          <a:pPr lvl="0" algn="ctr"/>
          <a:r>
            <a:rPr lang="en-MY" sz="2400" b="1" i="0">
              <a:solidFill>
                <a:sysClr val="windowText" lastClr="000000"/>
              </a:solidFill>
              <a:latin typeface="Arial" panose="020B0604020202020204" pitchFamily="7" charset="0"/>
              <a:cs typeface="Arial" panose="020B0604020202020204" pitchFamily="7" charset="0"/>
            </a:rPr>
            <a:t>Nama pertubuhan dan alamat pos                                                </a:t>
          </a:r>
          <a:r>
            <a:rPr lang="en-MY" sz="2400" b="0" i="1">
              <a:solidFill>
                <a:sysClr val="windowText" lastClr="000000"/>
              </a:solidFill>
              <a:latin typeface="Arial" panose="020B0604020202020204" pitchFamily="7" charset="0"/>
              <a:cs typeface="Arial" panose="020B0604020202020204" pitchFamily="7" charset="0"/>
            </a:rPr>
            <a:t>Name of</a:t>
          </a:r>
          <a:r>
            <a:rPr lang="en-MY" sz="2400" b="0" i="1" baseline="0">
              <a:solidFill>
                <a:sysClr val="windowText" lastClr="000000"/>
              </a:solidFill>
              <a:latin typeface="Arial" panose="020B0604020202020204" pitchFamily="7" charset="0"/>
              <a:cs typeface="Arial" panose="020B0604020202020204" pitchFamily="7" charset="0"/>
            </a:rPr>
            <a:t> establishment and postal address</a:t>
          </a:r>
        </a:p>
      </xdr:txBody>
    </xdr:sp>
    <xdr:clientData/>
  </xdr:twoCellAnchor>
  <xdr:twoCellAnchor>
    <xdr:from>
      <xdr:col>3</xdr:col>
      <xdr:colOff>206376</xdr:colOff>
      <xdr:row>64</xdr:row>
      <xdr:rowOff>23810</xdr:rowOff>
    </xdr:from>
    <xdr:to>
      <xdr:col>56</xdr:col>
      <xdr:colOff>182564</xdr:colOff>
      <xdr:row>74</xdr:row>
      <xdr:rowOff>246061</xdr:rowOff>
    </xdr:to>
    <xdr:sp macro="" textlink="">
      <xdr:nvSpPr>
        <xdr:cNvPr id="18" name="Text Box 1">
          <a:extLst>
            <a:ext uri="{FF2B5EF4-FFF2-40B4-BE49-F238E27FC236}">
              <a16:creationId xmlns:a16="http://schemas.microsoft.com/office/drawing/2014/main" id="{00000000-0008-0000-0000-000012000000}"/>
            </a:ext>
          </a:extLst>
        </xdr:cNvPr>
        <xdr:cNvSpPr txBox="1">
          <a:spLocks noChangeArrowheads="1"/>
        </xdr:cNvSpPr>
      </xdr:nvSpPr>
      <xdr:spPr>
        <a:xfrm>
          <a:off x="1290955" y="28484195"/>
          <a:ext cx="26020395" cy="7251700"/>
        </a:xfrm>
        <a:prstGeom prst="rect">
          <a:avLst/>
        </a:prstGeom>
        <a:noFill/>
        <a:ln w="9525">
          <a:noFill/>
          <a:miter lim="800000"/>
        </a:ln>
      </xdr:spPr>
      <xdr:txBody>
        <a:bodyPr vertOverflow="clip" wrap="square" lIns="18288" tIns="18288" rIns="0" bIns="0" anchor="t" upright="1"/>
        <a:lstStyle/>
        <a:p>
          <a:pPr marL="457200" algn="just" rtl="0">
            <a:defRPr sz="1000"/>
          </a:pPr>
          <a:r>
            <a:rPr lang="en-MY" sz="2700" b="1" i="0" u="none" strike="noStrike" baseline="0">
              <a:solidFill>
                <a:sysClr val="windowText" lastClr="000000"/>
              </a:solidFill>
              <a:latin typeface="Arial" panose="020B0604020202020204" pitchFamily="7" charset="0"/>
              <a:cs typeface="Arial" panose="020B0604020202020204" pitchFamily="7" charset="0"/>
            </a:rPr>
            <a:t>Jabatan Perangkaan Malaysia sedang melaksanakan Banci Ekonomi 2026 (bagi tahun rujukan 2025).</a:t>
          </a:r>
          <a:endParaRPr lang="en-MY" sz="2700" b="1" i="0" baseline="0">
            <a:solidFill>
              <a:sysClr val="windowText" lastClr="000000"/>
            </a:solidFill>
            <a:latin typeface="Arial" panose="020B0604020202020204" pitchFamily="7" charset="0"/>
            <a:ea typeface="+mn-ea"/>
            <a:cs typeface="Arial" panose="020B0604020202020204" pitchFamily="7" charset="0"/>
          </a:endParaRP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Tujuan utama ialah untuk menyediakan maklumat agregat dan profil sektor ini yang diperlukan oleh kerajaan bagi membentuk program dan polisi ekonomi di peringkat nasional.</a:t>
          </a:r>
          <a:r>
            <a:rPr lang="en-MY" sz="2700" b="1" i="0" u="none" strike="noStrike" baseline="0">
              <a:solidFill>
                <a:sysClr val="windowText" lastClr="000000"/>
              </a:solidFill>
              <a:latin typeface="Arial" panose="020B0604020202020204" pitchFamily="7" charset="0"/>
              <a:cs typeface="Arial" panose="020B0604020202020204" pitchFamily="7" charset="0"/>
            </a:rPr>
            <a:t> </a:t>
          </a: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a:t>
          </a:r>
        </a:p>
        <a:p>
          <a:pPr marL="457200" algn="just"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Tuan diminta melaporkan butir-butir yang berkaitan dengan pertubuhan ini seperti tercatat di atas dan mengembalikan soal selidik yang lengkap ke Jabatan ini.</a:t>
          </a:r>
        </a:p>
      </xdr:txBody>
    </xdr:sp>
    <xdr:clientData/>
  </xdr:twoCellAnchor>
  <xdr:twoCellAnchor>
    <xdr:from>
      <xdr:col>4</xdr:col>
      <xdr:colOff>476246</xdr:colOff>
      <xdr:row>82</xdr:row>
      <xdr:rowOff>476256</xdr:rowOff>
    </xdr:from>
    <xdr:to>
      <xdr:col>23</xdr:col>
      <xdr:colOff>166688</xdr:colOff>
      <xdr:row>84</xdr:row>
      <xdr:rowOff>95257</xdr:rowOff>
    </xdr:to>
    <xdr:sp macro="" textlink="">
      <xdr:nvSpPr>
        <xdr:cNvPr id="19" name="Text Box 12">
          <a:extLst>
            <a:ext uri="{FF2B5EF4-FFF2-40B4-BE49-F238E27FC236}">
              <a16:creationId xmlns:a16="http://schemas.microsoft.com/office/drawing/2014/main" id="{00000000-0008-0000-0000-000013000000}"/>
            </a:ext>
          </a:extLst>
        </xdr:cNvPr>
        <xdr:cNvSpPr txBox="1">
          <a:spLocks noChangeArrowheads="1"/>
        </xdr:cNvSpPr>
      </xdr:nvSpPr>
      <xdr:spPr>
        <a:xfrm>
          <a:off x="2044700" y="41386125"/>
          <a:ext cx="8903335" cy="635000"/>
        </a:xfrm>
        <a:prstGeom prst="rect">
          <a:avLst/>
        </a:prstGeom>
        <a:noFill/>
        <a:ln w="9525">
          <a:noFill/>
          <a:miter lim="800000"/>
        </a:ln>
      </xdr:spPr>
      <xdr:txBody>
        <a:bodyPr vertOverflow="clip" wrap="square" lIns="18288" tIns="18288" rIns="0" bIns="0" anchor="t" upright="1"/>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DATO' SRI  DR. MOHD UZIR MAHIDIN</a:t>
          </a:r>
        </a:p>
      </xdr:txBody>
    </xdr:sp>
    <xdr:clientData/>
  </xdr:twoCellAnchor>
  <xdr:twoCellAnchor>
    <xdr:from>
      <xdr:col>4</xdr:col>
      <xdr:colOff>452438</xdr:colOff>
      <xdr:row>84</xdr:row>
      <xdr:rowOff>23813</xdr:rowOff>
    </xdr:from>
    <xdr:to>
      <xdr:col>24</xdr:col>
      <xdr:colOff>47626</xdr:colOff>
      <xdr:row>85</xdr:row>
      <xdr:rowOff>47625</xdr:rowOff>
    </xdr:to>
    <xdr:sp macro="" textlink="">
      <xdr:nvSpPr>
        <xdr:cNvPr id="20" name="Text Box 13">
          <a:extLst>
            <a:ext uri="{FF2B5EF4-FFF2-40B4-BE49-F238E27FC236}">
              <a16:creationId xmlns:a16="http://schemas.microsoft.com/office/drawing/2014/main" id="{00000000-0008-0000-0000-000014000000}"/>
            </a:ext>
          </a:extLst>
        </xdr:cNvPr>
        <xdr:cNvSpPr txBox="1">
          <a:spLocks noChangeArrowheads="1"/>
        </xdr:cNvSpPr>
      </xdr:nvSpPr>
      <xdr:spPr>
        <a:xfrm>
          <a:off x="2021205" y="41949370"/>
          <a:ext cx="9292590" cy="532130"/>
        </a:xfrm>
        <a:prstGeom prst="rect">
          <a:avLst/>
        </a:prstGeom>
        <a:noFill/>
        <a:ln w="9525">
          <a:noFill/>
          <a:miter lim="800000"/>
        </a:ln>
      </xdr:spPr>
      <xdr:txBody>
        <a:bodyPr vertOverflow="clip" wrap="square" lIns="18288" tIns="18288" rIns="0" bIns="0" anchor="t" upright="1"/>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KETUA PERANGKAWAN MALAYSIA </a:t>
          </a:r>
        </a:p>
      </xdr:txBody>
    </xdr:sp>
    <xdr:clientData/>
  </xdr:twoCellAnchor>
  <xdr:twoCellAnchor>
    <xdr:from>
      <xdr:col>4</xdr:col>
      <xdr:colOff>428619</xdr:colOff>
      <xdr:row>85</xdr:row>
      <xdr:rowOff>71444</xdr:rowOff>
    </xdr:from>
    <xdr:to>
      <xdr:col>20</xdr:col>
      <xdr:colOff>238119</xdr:colOff>
      <xdr:row>86</xdr:row>
      <xdr:rowOff>476258</xdr:rowOff>
    </xdr:to>
    <xdr:sp macro="" textlink="">
      <xdr:nvSpPr>
        <xdr:cNvPr id="21" name="Text Box 14">
          <a:extLst>
            <a:ext uri="{FF2B5EF4-FFF2-40B4-BE49-F238E27FC236}">
              <a16:creationId xmlns:a16="http://schemas.microsoft.com/office/drawing/2014/main" id="{00000000-0008-0000-0000-000015000000}"/>
            </a:ext>
          </a:extLst>
        </xdr:cNvPr>
        <xdr:cNvSpPr txBox="1">
          <a:spLocks noChangeArrowheads="1"/>
        </xdr:cNvSpPr>
      </xdr:nvSpPr>
      <xdr:spPr>
        <a:xfrm>
          <a:off x="1997075" y="42504995"/>
          <a:ext cx="7471410" cy="909955"/>
        </a:xfrm>
        <a:prstGeom prst="rect">
          <a:avLst/>
        </a:prstGeom>
        <a:noFill/>
        <a:ln w="9525">
          <a:noFill/>
          <a:miter lim="800000"/>
        </a:ln>
      </xdr:spPr>
      <xdr:txBody>
        <a:bodyPr vertOverflow="clip" wrap="square" lIns="18288" tIns="18288" rIns="0" bIns="0" anchor="t" upright="1"/>
        <a:lstStyle/>
        <a:p>
          <a:pPr algn="l" rtl="0">
            <a:defRPr sz="1000"/>
          </a:pPr>
          <a:r>
            <a:rPr lang="en-MY" sz="3000" b="0" i="1" u="none" strike="noStrike" baseline="0">
              <a:solidFill>
                <a:srgbClr val="000000"/>
              </a:solidFill>
              <a:latin typeface="Arial" panose="020B0604020202020204" pitchFamily="7" charset="0"/>
              <a:cs typeface="Arial" panose="020B0604020202020204" pitchFamily="7" charset="0"/>
            </a:rPr>
            <a:t>CHIEF STATISTICIAN MALAYSIA</a:t>
          </a:r>
        </a:p>
      </xdr:txBody>
    </xdr:sp>
    <xdr:clientData/>
  </xdr:twoCellAnchor>
  <xdr:twoCellAnchor>
    <xdr:from>
      <xdr:col>37</xdr:col>
      <xdr:colOff>428626</xdr:colOff>
      <xdr:row>84</xdr:row>
      <xdr:rowOff>52390</xdr:rowOff>
    </xdr:from>
    <xdr:to>
      <xdr:col>44</xdr:col>
      <xdr:colOff>452439</xdr:colOff>
      <xdr:row>86</xdr:row>
      <xdr:rowOff>28494</xdr:rowOff>
    </xdr:to>
    <xdr:sp macro="" textlink="">
      <xdr:nvSpPr>
        <xdr:cNvPr id="22" name="Rectangle 21">
          <a:extLst>
            <a:ext uri="{FF2B5EF4-FFF2-40B4-BE49-F238E27FC236}">
              <a16:creationId xmlns:a16="http://schemas.microsoft.com/office/drawing/2014/main" id="{00000000-0008-0000-0000-000016000000}"/>
            </a:ext>
          </a:extLst>
        </xdr:cNvPr>
        <xdr:cNvSpPr/>
      </xdr:nvSpPr>
      <xdr:spPr>
        <a:xfrm>
          <a:off x="18230215" y="41977945"/>
          <a:ext cx="3415030" cy="98869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en-MY" sz="2800" b="1" baseline="0">
              <a:solidFill>
                <a:sysClr val="windowText" lastClr="000000"/>
              </a:solidFill>
              <a:latin typeface="Arial" panose="020B0604020202020204" pitchFamily="7" charset="0"/>
              <a:ea typeface="+mn-ea"/>
              <a:cs typeface="Arial" panose="020B0604020202020204" pitchFamily="7" charset="0"/>
            </a:rPr>
            <a:t>Tarikh / </a:t>
          </a:r>
          <a:r>
            <a:rPr lang="en-MY" sz="2800" b="0" i="1" baseline="0">
              <a:solidFill>
                <a:sysClr val="windowText" lastClr="000000"/>
              </a:solidFill>
              <a:latin typeface="Arial" panose="020B0604020202020204" pitchFamily="7" charset="0"/>
              <a:ea typeface="+mn-ea"/>
              <a:cs typeface="Arial" panose="020B0604020202020204" pitchFamily="7" charset="0"/>
            </a:rPr>
            <a:t>Date :</a:t>
          </a:r>
        </a:p>
      </xdr:txBody>
    </xdr:sp>
    <xdr:clientData/>
  </xdr:twoCellAnchor>
  <xdr:twoCellAnchor>
    <xdr:from>
      <xdr:col>37</xdr:col>
      <xdr:colOff>380999</xdr:colOff>
      <xdr:row>2</xdr:row>
      <xdr:rowOff>39687</xdr:rowOff>
    </xdr:from>
    <xdr:to>
      <xdr:col>57</xdr:col>
      <xdr:colOff>79380</xdr:colOff>
      <xdr:row>5</xdr:row>
      <xdr:rowOff>285749</xdr:rowOff>
    </xdr:to>
    <xdr:sp macro="" textlink="">
      <xdr:nvSpPr>
        <xdr:cNvPr id="23" name="Rounded Rectangle 23">
          <a:extLst>
            <a:ext uri="{FF2B5EF4-FFF2-40B4-BE49-F238E27FC236}">
              <a16:creationId xmlns:a16="http://schemas.microsoft.com/office/drawing/2014/main" id="{00000000-0008-0000-0000-000017000000}"/>
            </a:ext>
          </a:extLst>
        </xdr:cNvPr>
        <xdr:cNvSpPr/>
      </xdr:nvSpPr>
      <xdr:spPr>
        <a:xfrm>
          <a:off x="18181955" y="1055370"/>
          <a:ext cx="9462770" cy="1966595"/>
        </a:xfrm>
        <a:prstGeom prst="roundRec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sz="1100" i="1">
            <a:solidFill>
              <a:schemeClr val="lt1"/>
            </a:solidFill>
            <a:latin typeface="+mn-lt"/>
            <a:ea typeface="+mn-ea"/>
            <a:cs typeface="+mn-cs"/>
          </a:endParaRPr>
        </a:p>
      </xdr:txBody>
    </xdr:sp>
    <xdr:clientData/>
  </xdr:twoCellAnchor>
  <xdr:twoCellAnchor>
    <xdr:from>
      <xdr:col>2</xdr:col>
      <xdr:colOff>23816</xdr:colOff>
      <xdr:row>63</xdr:row>
      <xdr:rowOff>444500</xdr:rowOff>
    </xdr:from>
    <xdr:to>
      <xdr:col>4</xdr:col>
      <xdr:colOff>500064</xdr:colOff>
      <xdr:row>72</xdr:row>
      <xdr:rowOff>254001</xdr:rowOff>
    </xdr:to>
    <xdr:sp macro="" textlink="">
      <xdr:nvSpPr>
        <xdr:cNvPr id="24" name="Rectangle 23">
          <a:extLst>
            <a:ext uri="{FF2B5EF4-FFF2-40B4-BE49-F238E27FC236}">
              <a16:creationId xmlns:a16="http://schemas.microsoft.com/office/drawing/2014/main" id="{00000000-0008-0000-0000-000018000000}"/>
            </a:ext>
          </a:extLst>
        </xdr:cNvPr>
        <xdr:cNvSpPr/>
      </xdr:nvSpPr>
      <xdr:spPr>
        <a:xfrm>
          <a:off x="744220" y="28448000"/>
          <a:ext cx="1324610" cy="5962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1">
              <a:solidFill>
                <a:sysClr val="windowText" lastClr="000000"/>
              </a:solidFill>
              <a:latin typeface="Arial" panose="020B0604020202020204" pitchFamily="7" charset="0"/>
              <a:cs typeface="Arial" panose="020B0604020202020204" pitchFamily="7" charset="0"/>
            </a:rPr>
            <a:t>a.</a:t>
          </a: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b.</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c.</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d.</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150495</xdr:colOff>
      <xdr:row>72</xdr:row>
      <xdr:rowOff>79374</xdr:rowOff>
    </xdr:from>
    <xdr:to>
      <xdr:col>56</xdr:col>
      <xdr:colOff>317500</xdr:colOff>
      <xdr:row>78</xdr:row>
      <xdr:rowOff>464038</xdr:rowOff>
    </xdr:to>
    <xdr:sp macro="" textlink="">
      <xdr:nvSpPr>
        <xdr:cNvPr id="25" name="Text Box 1">
          <a:extLst>
            <a:ext uri="{FF2B5EF4-FFF2-40B4-BE49-F238E27FC236}">
              <a16:creationId xmlns:a16="http://schemas.microsoft.com/office/drawing/2014/main" id="{00000000-0008-0000-0000-000019000000}"/>
            </a:ext>
          </a:extLst>
        </xdr:cNvPr>
        <xdr:cNvSpPr txBox="1">
          <a:spLocks noChangeArrowheads="1"/>
        </xdr:cNvSpPr>
      </xdr:nvSpPr>
      <xdr:spPr>
        <a:xfrm>
          <a:off x="1249533" y="36884951"/>
          <a:ext cx="26421813" cy="5122741"/>
        </a:xfrm>
        <a:prstGeom prst="rect">
          <a:avLst/>
        </a:prstGeom>
        <a:noFill/>
        <a:ln w="9525">
          <a:noFill/>
          <a:miter lim="800000"/>
        </a:ln>
      </xdr:spPr>
      <xdr:txBody>
        <a:bodyPr vertOverflow="clip" wrap="square" lIns="18288" tIns="18288" rIns="0" bIns="0" anchor="t" upright="1"/>
        <a:lstStyle/>
        <a:p>
          <a:pPr marL="457200" marR="0" indent="0" algn="just"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Department of Statistics Malaysia is conducting the Economic Survey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6</a:t>
          </a:r>
          <a:r>
            <a:rPr lang="en-MY" sz="2700" b="0" i="1" baseline="0">
              <a:solidFill>
                <a:sysClr val="windowText" lastClr="000000"/>
              </a:solidFill>
              <a:latin typeface="Arial" panose="020B0604020202020204" pitchFamily="7" charset="0"/>
              <a:ea typeface="+mn-ea"/>
              <a:cs typeface="Arial" panose="020B0604020202020204" pitchFamily="7" charset="0"/>
            </a:rPr>
            <a:t> (for reference year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5</a:t>
          </a:r>
          <a:r>
            <a:rPr lang="en-MY" sz="2700" b="0" i="1" baseline="0">
              <a:solidFill>
                <a:sysClr val="windowText" lastClr="000000"/>
              </a:solidFill>
              <a:latin typeface="Arial" panose="020B0604020202020204" pitchFamily="7" charset="0"/>
              <a:ea typeface="+mn-ea"/>
              <a:cs typeface="Arial" panose="020B0604020202020204" pitchFamily="7" charset="0"/>
            </a:rPr>
            <a:t>).</a:t>
          </a:r>
        </a:p>
        <a:p>
          <a:pPr marL="457200" marR="0" indent="0" algn="just"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main objective is to provide aggregated information and profile of the sectors required by the government to formulate national economic programmes and policies.</a:t>
          </a: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a:t>
          </a:r>
          <a:r>
            <a:rPr lang="en-MY" sz="2700" b="1" i="1" baseline="0">
              <a:solidFill>
                <a:sysClr val="windowText" lastClr="000000"/>
              </a:solidFill>
              <a:latin typeface="Arial" panose="020B0604020202020204" pitchFamily="7" charset="0"/>
              <a:ea typeface="+mn-ea"/>
              <a:cs typeface="Arial" panose="020B0604020202020204" pitchFamily="7" charset="0"/>
            </a:rPr>
            <a:t>CONFIDENTIAL</a:t>
          </a:r>
          <a:r>
            <a:rPr lang="en-MY" sz="2700" b="0" i="1" baseline="0">
              <a:solidFill>
                <a:sysClr val="windowText" lastClr="000000"/>
              </a:solidFill>
              <a:latin typeface="Arial" panose="020B0604020202020204" pitchFamily="7" charset="0"/>
              <a:ea typeface="+mn-ea"/>
              <a:cs typeface="Arial" panose="020B0604020202020204" pitchFamily="7" charset="0"/>
            </a:rPr>
            <a:t> and will not be divulged to any person or institution outside this Department. Meanwhile, Section 7 under the same Act provides a penalty shoud the respondent failed to furnish the required information.</a:t>
          </a: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You are requested to provide information related to this establishment as stated above and return the completed questionnaire to the Department.</a:t>
          </a:r>
        </a:p>
        <a:p>
          <a:pPr marL="457200" algn="just" rtl="0">
            <a:spcBef>
              <a:spcPts val="600"/>
            </a:spcBef>
            <a:defRPr sz="1000"/>
          </a:pPr>
          <a:endParaRPr lang="en-MY" sz="2700" b="0" i="1"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2</xdr:col>
      <xdr:colOff>223520</xdr:colOff>
      <xdr:row>71</xdr:row>
      <xdr:rowOff>461645</xdr:rowOff>
    </xdr:from>
    <xdr:to>
      <xdr:col>4</xdr:col>
      <xdr:colOff>231140</xdr:colOff>
      <xdr:row>80</xdr:row>
      <xdr:rowOff>372745</xdr:rowOff>
    </xdr:to>
    <xdr:sp macro="" textlink="">
      <xdr:nvSpPr>
        <xdr:cNvPr id="26" name="Rectangle 25">
          <a:extLst>
            <a:ext uri="{FF2B5EF4-FFF2-40B4-BE49-F238E27FC236}">
              <a16:creationId xmlns:a16="http://schemas.microsoft.com/office/drawing/2014/main" id="{00000000-0008-0000-0000-00001A000000}"/>
            </a:ext>
          </a:extLst>
        </xdr:cNvPr>
        <xdr:cNvSpPr/>
      </xdr:nvSpPr>
      <xdr:spPr>
        <a:xfrm>
          <a:off x="944245" y="34122995"/>
          <a:ext cx="855980" cy="6143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0" i="1">
              <a:solidFill>
                <a:sysClr val="windowText" lastClr="000000"/>
              </a:solidFill>
              <a:latin typeface="Arial" panose="020B0604020202020204" pitchFamily="7" charset="0"/>
              <a:cs typeface="Arial" panose="020B0604020202020204" pitchFamily="7" charset="0"/>
            </a:rPr>
            <a:t>a.</a:t>
          </a:r>
        </a:p>
        <a:p>
          <a:pPr algn="ctr"/>
          <a:r>
            <a:rPr lang="en-MY" sz="2700" b="0" i="1">
              <a:solidFill>
                <a:sysClr val="windowText" lastClr="000000"/>
              </a:solidFill>
              <a:latin typeface="Arial" panose="020B0604020202020204" pitchFamily="7" charset="0"/>
              <a:cs typeface="Arial" panose="020B0604020202020204" pitchFamily="7" charset="0"/>
            </a:rPr>
            <a:t>b.</a:t>
          </a: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a:p>
          <a:pPr algn="ctr"/>
          <a:r>
            <a:rPr lang="en-MY" sz="2700" b="0" i="1">
              <a:solidFill>
                <a:sysClr val="windowText" lastClr="000000"/>
              </a:solidFill>
              <a:latin typeface="Arial" panose="020B0604020202020204" pitchFamily="7" charset="0"/>
              <a:cs typeface="Arial" panose="020B0604020202020204" pitchFamily="7" charset="0"/>
            </a:rPr>
            <a:t>c.</a:t>
          </a:r>
        </a:p>
        <a:p>
          <a:pPr algn="ct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0" i="1">
              <a:solidFill>
                <a:sysClr val="windowText" lastClr="000000"/>
              </a:solidFill>
              <a:latin typeface="Arial" panose="020B0604020202020204" pitchFamily="7" charset="0"/>
              <a:cs typeface="Arial" panose="020B0604020202020204" pitchFamily="7" charset="0"/>
            </a:rPr>
            <a:t>d.</a:t>
          </a: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37</xdr:col>
      <xdr:colOff>428623</xdr:colOff>
      <xdr:row>5</xdr:row>
      <xdr:rowOff>414344</xdr:rowOff>
    </xdr:from>
    <xdr:to>
      <xdr:col>57</xdr:col>
      <xdr:colOff>33338</xdr:colOff>
      <xdr:row>8</xdr:row>
      <xdr:rowOff>-1</xdr:rowOff>
    </xdr:to>
    <xdr:sp macro="" textlink="">
      <xdr:nvSpPr>
        <xdr:cNvPr id="27" name="Rounded Rectangle 27">
          <a:extLst>
            <a:ext uri="{FF2B5EF4-FFF2-40B4-BE49-F238E27FC236}">
              <a16:creationId xmlns:a16="http://schemas.microsoft.com/office/drawing/2014/main" id="{00000000-0008-0000-0000-00001B000000}"/>
            </a:ext>
          </a:extLst>
        </xdr:cNvPr>
        <xdr:cNvSpPr/>
      </xdr:nvSpPr>
      <xdr:spPr>
        <a:xfrm>
          <a:off x="18229580" y="3150870"/>
          <a:ext cx="9368790" cy="1395095"/>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TAHUN RUJUKAN 202</a:t>
          </a:r>
          <a:r>
            <a:rPr lang="en-US" altLang="en-MY" sz="2800" b="1" i="0" strike="noStrike">
              <a:solidFill>
                <a:srgbClr val="000000"/>
              </a:solidFill>
              <a:latin typeface="Arial" panose="020B0604020202020204" pitchFamily="7" charset="0"/>
              <a:cs typeface="Arial" panose="020B0604020202020204" pitchFamily="7" charset="0"/>
            </a:rPr>
            <a:t>5</a:t>
          </a:r>
          <a:r>
            <a:rPr lang="en-MY" sz="2800" b="1" i="0" strike="noStrike" baseline="0">
              <a:solidFill>
                <a:srgbClr val="000000"/>
              </a:solidFill>
              <a:latin typeface="Arial" panose="020B0604020202020204" pitchFamily="7" charset="0"/>
              <a:cs typeface="Arial" panose="020B0604020202020204" pitchFamily="7" charset="0"/>
            </a:rPr>
            <a:t>  </a:t>
          </a:r>
        </a:p>
        <a:p>
          <a:pPr algn="ctr" rtl="1"/>
          <a:r>
            <a:rPr lang="en-MY" sz="2800" b="0" i="1" strike="noStrike">
              <a:solidFill>
                <a:srgbClr val="000000"/>
              </a:solidFill>
              <a:latin typeface="Arial" panose="020B0604020202020204" pitchFamily="7" charset="0"/>
              <a:cs typeface="Arial" panose="020B0604020202020204" pitchFamily="7" charset="0"/>
            </a:rPr>
            <a:t>REFERENCE YEAR 202</a:t>
          </a:r>
          <a:r>
            <a:rPr lang="en-US" altLang="en-MY" sz="2800" b="0" i="1" strike="noStrike">
              <a:solidFill>
                <a:srgbClr val="000000"/>
              </a:solidFill>
              <a:latin typeface="Arial" panose="020B0604020202020204" pitchFamily="7" charset="0"/>
              <a:cs typeface="Arial" panose="020B0604020202020204" pitchFamily="7" charset="0"/>
            </a:rPr>
            <a:t>5</a:t>
          </a:r>
        </a:p>
      </xdr:txBody>
    </xdr:sp>
    <xdr:clientData/>
  </xdr:twoCellAnchor>
  <xdr:twoCellAnchor>
    <xdr:from>
      <xdr:col>2</xdr:col>
      <xdr:colOff>47619</xdr:colOff>
      <xdr:row>17</xdr:row>
      <xdr:rowOff>47637</xdr:rowOff>
    </xdr:from>
    <xdr:to>
      <xdr:col>30</xdr:col>
      <xdr:colOff>309556</xdr:colOff>
      <xdr:row>21</xdr:row>
      <xdr:rowOff>1</xdr:rowOff>
    </xdr:to>
    <xdr:sp macro="" textlink="">
      <xdr:nvSpPr>
        <xdr:cNvPr id="28" name="Rounded Rectangle 28">
          <a:extLst>
            <a:ext uri="{FF2B5EF4-FFF2-40B4-BE49-F238E27FC236}">
              <a16:creationId xmlns:a16="http://schemas.microsoft.com/office/drawing/2014/main" id="{00000000-0008-0000-0000-00001C000000}"/>
            </a:ext>
          </a:extLst>
        </xdr:cNvPr>
        <xdr:cNvSpPr/>
      </xdr:nvSpPr>
      <xdr:spPr>
        <a:xfrm>
          <a:off x="767715" y="8347075"/>
          <a:ext cx="13951585" cy="1628775"/>
        </a:xfrm>
        <a:prstGeom prst="roundRect">
          <a:avLst>
            <a:gd name="adj" fmla="val 9663"/>
          </a:avLst>
        </a:prstGeom>
        <a:noFill/>
        <a:ln w="38100">
          <a:solidFill>
            <a:srgbClr val="000000"/>
          </a:solidFill>
          <a:prstDash val="solid"/>
          <a:round/>
        </a:ln>
      </xdr:spPr>
      <xdr:txBody>
        <a:bodyPr vertOverflow="clip" wrap="square" lIns="18288" tIns="18288" rIns="18288" bIns="0" rtlCol="0" anchor="t" upright="1"/>
        <a:lstStyle/>
        <a:p>
          <a:pPr algn="ctr" rtl="1"/>
          <a:endParaRPr lang="en-MY" sz="1400" b="0" i="0" strike="noStrike">
            <a:solidFill>
              <a:srgbClr val="000000"/>
            </a:solidFill>
            <a:latin typeface="Helv"/>
          </a:endParaRPr>
        </a:p>
      </xdr:txBody>
    </xdr:sp>
    <xdr:clientData/>
  </xdr:twoCellAnchor>
  <xdr:twoCellAnchor>
    <xdr:from>
      <xdr:col>2</xdr:col>
      <xdr:colOff>142883</xdr:colOff>
      <xdr:row>17</xdr:row>
      <xdr:rowOff>158750</xdr:rowOff>
    </xdr:from>
    <xdr:to>
      <xdr:col>30</xdr:col>
      <xdr:colOff>190499</xdr:colOff>
      <xdr:row>20</xdr:row>
      <xdr:rowOff>412750</xdr:rowOff>
    </xdr:to>
    <xdr:sp macro="" textlink="">
      <xdr:nvSpPr>
        <xdr:cNvPr id="29" name="Rounded Rectangle 29">
          <a:extLst>
            <a:ext uri="{FF2B5EF4-FFF2-40B4-BE49-F238E27FC236}">
              <a16:creationId xmlns:a16="http://schemas.microsoft.com/office/drawing/2014/main" id="{00000000-0008-0000-0000-00001D000000}"/>
            </a:ext>
          </a:extLst>
        </xdr:cNvPr>
        <xdr:cNvSpPr/>
      </xdr:nvSpPr>
      <xdr:spPr>
        <a:xfrm>
          <a:off x="863600" y="8458200"/>
          <a:ext cx="13736320" cy="1422400"/>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algn="ctr" rtl="0"/>
          <a:r>
            <a:rPr lang="en-MY" sz="4000" b="1">
              <a:solidFill>
                <a:sysClr val="windowText" lastClr="000000"/>
              </a:solidFill>
              <a:latin typeface="Arial" panose="020B0604020202020204" pitchFamily="7" charset="0"/>
              <a:cs typeface="Arial" panose="020B0604020202020204" pitchFamily="7" charset="0"/>
            </a:rPr>
            <a:t>Sila</a:t>
          </a:r>
          <a:r>
            <a:rPr lang="en-MY" sz="4000" b="1" baseline="0">
              <a:solidFill>
                <a:sysClr val="windowText" lastClr="000000"/>
              </a:solidFill>
              <a:latin typeface="Arial" panose="020B0604020202020204" pitchFamily="7" charset="0"/>
              <a:cs typeface="Arial" panose="020B0604020202020204" pitchFamily="7" charset="0"/>
            </a:rPr>
            <a:t> kembalikan soal selidik dalam masa 30 hari</a:t>
          </a:r>
        </a:p>
        <a:p>
          <a:pPr algn="ctr" rtl="0"/>
          <a:r>
            <a:rPr lang="en-MY" sz="3600" b="0" i="1">
              <a:solidFill>
                <a:sysClr val="windowText" lastClr="000000"/>
              </a:solidFill>
              <a:latin typeface="Arial" panose="020B0604020202020204" pitchFamily="7" charset="0"/>
              <a:cs typeface="Arial" panose="020B0604020202020204" pitchFamily="7" charset="0"/>
            </a:rPr>
            <a:t>Please return</a:t>
          </a:r>
          <a:r>
            <a:rPr lang="en-MY" sz="3600" b="0" i="1" baseline="0">
              <a:solidFill>
                <a:sysClr val="windowText" lastClr="000000"/>
              </a:solidFill>
              <a:latin typeface="Arial" panose="020B0604020202020204" pitchFamily="7" charset="0"/>
              <a:cs typeface="Arial" panose="020B0604020202020204" pitchFamily="7" charset="0"/>
            </a:rPr>
            <a:t> the questionnaire within 30 days</a:t>
          </a:r>
        </a:p>
      </xdr:txBody>
    </xdr:sp>
    <xdr:clientData/>
  </xdr:twoCellAnchor>
  <xdr:twoCellAnchor>
    <xdr:from>
      <xdr:col>2</xdr:col>
      <xdr:colOff>23814</xdr:colOff>
      <xdr:row>94</xdr:row>
      <xdr:rowOff>95248</xdr:rowOff>
    </xdr:from>
    <xdr:to>
      <xdr:col>57</xdr:col>
      <xdr:colOff>47625</xdr:colOff>
      <xdr:row>96</xdr:row>
      <xdr:rowOff>142874</xdr:rowOff>
    </xdr:to>
    <xdr:sp macro="" textlink="">
      <xdr:nvSpPr>
        <xdr:cNvPr id="30" name="Rounded Rectangle 30">
          <a:extLst>
            <a:ext uri="{FF2B5EF4-FFF2-40B4-BE49-F238E27FC236}">
              <a16:creationId xmlns:a16="http://schemas.microsoft.com/office/drawing/2014/main" id="{00000000-0008-0000-0000-00001E000000}"/>
            </a:ext>
          </a:extLst>
        </xdr:cNvPr>
        <xdr:cNvSpPr/>
      </xdr:nvSpPr>
      <xdr:spPr>
        <a:xfrm>
          <a:off x="744220" y="47313215"/>
          <a:ext cx="26868755" cy="1063625"/>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200" b="1" i="0" strike="noStrike">
              <a:solidFill>
                <a:srgbClr val="000000"/>
              </a:solidFill>
              <a:latin typeface="Arial" panose="020B0604020202020204" pitchFamily="7" charset="0"/>
              <a:cs typeface="Arial" panose="020B0604020202020204" pitchFamily="7" charset="0"/>
            </a:rPr>
            <a:t>Muat turun soal selidik boleh dibuat melalui</a:t>
          </a:r>
          <a:r>
            <a:rPr lang="en-MY" sz="2200" b="1" i="0" u="sng" strike="noStrike">
              <a:solidFill>
                <a:srgbClr val="000000"/>
              </a:solidFill>
              <a:latin typeface="Arial" panose="020B0604020202020204" pitchFamily="7" charset="0"/>
              <a:cs typeface="Arial" panose="020B0604020202020204" pitchFamily="7" charset="0"/>
            </a:rPr>
            <a:t> www.dosm.gov.my</a:t>
          </a:r>
          <a:r>
            <a:rPr lang="en-MY" sz="2200" b="1" i="0" strike="noStrike">
              <a:solidFill>
                <a:srgbClr val="000000"/>
              </a:solidFill>
              <a:latin typeface="Arial" panose="020B0604020202020204" pitchFamily="7" charset="0"/>
              <a:cs typeface="Arial" panose="020B0604020202020204" pitchFamily="7" charset="0"/>
            </a:rPr>
            <a:t>. Tulis dengan kemas di dalam kotak menggunakan </a:t>
          </a:r>
          <a:r>
            <a:rPr lang="en-MY" sz="2200" b="1" i="0" u="sng" strike="noStrike">
              <a:solidFill>
                <a:srgbClr val="000000"/>
              </a:solidFill>
              <a:latin typeface="Arial" panose="020B0604020202020204" pitchFamily="7" charset="0"/>
              <a:cs typeface="Arial" panose="020B0604020202020204" pitchFamily="7" charset="0"/>
            </a:rPr>
            <a:t>HURUF BESAR </a:t>
          </a:r>
          <a:r>
            <a:rPr lang="en-MY" sz="2200" b="1" i="0" u="none" strike="noStrike">
              <a:solidFill>
                <a:srgbClr val="000000"/>
              </a:solidFill>
              <a:latin typeface="Arial" panose="020B0604020202020204" pitchFamily="7" charset="0"/>
              <a:cs typeface="Arial" panose="020B0604020202020204" pitchFamily="7" charset="0"/>
            </a:rPr>
            <a:t>atau</a:t>
          </a:r>
          <a:r>
            <a:rPr lang="en-MY" sz="2200" b="1" i="0" u="none" strike="noStrike" baseline="0">
              <a:solidFill>
                <a:srgbClr val="000000"/>
              </a:solidFill>
              <a:latin typeface="Arial" panose="020B0604020202020204" pitchFamily="7" charset="0"/>
              <a:cs typeface="Arial" panose="020B0604020202020204" pitchFamily="7" charset="0"/>
            </a:rPr>
            <a:t> tanda (X) pada kotak yang berkenaan</a:t>
          </a:r>
          <a:r>
            <a:rPr lang="en-MY" sz="2200" b="1" i="0" strike="noStrike">
              <a:solidFill>
                <a:srgbClr val="000000"/>
              </a:solidFill>
              <a:latin typeface="Arial" panose="020B0604020202020204" pitchFamily="7" charset="0"/>
              <a:cs typeface="Arial" panose="020B0604020202020204" pitchFamily="7" charset="0"/>
            </a:rPr>
            <a:t>.</a:t>
          </a:r>
        </a:p>
        <a:p>
          <a:pPr algn="ctr" rtl="1"/>
          <a:r>
            <a:rPr lang="en-MY" sz="2200" b="0" i="1" strike="noStrike">
              <a:solidFill>
                <a:srgbClr val="000000"/>
              </a:solidFill>
              <a:latin typeface="Arial" panose="020B0604020202020204" pitchFamily="7" charset="0"/>
              <a:cs typeface="Arial" panose="020B0604020202020204" pitchFamily="7" charset="0"/>
            </a:rPr>
            <a:t>Downloading of the questionnaire can be made through</a:t>
          </a:r>
          <a:r>
            <a:rPr lang="en-MY" sz="2200" b="0" i="1" u="sng" strike="noStrike">
              <a:solidFill>
                <a:srgbClr val="000000"/>
              </a:solidFill>
              <a:latin typeface="Arial" panose="020B0604020202020204" pitchFamily="7" charset="0"/>
              <a:cs typeface="Arial" panose="020B0604020202020204" pitchFamily="7" charset="0"/>
            </a:rPr>
            <a:t> www.dosm.gov.my</a:t>
          </a:r>
          <a:r>
            <a:rPr lang="en-MY" sz="2200" b="0" i="1" strike="noStrike">
              <a:solidFill>
                <a:srgbClr val="000000"/>
              </a:solidFill>
              <a:latin typeface="Arial" panose="020B0604020202020204" pitchFamily="7" charset="0"/>
              <a:cs typeface="Arial" panose="020B0604020202020204" pitchFamily="7" charset="0"/>
            </a:rPr>
            <a:t>. Write neatly within the boxes using  </a:t>
          </a:r>
          <a:r>
            <a:rPr lang="en-MY" sz="2200" b="1" i="1" u="sng" strike="noStrike">
              <a:solidFill>
                <a:srgbClr val="000000"/>
              </a:solidFill>
              <a:latin typeface="Arial" panose="020B0604020202020204" pitchFamily="7" charset="0"/>
              <a:cs typeface="Arial" panose="020B0604020202020204" pitchFamily="7" charset="0"/>
            </a:rPr>
            <a:t>CAPITAL</a:t>
          </a:r>
          <a:r>
            <a:rPr lang="en-MY" sz="2200" b="1" i="1" u="sng" strike="noStrike" baseline="0">
              <a:solidFill>
                <a:srgbClr val="000000"/>
              </a:solidFill>
              <a:latin typeface="Arial" panose="020B0604020202020204" pitchFamily="7" charset="0"/>
              <a:cs typeface="Arial" panose="020B0604020202020204" pitchFamily="7" charset="0"/>
            </a:rPr>
            <a:t> LETTER </a:t>
          </a:r>
          <a:r>
            <a:rPr lang="en-MY" sz="2200" b="0" i="1" u="none" strike="noStrike" baseline="0">
              <a:solidFill>
                <a:srgbClr val="000000"/>
              </a:solidFill>
              <a:latin typeface="Arial" panose="020B0604020202020204" pitchFamily="7" charset="0"/>
              <a:cs typeface="Arial" panose="020B0604020202020204" pitchFamily="7" charset="0"/>
            </a:rPr>
            <a:t>or mark (X) in the appropriate box</a:t>
          </a:r>
          <a:r>
            <a:rPr lang="en-MY" sz="2800" b="0" i="0" strike="noStrike">
              <a:solidFill>
                <a:srgbClr val="000000"/>
              </a:solidFill>
              <a:latin typeface="Arial" panose="020B0604020202020204" pitchFamily="7" charset="0"/>
              <a:cs typeface="Arial" panose="020B0604020202020204" pitchFamily="7" charset="0"/>
            </a:rPr>
            <a:t>.</a:t>
          </a:r>
          <a:r>
            <a:rPr lang="en-MY" sz="2800" b="0" i="1" strike="noStrike">
              <a:solidFill>
                <a:srgbClr val="000000"/>
              </a:solidFill>
              <a:latin typeface="Arial" panose="020B0604020202020204" pitchFamily="7" charset="0"/>
              <a:cs typeface="Arial" panose="020B0604020202020204" pitchFamily="7" charset="0"/>
            </a:rPr>
            <a:t>   </a:t>
          </a:r>
        </a:p>
      </xdr:txBody>
    </xdr:sp>
    <xdr:clientData/>
  </xdr:twoCellAnchor>
  <xdr:twoCellAnchor>
    <xdr:from>
      <xdr:col>3</xdr:col>
      <xdr:colOff>134620</xdr:colOff>
      <xdr:row>70</xdr:row>
      <xdr:rowOff>825500</xdr:rowOff>
    </xdr:from>
    <xdr:to>
      <xdr:col>56</xdr:col>
      <xdr:colOff>231775</xdr:colOff>
      <xdr:row>71</xdr:row>
      <xdr:rowOff>19685</xdr:rowOff>
    </xdr:to>
    <xdr:cxnSp macro="">
      <xdr:nvCxnSpPr>
        <xdr:cNvPr id="31" name="Straight Connector 30">
          <a:extLst>
            <a:ext uri="{FF2B5EF4-FFF2-40B4-BE49-F238E27FC236}">
              <a16:creationId xmlns:a16="http://schemas.microsoft.com/office/drawing/2014/main" id="{00000000-0008-0000-0000-00001F000000}"/>
            </a:ext>
          </a:extLst>
        </xdr:cNvPr>
        <xdr:cNvCxnSpPr/>
      </xdr:nvCxnSpPr>
      <xdr:spPr>
        <a:xfrm flipV="1">
          <a:off x="1219200" y="33581975"/>
          <a:ext cx="26141680" cy="9906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30</xdr:col>
      <xdr:colOff>71438</xdr:colOff>
      <xdr:row>2</xdr:row>
      <xdr:rowOff>119059</xdr:rowOff>
    </xdr:from>
    <xdr:to>
      <xdr:col>59</xdr:col>
      <xdr:colOff>381000</xdr:colOff>
      <xdr:row>5</xdr:row>
      <xdr:rowOff>357185</xdr:rowOff>
    </xdr:to>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14481175" y="1134745"/>
          <a:ext cx="14337665" cy="1958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3000" b="1">
              <a:latin typeface="Arial" panose="020B0604020202020204" pitchFamily="7" charset="0"/>
              <a:cs typeface="Arial" panose="020B0604020202020204" pitchFamily="7" charset="0"/>
            </a:rPr>
            <a:t>PERKHIDMATAN </a:t>
          </a:r>
        </a:p>
        <a:p>
          <a:pPr algn="ctr"/>
          <a:r>
            <a:rPr lang="en-MY" sz="3000" b="1">
              <a:latin typeface="Arial" panose="020B0604020202020204" pitchFamily="7" charset="0"/>
              <a:cs typeface="Arial" panose="020B0604020202020204" pitchFamily="7" charset="0"/>
            </a:rPr>
            <a:t>KEWANGAN</a:t>
          </a:r>
        </a:p>
        <a:p>
          <a:pPr algn="ctr"/>
          <a:r>
            <a:rPr lang="en-MY" sz="3000" b="0" i="1">
              <a:latin typeface="Arial" panose="020B0604020202020204" pitchFamily="7" charset="0"/>
              <a:cs typeface="Arial" panose="020B0604020202020204" pitchFamily="7" charset="0"/>
            </a:rPr>
            <a:t>FINANCIAL </a:t>
          </a:r>
        </a:p>
        <a:p>
          <a:pPr algn="ctr"/>
          <a:r>
            <a:rPr lang="en-MY" sz="3000" b="0" i="1">
              <a:latin typeface="Arial" panose="020B0604020202020204" pitchFamily="7" charset="0"/>
              <a:cs typeface="Arial" panose="020B0604020202020204" pitchFamily="7" charset="0"/>
            </a:rPr>
            <a:t>SERVICES</a:t>
          </a:r>
        </a:p>
      </xdr:txBody>
    </xdr:sp>
    <xdr:clientData/>
  </xdr:twoCellAnchor>
  <xdr:twoCellAnchor>
    <xdr:from>
      <xdr:col>32</xdr:col>
      <xdr:colOff>95249</xdr:colOff>
      <xdr:row>20</xdr:row>
      <xdr:rowOff>47625</xdr:rowOff>
    </xdr:from>
    <xdr:to>
      <xdr:col>42</xdr:col>
      <xdr:colOff>142874</xdr:colOff>
      <xdr:row>21</xdr:row>
      <xdr:rowOff>142874</xdr:rowOff>
    </xdr:to>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15473680" y="9515475"/>
          <a:ext cx="4892675" cy="6026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800" b="1">
              <a:solidFill>
                <a:sysClr val="windowText" lastClr="000000"/>
              </a:solidFill>
              <a:latin typeface="Arial" panose="020B0604020202020204" pitchFamily="7" charset="0"/>
              <a:cs typeface="Arial" panose="020B0604020202020204" pitchFamily="7" charset="0"/>
            </a:rPr>
            <a:t>Nombor Siri </a:t>
          </a:r>
          <a:r>
            <a:rPr lang="en-MY" sz="2800">
              <a:solidFill>
                <a:sysClr val="windowText" lastClr="000000"/>
              </a:solidFill>
              <a:latin typeface="Arial" panose="020B0604020202020204" pitchFamily="7" charset="0"/>
              <a:cs typeface="Arial" panose="020B0604020202020204" pitchFamily="7" charset="0"/>
            </a:rPr>
            <a:t>/ </a:t>
          </a:r>
          <a:r>
            <a:rPr lang="en-MY" sz="2800" i="1">
              <a:solidFill>
                <a:sysClr val="windowText" lastClr="000000"/>
              </a:solidFill>
              <a:latin typeface="Arial" panose="020B0604020202020204" pitchFamily="7" charset="0"/>
              <a:cs typeface="Arial" panose="020B0604020202020204" pitchFamily="7" charset="0"/>
            </a:rPr>
            <a:t>Serial Number</a:t>
          </a:r>
        </a:p>
      </xdr:txBody>
    </xdr:sp>
    <xdr:clientData/>
  </xdr:twoCellAnchor>
  <xdr:twoCellAnchor>
    <xdr:from>
      <xdr:col>51</xdr:col>
      <xdr:colOff>452437</xdr:colOff>
      <xdr:row>2</xdr:row>
      <xdr:rowOff>23812</xdr:rowOff>
    </xdr:from>
    <xdr:to>
      <xdr:col>51</xdr:col>
      <xdr:colOff>452437</xdr:colOff>
      <xdr:row>5</xdr:row>
      <xdr:rowOff>309562</xdr:rowOff>
    </xdr:to>
    <xdr:cxnSp macro="">
      <xdr:nvCxnSpPr>
        <xdr:cNvPr id="35" name="Straight Connector 34">
          <a:extLst>
            <a:ext uri="{FF2B5EF4-FFF2-40B4-BE49-F238E27FC236}">
              <a16:creationId xmlns:a16="http://schemas.microsoft.com/office/drawing/2014/main" id="{00000000-0008-0000-0000-000023000000}"/>
            </a:ext>
          </a:extLst>
        </xdr:cNvPr>
        <xdr:cNvCxnSpPr/>
      </xdr:nvCxnSpPr>
      <xdr:spPr>
        <a:xfrm>
          <a:off x="25036780" y="1039495"/>
          <a:ext cx="0" cy="200660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52</xdr:col>
      <xdr:colOff>166687</xdr:colOff>
      <xdr:row>2</xdr:row>
      <xdr:rowOff>200022</xdr:rowOff>
    </xdr:from>
    <xdr:to>
      <xdr:col>56</xdr:col>
      <xdr:colOff>333375</xdr:colOff>
      <xdr:row>5</xdr:row>
      <xdr:rowOff>166687</xdr:rowOff>
    </xdr:to>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25235535" y="1215390"/>
          <a:ext cx="2226945" cy="1687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MY" sz="6000" b="1">
              <a:latin typeface="Arial" panose="020B0604020202020204" pitchFamily="7" charset="0"/>
              <a:cs typeface="Arial" panose="020B0604020202020204" pitchFamily="7" charset="0"/>
            </a:rPr>
            <a:t>300K</a:t>
          </a:r>
          <a:endParaRPr lang="en-MY" sz="5400" b="1" i="1">
            <a:latin typeface="Arial" panose="020B0604020202020204" pitchFamily="7" charset="0"/>
            <a:cs typeface="Arial" panose="020B0604020202020204" pitchFamily="7" charset="0"/>
          </a:endParaRPr>
        </a:p>
      </xdr:txBody>
    </xdr:sp>
    <xdr:clientData/>
  </xdr:twoCellAnchor>
  <xdr:twoCellAnchor>
    <xdr:from>
      <xdr:col>2</xdr:col>
      <xdr:colOff>1</xdr:colOff>
      <xdr:row>4</xdr:row>
      <xdr:rowOff>47627</xdr:rowOff>
    </xdr:from>
    <xdr:to>
      <xdr:col>21</xdr:col>
      <xdr:colOff>23813</xdr:colOff>
      <xdr:row>5</xdr:row>
      <xdr:rowOff>309564</xdr:rowOff>
    </xdr:to>
    <xdr:sp macro="" textlink="">
      <xdr:nvSpPr>
        <xdr:cNvPr id="37" name="Rounded Rectangle 2">
          <a:extLst>
            <a:ext uri="{FF2B5EF4-FFF2-40B4-BE49-F238E27FC236}">
              <a16:creationId xmlns:a16="http://schemas.microsoft.com/office/drawing/2014/main" id="{00000000-0008-0000-0000-000025000000}"/>
            </a:ext>
          </a:extLst>
        </xdr:cNvPr>
        <xdr:cNvSpPr/>
      </xdr:nvSpPr>
      <xdr:spPr>
        <a:xfrm>
          <a:off x="720725" y="2079625"/>
          <a:ext cx="9115425" cy="966470"/>
        </a:xfrm>
        <a:prstGeom prst="roundRect">
          <a:avLst/>
        </a:prstGeom>
        <a:noFill/>
        <a:ln w="38100">
          <a:solidFill>
            <a:sysClr val="windowText" lastClr="000000"/>
          </a:solidFill>
          <a:prstDash val="solid"/>
          <a:round/>
        </a:ln>
      </xdr:spPr>
      <xdr:txBody>
        <a:bodyPr vertOverflow="clip" wrap="square" lIns="18288" tIns="18288" rIns="18288" bIns="0" rtlCol="0" anchor="ctr" upright="1"/>
        <a:lstStyle/>
        <a:p>
          <a:pPr algn="ctr" rtl="1"/>
          <a:r>
            <a:rPr lang="en-MY" sz="2800" b="1" i="0" strike="noStrike">
              <a:solidFill>
                <a:srgbClr val="000000"/>
              </a:solidFill>
              <a:latin typeface="Arial" panose="020B0604020202020204" pitchFamily="7" charset="0"/>
              <a:cs typeface="Arial" panose="020B0604020202020204" pitchFamily="7" charset="0"/>
            </a:rPr>
            <a:t>Sila</a:t>
          </a:r>
          <a:r>
            <a:rPr lang="en-MY" sz="2800" b="1" i="0" strike="noStrike" baseline="0">
              <a:solidFill>
                <a:srgbClr val="000000"/>
              </a:solidFill>
              <a:latin typeface="Arial" panose="020B0604020202020204" pitchFamily="7" charset="0"/>
              <a:cs typeface="Arial" panose="020B0604020202020204" pitchFamily="7" charset="0"/>
            </a:rPr>
            <a:t> buat satu salinan untuk rekod tuan</a:t>
          </a:r>
          <a:endParaRPr lang="en-MY" sz="2800" b="1" i="0" strike="noStrike">
            <a:solidFill>
              <a:srgbClr val="000000"/>
            </a:solidFill>
            <a:latin typeface="Arial" panose="020B0604020202020204" pitchFamily="7" charset="0"/>
            <a:cs typeface="Arial" panose="020B0604020202020204" pitchFamily="7" charset="0"/>
          </a:endParaRPr>
        </a:p>
        <a:p>
          <a:pPr algn="ctr" rtl="1"/>
          <a:r>
            <a:rPr lang="en-MY" sz="2800" b="0" i="1" strike="noStrike">
              <a:solidFill>
                <a:srgbClr val="000000"/>
              </a:solidFill>
              <a:latin typeface="Arial" panose="020B0604020202020204" pitchFamily="7" charset="0"/>
              <a:cs typeface="Arial" panose="020B0604020202020204" pitchFamily="7" charset="0"/>
            </a:rPr>
            <a:t>Please make a copy for your record</a:t>
          </a:r>
        </a:p>
      </xdr:txBody>
    </xdr:sp>
    <xdr:clientData/>
  </xdr:twoCellAnchor>
  <xdr:twoCellAnchor>
    <xdr:from>
      <xdr:col>2</xdr:col>
      <xdr:colOff>9526</xdr:colOff>
      <xdr:row>5</xdr:row>
      <xdr:rowOff>414338</xdr:rowOff>
    </xdr:from>
    <xdr:to>
      <xdr:col>21</xdr:col>
      <xdr:colOff>0</xdr:colOff>
      <xdr:row>8</xdr:row>
      <xdr:rowOff>23811</xdr:rowOff>
    </xdr:to>
    <xdr:sp macro="" textlink="">
      <xdr:nvSpPr>
        <xdr:cNvPr id="38" name="Rounded Rectangle 2">
          <a:extLst>
            <a:ext uri="{FF2B5EF4-FFF2-40B4-BE49-F238E27FC236}">
              <a16:creationId xmlns:a16="http://schemas.microsoft.com/office/drawing/2014/main" id="{00000000-0008-0000-0000-000026000000}"/>
            </a:ext>
          </a:extLst>
        </xdr:cNvPr>
        <xdr:cNvSpPr/>
      </xdr:nvSpPr>
      <xdr:spPr>
        <a:xfrm>
          <a:off x="730250" y="3150870"/>
          <a:ext cx="9082405" cy="1419225"/>
        </a:xfrm>
        <a:prstGeom prst="roundRect">
          <a:avLst/>
        </a:prstGeom>
        <a:solidFill>
          <a:srgbClr val="D8D8D8"/>
        </a:solidFill>
        <a:ln w="38100">
          <a:solidFill>
            <a:sysClr val="windowText" lastClr="000000"/>
          </a:solidFill>
          <a:prstDash val="solid"/>
          <a:round/>
        </a:ln>
      </xdr:spPr>
      <xdr:txBody>
        <a:bodyPr vertOverflow="clip" wrap="square" lIns="18288" tIns="18288" rIns="18288" bIns="0" rtlCol="0" anchor="ctr" upright="1"/>
        <a:lstStyle/>
        <a:p>
          <a:pPr algn="ctr" rtl="1"/>
          <a:endParaRPr lang="en-MY" sz="2800" b="0" i="1" strike="noStrike">
            <a:solidFill>
              <a:srgbClr val="000000"/>
            </a:solidFill>
            <a:latin typeface="Arial" panose="020B0604020202020204" pitchFamily="7" charset="0"/>
            <a:cs typeface="Arial" panose="020B0604020202020204" pitchFamily="7" charset="0"/>
          </a:endParaRPr>
        </a:p>
      </xdr:txBody>
    </xdr:sp>
    <xdr:clientData/>
  </xdr:twoCellAnchor>
  <xdr:twoCellAnchor>
    <xdr:from>
      <xdr:col>16</xdr:col>
      <xdr:colOff>133349</xdr:colOff>
      <xdr:row>6</xdr:row>
      <xdr:rowOff>300036</xdr:rowOff>
    </xdr:from>
    <xdr:to>
      <xdr:col>17</xdr:col>
      <xdr:colOff>395287</xdr:colOff>
      <xdr:row>7</xdr:row>
      <xdr:rowOff>347661</xdr:rowOff>
    </xdr:to>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7425690" y="3541395"/>
          <a:ext cx="74676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17</xdr:col>
      <xdr:colOff>452437</xdr:colOff>
      <xdr:row>6</xdr:row>
      <xdr:rowOff>309561</xdr:rowOff>
    </xdr:from>
    <xdr:to>
      <xdr:col>19</xdr:col>
      <xdr:colOff>238125</xdr:colOff>
      <xdr:row>7</xdr:row>
      <xdr:rowOff>357186</xdr:rowOff>
    </xdr:to>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8229600" y="3550920"/>
          <a:ext cx="75501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12</xdr:col>
      <xdr:colOff>238124</xdr:colOff>
      <xdr:row>6</xdr:row>
      <xdr:rowOff>309561</xdr:rowOff>
    </xdr:from>
    <xdr:to>
      <xdr:col>14</xdr:col>
      <xdr:colOff>23812</xdr:colOff>
      <xdr:row>7</xdr:row>
      <xdr:rowOff>357186</xdr:rowOff>
    </xdr:to>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5592445" y="3550920"/>
          <a:ext cx="75501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14</xdr:col>
      <xdr:colOff>57149</xdr:colOff>
      <xdr:row>6</xdr:row>
      <xdr:rowOff>319086</xdr:rowOff>
    </xdr:from>
    <xdr:to>
      <xdr:col>15</xdr:col>
      <xdr:colOff>319087</xdr:colOff>
      <xdr:row>7</xdr:row>
      <xdr:rowOff>366711</xdr:rowOff>
    </xdr:to>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6380480" y="3560445"/>
          <a:ext cx="74676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9</xdr:col>
      <xdr:colOff>128587</xdr:colOff>
      <xdr:row>6</xdr:row>
      <xdr:rowOff>319086</xdr:rowOff>
    </xdr:from>
    <xdr:to>
      <xdr:col>10</xdr:col>
      <xdr:colOff>390525</xdr:colOff>
      <xdr:row>7</xdr:row>
      <xdr:rowOff>366711</xdr:rowOff>
    </xdr:to>
    <xdr:sp macro="" textlink="">
      <xdr:nvSpPr>
        <xdr:cNvPr id="43" name="TextBox 42">
          <a:extLst>
            <a:ext uri="{FF2B5EF4-FFF2-40B4-BE49-F238E27FC236}">
              <a16:creationId xmlns:a16="http://schemas.microsoft.com/office/drawing/2014/main" id="{00000000-0008-0000-0000-00002B000000}"/>
            </a:ext>
          </a:extLst>
        </xdr:cNvPr>
        <xdr:cNvSpPr txBox="1"/>
      </xdr:nvSpPr>
      <xdr:spPr>
        <a:xfrm>
          <a:off x="4029710" y="3560445"/>
          <a:ext cx="74676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10</xdr:col>
      <xdr:colOff>423861</xdr:colOff>
      <xdr:row>6</xdr:row>
      <xdr:rowOff>304798</xdr:rowOff>
    </xdr:from>
    <xdr:to>
      <xdr:col>12</xdr:col>
      <xdr:colOff>209549</xdr:colOff>
      <xdr:row>7</xdr:row>
      <xdr:rowOff>352423</xdr:rowOff>
    </xdr:to>
    <xdr:sp macro="" textlink="">
      <xdr:nvSpPr>
        <xdr:cNvPr id="44" name="TextBox 43">
          <a:extLst>
            <a:ext uri="{FF2B5EF4-FFF2-40B4-BE49-F238E27FC236}">
              <a16:creationId xmlns:a16="http://schemas.microsoft.com/office/drawing/2014/main" id="{00000000-0008-0000-0000-00002C000000}"/>
            </a:ext>
          </a:extLst>
        </xdr:cNvPr>
        <xdr:cNvSpPr txBox="1"/>
      </xdr:nvSpPr>
      <xdr:spPr>
        <a:xfrm>
          <a:off x="4809490" y="3545840"/>
          <a:ext cx="75438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5</xdr:col>
      <xdr:colOff>42862</xdr:colOff>
      <xdr:row>6</xdr:row>
      <xdr:rowOff>304799</xdr:rowOff>
    </xdr:from>
    <xdr:to>
      <xdr:col>7</xdr:col>
      <xdr:colOff>19050</xdr:colOff>
      <xdr:row>7</xdr:row>
      <xdr:rowOff>352424</xdr:rowOff>
    </xdr:to>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2193290" y="3545840"/>
          <a:ext cx="75819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7</xdr:col>
      <xdr:colOff>100012</xdr:colOff>
      <xdr:row>6</xdr:row>
      <xdr:rowOff>314323</xdr:rowOff>
    </xdr:from>
    <xdr:to>
      <xdr:col>8</xdr:col>
      <xdr:colOff>361950</xdr:colOff>
      <xdr:row>7</xdr:row>
      <xdr:rowOff>361948</xdr:rowOff>
    </xdr:to>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3032125" y="3555365"/>
          <a:ext cx="74676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p>
      </xdr:txBody>
    </xdr:sp>
    <xdr:clientData/>
  </xdr:twoCellAnchor>
  <xdr:twoCellAnchor>
    <xdr:from>
      <xdr:col>4</xdr:col>
      <xdr:colOff>523874</xdr:colOff>
      <xdr:row>6</xdr:row>
      <xdr:rowOff>238124</xdr:rowOff>
    </xdr:from>
    <xdr:to>
      <xdr:col>8</xdr:col>
      <xdr:colOff>428624</xdr:colOff>
      <xdr:row>7</xdr:row>
      <xdr:rowOff>500062</xdr:rowOff>
    </xdr:to>
    <xdr:sp macro="" textlink="">
      <xdr:nvSpPr>
        <xdr:cNvPr id="47" name="TextBox 46">
          <a:extLst>
            <a:ext uri="{FF2B5EF4-FFF2-40B4-BE49-F238E27FC236}">
              <a16:creationId xmlns:a16="http://schemas.microsoft.com/office/drawing/2014/main" id="{00000000-0008-0000-0000-00002F000000}"/>
            </a:ext>
          </a:extLst>
        </xdr:cNvPr>
        <xdr:cNvSpPr txBox="1"/>
      </xdr:nvSpPr>
      <xdr:spPr>
        <a:xfrm>
          <a:off x="2092325" y="3479165"/>
          <a:ext cx="1752600" cy="93853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solidFill>
              <a:schemeClr val="tx1"/>
            </a:solidFill>
          </a:endParaRPr>
        </a:p>
      </xdr:txBody>
    </xdr:sp>
    <xdr:clientData/>
  </xdr:twoCellAnchor>
  <xdr:twoCellAnchor>
    <xdr:from>
      <xdr:col>9</xdr:col>
      <xdr:colOff>57150</xdr:colOff>
      <xdr:row>6</xdr:row>
      <xdr:rowOff>238123</xdr:rowOff>
    </xdr:from>
    <xdr:to>
      <xdr:col>15</xdr:col>
      <xdr:colOff>357188</xdr:colOff>
      <xdr:row>7</xdr:row>
      <xdr:rowOff>500062</xdr:rowOff>
    </xdr:to>
    <xdr:sp macro="" textlink="">
      <xdr:nvSpPr>
        <xdr:cNvPr id="48" name="TextBox 47">
          <a:extLst>
            <a:ext uri="{FF2B5EF4-FFF2-40B4-BE49-F238E27FC236}">
              <a16:creationId xmlns:a16="http://schemas.microsoft.com/office/drawing/2014/main" id="{00000000-0008-0000-0000-000030000000}"/>
            </a:ext>
          </a:extLst>
        </xdr:cNvPr>
        <xdr:cNvSpPr txBox="1"/>
      </xdr:nvSpPr>
      <xdr:spPr>
        <a:xfrm>
          <a:off x="3958590" y="3479165"/>
          <a:ext cx="3206750" cy="93853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solidFill>
              <a:schemeClr val="tx1"/>
            </a:solidFill>
          </a:endParaRPr>
        </a:p>
      </xdr:txBody>
    </xdr:sp>
    <xdr:clientData/>
  </xdr:twoCellAnchor>
  <xdr:twoCellAnchor>
    <xdr:from>
      <xdr:col>16</xdr:col>
      <xdr:colOff>42863</xdr:colOff>
      <xdr:row>6</xdr:row>
      <xdr:rowOff>238124</xdr:rowOff>
    </xdr:from>
    <xdr:to>
      <xdr:col>19</xdr:col>
      <xdr:colOff>309563</xdr:colOff>
      <xdr:row>7</xdr:row>
      <xdr:rowOff>495300</xdr:rowOff>
    </xdr:to>
    <xdr:sp macro="" textlink="">
      <xdr:nvSpPr>
        <xdr:cNvPr id="49" name="TextBox 48">
          <a:extLst>
            <a:ext uri="{FF2B5EF4-FFF2-40B4-BE49-F238E27FC236}">
              <a16:creationId xmlns:a16="http://schemas.microsoft.com/office/drawing/2014/main" id="{00000000-0008-0000-0000-000031000000}"/>
            </a:ext>
          </a:extLst>
        </xdr:cNvPr>
        <xdr:cNvSpPr txBox="1"/>
      </xdr:nvSpPr>
      <xdr:spPr>
        <a:xfrm>
          <a:off x="7335520" y="3479165"/>
          <a:ext cx="1720215" cy="93408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MY" sz="1100">
            <a:solidFill>
              <a:schemeClr val="tx1"/>
            </a:solidFill>
          </a:endParaRPr>
        </a:p>
      </xdr:txBody>
    </xdr:sp>
    <xdr:clientData/>
  </xdr:twoCellAnchor>
  <xdr:twoCellAnchor>
    <xdr:from>
      <xdr:col>4</xdr:col>
      <xdr:colOff>500062</xdr:colOff>
      <xdr:row>5</xdr:row>
      <xdr:rowOff>404812</xdr:rowOff>
    </xdr:from>
    <xdr:to>
      <xdr:col>20</xdr:col>
      <xdr:colOff>238124</xdr:colOff>
      <xdr:row>6</xdr:row>
      <xdr:rowOff>500061</xdr:rowOff>
    </xdr:to>
    <xdr:sp macro="" textlink="">
      <xdr:nvSpPr>
        <xdr:cNvPr id="50" name="TextBox 49">
          <a:extLst>
            <a:ext uri="{FF2B5EF4-FFF2-40B4-BE49-F238E27FC236}">
              <a16:creationId xmlns:a16="http://schemas.microsoft.com/office/drawing/2014/main" id="{00000000-0008-0000-0000-000032000000}"/>
            </a:ext>
          </a:extLst>
        </xdr:cNvPr>
        <xdr:cNvSpPr txBox="1"/>
      </xdr:nvSpPr>
      <xdr:spPr>
        <a:xfrm>
          <a:off x="2068830" y="3141345"/>
          <a:ext cx="7399655" cy="600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000" b="1" baseline="0">
              <a:latin typeface="Arial" panose="020B0604020202020204" pitchFamily="7" charset="0"/>
              <a:cs typeface="Arial" panose="020B0604020202020204" pitchFamily="7" charset="0"/>
            </a:rPr>
            <a:t>          </a:t>
          </a:r>
          <a:r>
            <a:rPr lang="en-MY" sz="2000" b="1">
              <a:latin typeface="Arial" panose="020B0604020202020204" pitchFamily="7" charset="0"/>
              <a:cs typeface="Arial" panose="020B0604020202020204" pitchFamily="7" charset="0"/>
            </a:rPr>
            <a:t>NG</a:t>
          </a:r>
          <a:r>
            <a:rPr lang="en-MY" sz="2000" b="1" baseline="0">
              <a:latin typeface="Arial" panose="020B0604020202020204" pitchFamily="7" charset="0"/>
              <a:cs typeface="Arial" panose="020B0604020202020204" pitchFamily="7" charset="0"/>
            </a:rPr>
            <a:t>                      NO.BATCH                         BIL</a:t>
          </a:r>
        </a:p>
        <a:p>
          <a:endParaRPr lang="en-MY" sz="1100"/>
        </a:p>
      </xdr:txBody>
    </xdr:sp>
    <xdr:clientData/>
  </xdr:twoCellAnchor>
  <xdr:twoCellAnchor editAs="oneCell">
    <xdr:from>
      <xdr:col>10</xdr:col>
      <xdr:colOff>134621</xdr:colOff>
      <xdr:row>80</xdr:row>
      <xdr:rowOff>418462</xdr:rowOff>
    </xdr:from>
    <xdr:to>
      <xdr:col>12</xdr:col>
      <xdr:colOff>126621</xdr:colOff>
      <xdr:row>82</xdr:row>
      <xdr:rowOff>294632</xdr:rowOff>
    </xdr:to>
    <xdr:pic>
      <xdr:nvPicPr>
        <xdr:cNvPr id="64" name="Picture 2">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4520565" y="40311705"/>
          <a:ext cx="960755" cy="892175"/>
        </a:xfrm>
        <a:prstGeom prst="rect">
          <a:avLst/>
        </a:prstGeom>
        <a:noFill/>
      </xdr:spPr>
    </xdr:pic>
    <xdr:clientData/>
  </xdr:twoCellAnchor>
  <xdr:twoCellAnchor>
    <xdr:from>
      <xdr:col>52</xdr:col>
      <xdr:colOff>5738</xdr:colOff>
      <xdr:row>9</xdr:row>
      <xdr:rowOff>5738</xdr:rowOff>
    </xdr:from>
    <xdr:to>
      <xdr:col>56</xdr:col>
      <xdr:colOff>434317</xdr:colOff>
      <xdr:row>13</xdr:row>
      <xdr:rowOff>522016</xdr:rowOff>
    </xdr:to>
    <xdr:cxnSp macro="">
      <xdr:nvCxnSpPr>
        <xdr:cNvPr id="66" name="Straight Connector 65">
          <a:extLst>
            <a:ext uri="{FF2B5EF4-FFF2-40B4-BE49-F238E27FC236}">
              <a16:creationId xmlns:a16="http://schemas.microsoft.com/office/drawing/2014/main" id="{9B333D46-E271-4455-ACBC-6ABD2B30B6B6}"/>
            </a:ext>
          </a:extLst>
        </xdr:cNvPr>
        <xdr:cNvCxnSpPr/>
      </xdr:nvCxnSpPr>
      <xdr:spPr>
        <a:xfrm>
          <a:off x="25212560" y="5164157"/>
          <a:ext cx="2494242" cy="265079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1855</xdr:colOff>
      <xdr:row>9</xdr:row>
      <xdr:rowOff>17214</xdr:rowOff>
    </xdr:from>
    <xdr:to>
      <xdr:col>56</xdr:col>
      <xdr:colOff>430346</xdr:colOff>
      <xdr:row>13</xdr:row>
      <xdr:rowOff>530262</xdr:rowOff>
    </xdr:to>
    <xdr:cxnSp macro="">
      <xdr:nvCxnSpPr>
        <xdr:cNvPr id="68" name="Straight Connector 67">
          <a:extLst>
            <a:ext uri="{FF2B5EF4-FFF2-40B4-BE49-F238E27FC236}">
              <a16:creationId xmlns:a16="http://schemas.microsoft.com/office/drawing/2014/main" id="{4043B83F-9C9E-47AC-B3CF-D848A5476EFB}"/>
            </a:ext>
          </a:extLst>
        </xdr:cNvPr>
        <xdr:cNvCxnSpPr/>
      </xdr:nvCxnSpPr>
      <xdr:spPr>
        <a:xfrm flipV="1">
          <a:off x="25208677" y="5175633"/>
          <a:ext cx="2494154" cy="264756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262890</xdr:colOff>
      <xdr:row>1</xdr:row>
      <xdr:rowOff>52070</xdr:rowOff>
    </xdr:from>
    <xdr:to>
      <xdr:col>6</xdr:col>
      <xdr:colOff>412750</xdr:colOff>
      <xdr:row>3</xdr:row>
      <xdr:rowOff>258445</xdr:rowOff>
    </xdr:to>
    <xdr:sp macro="" textlink="">
      <xdr:nvSpPr>
        <xdr:cNvPr id="2" name="Flowchart: Connector 1">
          <a:extLst>
            <a:ext uri="{FF2B5EF4-FFF2-40B4-BE49-F238E27FC236}">
              <a16:creationId xmlns:a16="http://schemas.microsoft.com/office/drawing/2014/main" id="{00000000-0008-0000-0900-000002000000}"/>
            </a:ext>
          </a:extLst>
        </xdr:cNvPr>
        <xdr:cNvSpPr/>
      </xdr:nvSpPr>
      <xdr:spPr>
        <a:xfrm>
          <a:off x="1338580" y="490220"/>
          <a:ext cx="1034415" cy="9874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5B</a:t>
          </a:r>
        </a:p>
      </xdr:txBody>
    </xdr:sp>
    <xdr:clientData/>
  </xdr:twoCellAnchor>
  <xdr:twoCellAnchor editAs="oneCell">
    <xdr:from>
      <xdr:col>41</xdr:col>
      <xdr:colOff>96520</xdr:colOff>
      <xdr:row>0</xdr:row>
      <xdr:rowOff>438150</xdr:rowOff>
    </xdr:from>
    <xdr:to>
      <xdr:col>51</xdr:col>
      <xdr:colOff>20955</xdr:colOff>
      <xdr:row>3</xdr:row>
      <xdr:rowOff>306705</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r="20713"/>
        <a:stretch>
          <a:fillRect/>
        </a:stretch>
      </xdr:blipFill>
      <xdr:spPr>
        <a:xfrm>
          <a:off x="33993455" y="438150"/>
          <a:ext cx="4940935" cy="1087755"/>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4" name="Rectangles 3">
          <a:extLst>
            <a:ext uri="{FF2B5EF4-FFF2-40B4-BE49-F238E27FC236}">
              <a16:creationId xmlns:a16="http://schemas.microsoft.com/office/drawing/2014/main" id="{00000000-0008-0000-0900-000004000000}"/>
            </a:ext>
          </a:extLst>
        </xdr:cNvPr>
        <xdr:cNvSpPr/>
      </xdr:nvSpPr>
      <xdr:spPr>
        <a:xfrm>
          <a:off x="10397490" y="2808414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5" name="Rectangles 4">
          <a:extLst>
            <a:ext uri="{FF2B5EF4-FFF2-40B4-BE49-F238E27FC236}">
              <a16:creationId xmlns:a16="http://schemas.microsoft.com/office/drawing/2014/main" id="{00000000-0008-0000-0900-000005000000}"/>
            </a:ext>
          </a:extLst>
        </xdr:cNvPr>
        <xdr:cNvSpPr/>
      </xdr:nvSpPr>
      <xdr:spPr>
        <a:xfrm>
          <a:off x="12722225" y="2808414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6" name="Rectangles 5">
          <a:extLst>
            <a:ext uri="{FF2B5EF4-FFF2-40B4-BE49-F238E27FC236}">
              <a16:creationId xmlns:a16="http://schemas.microsoft.com/office/drawing/2014/main" id="{00000000-0008-0000-0900-000006000000}"/>
            </a:ext>
          </a:extLst>
        </xdr:cNvPr>
        <xdr:cNvSpPr/>
      </xdr:nvSpPr>
      <xdr:spPr>
        <a:xfrm>
          <a:off x="15006320" y="2808414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7" name="Rectangles 6">
          <a:extLst>
            <a:ext uri="{FF2B5EF4-FFF2-40B4-BE49-F238E27FC236}">
              <a16:creationId xmlns:a16="http://schemas.microsoft.com/office/drawing/2014/main" id="{00000000-0008-0000-0900-000007000000}"/>
            </a:ext>
          </a:extLst>
        </xdr:cNvPr>
        <xdr:cNvSpPr/>
      </xdr:nvSpPr>
      <xdr:spPr>
        <a:xfrm>
          <a:off x="18065750" y="2808414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8" name="Rectangles 7">
          <a:extLst>
            <a:ext uri="{FF2B5EF4-FFF2-40B4-BE49-F238E27FC236}">
              <a16:creationId xmlns:a16="http://schemas.microsoft.com/office/drawing/2014/main" id="{00000000-0008-0000-0900-000008000000}"/>
            </a:ext>
          </a:extLst>
        </xdr:cNvPr>
        <xdr:cNvSpPr/>
      </xdr:nvSpPr>
      <xdr:spPr>
        <a:xfrm>
          <a:off x="25139650" y="2809176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9" name="Rectangles 8">
          <a:extLst>
            <a:ext uri="{FF2B5EF4-FFF2-40B4-BE49-F238E27FC236}">
              <a16:creationId xmlns:a16="http://schemas.microsoft.com/office/drawing/2014/main" id="{00000000-0008-0000-0900-000009000000}"/>
            </a:ext>
          </a:extLst>
        </xdr:cNvPr>
        <xdr:cNvSpPr/>
      </xdr:nvSpPr>
      <xdr:spPr>
        <a:xfrm>
          <a:off x="30545405" y="2809176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10" name="Rectangles 9">
          <a:extLst>
            <a:ext uri="{FF2B5EF4-FFF2-40B4-BE49-F238E27FC236}">
              <a16:creationId xmlns:a16="http://schemas.microsoft.com/office/drawing/2014/main" id="{00000000-0008-0000-0900-00000A000000}"/>
            </a:ext>
          </a:extLst>
        </xdr:cNvPr>
        <xdr:cNvSpPr/>
      </xdr:nvSpPr>
      <xdr:spPr>
        <a:xfrm>
          <a:off x="35914330" y="2809176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A00-000002000000}"/>
            </a:ext>
          </a:extLst>
        </xdr:cNvPr>
        <xdr:cNvSpPr/>
      </xdr:nvSpPr>
      <xdr:spPr>
        <a:xfrm>
          <a:off x="1157605" y="1958340"/>
          <a:ext cx="951865" cy="1077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6</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48260</xdr:colOff>
      <xdr:row>8</xdr:row>
      <xdr:rowOff>41910</xdr:rowOff>
    </xdr:from>
    <xdr:to>
      <xdr:col>6</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B00-000002000000}"/>
            </a:ext>
          </a:extLst>
        </xdr:cNvPr>
        <xdr:cNvSpPr/>
      </xdr:nvSpPr>
      <xdr:spPr>
        <a:xfrm>
          <a:off x="1005840" y="1959610"/>
          <a:ext cx="1033145" cy="12668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7</a:t>
          </a:r>
        </a:p>
      </xdr:txBody>
    </xdr:sp>
    <xdr:clientData/>
  </xdr:twoCellAnchor>
  <xdr:twoCellAnchor editAs="oneCell">
    <xdr:from>
      <xdr:col>61</xdr:col>
      <xdr:colOff>194945</xdr:colOff>
      <xdr:row>6</xdr:row>
      <xdr:rowOff>2540</xdr:rowOff>
    </xdr:from>
    <xdr:to>
      <xdr:col>81</xdr:col>
      <xdr:colOff>43180</xdr:colOff>
      <xdr:row>9</xdr:row>
      <xdr:rowOff>239395</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r="20713"/>
        <a:stretch>
          <a:fillRect/>
        </a:stretch>
      </xdr:blipFill>
      <xdr:spPr>
        <a:xfrm>
          <a:off x="16169640" y="1221740"/>
          <a:ext cx="4940935" cy="108775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7</xdr:col>
      <xdr:colOff>8804</xdr:colOff>
      <xdr:row>13</xdr:row>
      <xdr:rowOff>255550</xdr:rowOff>
    </xdr:from>
    <xdr:to>
      <xdr:col>74</xdr:col>
      <xdr:colOff>194657</xdr:colOff>
      <xdr:row>17</xdr:row>
      <xdr:rowOff>210127</xdr:rowOff>
    </xdr:to>
    <xdr:grpSp>
      <xdr:nvGrpSpPr>
        <xdr:cNvPr id="14" name="Group 13">
          <a:extLst>
            <a:ext uri="{FF2B5EF4-FFF2-40B4-BE49-F238E27FC236}">
              <a16:creationId xmlns:a16="http://schemas.microsoft.com/office/drawing/2014/main" id="{7D552971-511D-4C3D-8FEC-5DC340628901}"/>
            </a:ext>
          </a:extLst>
        </xdr:cNvPr>
        <xdr:cNvGrpSpPr/>
      </xdr:nvGrpSpPr>
      <xdr:grpSpPr>
        <a:xfrm>
          <a:off x="2713904" y="4294150"/>
          <a:ext cx="18054753" cy="1478577"/>
          <a:chOff x="1928233" y="4397482"/>
          <a:chExt cx="17590625" cy="1455486"/>
        </a:xfrm>
      </xdr:grpSpPr>
      <xdr:grpSp>
        <xdr:nvGrpSpPr>
          <xdr:cNvPr id="3" name="Group 2">
            <a:extLst>
              <a:ext uri="{FF2B5EF4-FFF2-40B4-BE49-F238E27FC236}">
                <a16:creationId xmlns:a16="http://schemas.microsoft.com/office/drawing/2014/main" id="{E3034CE4-7484-4FDA-AFE2-0DBEEFFA1C54}"/>
              </a:ext>
            </a:extLst>
          </xdr:cNvPr>
          <xdr:cNvGrpSpPr/>
        </xdr:nvGrpSpPr>
        <xdr:grpSpPr>
          <a:xfrm>
            <a:off x="1928233" y="4397482"/>
            <a:ext cx="17590625" cy="1432974"/>
            <a:chOff x="1135061" y="8064502"/>
            <a:chExt cx="19915188" cy="1603376"/>
          </a:xfrm>
          <a:solidFill>
            <a:schemeClr val="bg1">
              <a:lumMod val="85000"/>
            </a:schemeClr>
          </a:solidFill>
        </xdr:grpSpPr>
        <xdr:sp macro="" textlink="">
          <xdr:nvSpPr>
            <xdr:cNvPr id="4" name="Flowchart: Alternate Process 3">
              <a:extLst>
                <a:ext uri="{FF2B5EF4-FFF2-40B4-BE49-F238E27FC236}">
                  <a16:creationId xmlns:a16="http://schemas.microsoft.com/office/drawing/2014/main" id="{A4DFE886-783C-48CE-9B2B-8E84BD7BAF68}"/>
                </a:ext>
              </a:extLst>
            </xdr:cNvPr>
            <xdr:cNvSpPr/>
          </xdr:nvSpPr>
          <xdr:spPr>
            <a:xfrm>
              <a:off x="1135061" y="8064502"/>
              <a:ext cx="19915188" cy="1603376"/>
            </a:xfrm>
            <a:prstGeom prst="flowChartAlternateProcess">
              <a:avLst/>
            </a:prstGeom>
            <a:grp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5" name="Rectangle 4">
              <a:extLst>
                <a:ext uri="{FF2B5EF4-FFF2-40B4-BE49-F238E27FC236}">
                  <a16:creationId xmlns:a16="http://schemas.microsoft.com/office/drawing/2014/main" id="{502F9E57-7861-4BAD-83C3-70EBE7C162AF}"/>
                </a:ext>
              </a:extLst>
            </xdr:cNvPr>
            <xdr:cNvSpPr/>
          </xdr:nvSpPr>
          <xdr:spPr>
            <a:xfrm>
              <a:off x="3641296" y="8687632"/>
              <a:ext cx="17286610" cy="87310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400" b="1">
                  <a:solidFill>
                    <a:sysClr val="windowText" lastClr="000000"/>
                  </a:solidFill>
                  <a:latin typeface="Arial" panose="020B0604020202020204" pitchFamily="7" charset="0"/>
                  <a:cs typeface="Arial" panose="020B0604020202020204" pitchFamily="7" charset="0"/>
                </a:rPr>
                <a:t>AKTIVITI KEWANGAN / </a:t>
              </a:r>
              <a:r>
                <a:rPr lang="en-MY" sz="2400" b="0" i="1">
                  <a:solidFill>
                    <a:sysClr val="windowText" lastClr="000000"/>
                  </a:solidFill>
                  <a:latin typeface="Arial" panose="020B0604020202020204" pitchFamily="7" charset="0"/>
                  <a:cs typeface="Arial" panose="020B0604020202020204" pitchFamily="7" charset="0"/>
                </a:rPr>
                <a:t>FINANCIAL ACTIVITIES</a:t>
              </a:r>
              <a:endParaRPr lang="en-US" altLang="en-MY" sz="2400" b="0" i="1">
                <a:solidFill>
                  <a:sysClr val="windowText" lastClr="000000"/>
                </a:solidFill>
                <a:latin typeface="Arial" panose="020B0604020202020204" pitchFamily="7" charset="0"/>
                <a:cs typeface="Arial" panose="020B0604020202020204" pitchFamily="7" charset="0"/>
              </a:endParaRPr>
            </a:p>
          </xdr:txBody>
        </xdr:sp>
        <xdr:sp macro="" textlink="">
          <xdr:nvSpPr>
            <xdr:cNvPr id="6" name="Rectangle 5">
              <a:extLst>
                <a:ext uri="{FF2B5EF4-FFF2-40B4-BE49-F238E27FC236}">
                  <a16:creationId xmlns:a16="http://schemas.microsoft.com/office/drawing/2014/main" id="{11C460D9-D645-4F38-A7A6-33CF4362D393}"/>
                </a:ext>
              </a:extLst>
            </xdr:cNvPr>
            <xdr:cNvSpPr/>
          </xdr:nvSpPr>
          <xdr:spPr>
            <a:xfrm>
              <a:off x="3641296" y="8373431"/>
              <a:ext cx="17286610" cy="522298"/>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400" b="1">
                  <a:solidFill>
                    <a:sysClr val="windowText" lastClr="000000"/>
                  </a:solidFill>
                  <a:latin typeface="Arial" panose="020B0604020202020204" pitchFamily="7" charset="0"/>
                  <a:cs typeface="Arial" panose="020B0604020202020204" pitchFamily="7" charset="0"/>
                </a:rPr>
                <a:t>SURVEI 309 / </a:t>
              </a:r>
              <a:r>
                <a:rPr lang="en-MY" sz="2400" b="0" i="1">
                  <a:solidFill>
                    <a:sysClr val="windowText" lastClr="000000"/>
                  </a:solidFill>
                  <a:latin typeface="Arial" panose="020B0604020202020204" pitchFamily="7" charset="0"/>
                  <a:cs typeface="Arial" panose="020B0604020202020204" pitchFamily="7" charset="0"/>
                </a:rPr>
                <a:t>SURVEY 309</a:t>
              </a:r>
            </a:p>
          </xdr:txBody>
        </xdr:sp>
      </xdr:grpSp>
      <xdr:grpSp>
        <xdr:nvGrpSpPr>
          <xdr:cNvPr id="13" name="Group 12">
            <a:extLst>
              <a:ext uri="{FF2B5EF4-FFF2-40B4-BE49-F238E27FC236}">
                <a16:creationId xmlns:a16="http://schemas.microsoft.com/office/drawing/2014/main" id="{1A449D7D-7030-43C0-8CBF-54388EEBB4B4}"/>
              </a:ext>
            </a:extLst>
          </xdr:cNvPr>
          <xdr:cNvGrpSpPr/>
        </xdr:nvGrpSpPr>
        <xdr:grpSpPr>
          <a:xfrm>
            <a:off x="2105286" y="4412968"/>
            <a:ext cx="2040523" cy="1440000"/>
            <a:chOff x="2105286" y="4412968"/>
            <a:chExt cx="2040523" cy="1440000"/>
          </a:xfrm>
        </xdr:grpSpPr>
        <xdr:cxnSp macro="">
          <xdr:nvCxnSpPr>
            <xdr:cNvPr id="8" name="Straight Connector 7">
              <a:extLst>
                <a:ext uri="{FF2B5EF4-FFF2-40B4-BE49-F238E27FC236}">
                  <a16:creationId xmlns:a16="http://schemas.microsoft.com/office/drawing/2014/main" id="{6F05C85C-F401-4F07-810E-B7C0525301A2}"/>
                </a:ext>
              </a:extLst>
            </xdr:cNvPr>
            <xdr:cNvCxnSpPr/>
          </xdr:nvCxnSpPr>
          <xdr:spPr>
            <a:xfrm flipH="1">
              <a:off x="4145808" y="4412968"/>
              <a:ext cx="1" cy="144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Rectangle 11">
              <a:extLst>
                <a:ext uri="{FF2B5EF4-FFF2-40B4-BE49-F238E27FC236}">
                  <a16:creationId xmlns:a16="http://schemas.microsoft.com/office/drawing/2014/main" id="{B1ED8819-C242-4CB6-9D2D-19B3178CE316}"/>
                </a:ext>
              </a:extLst>
            </xdr:cNvPr>
            <xdr:cNvSpPr/>
          </xdr:nvSpPr>
          <xdr:spPr>
            <a:xfrm>
              <a:off x="2105286" y="4556230"/>
              <a:ext cx="1864872" cy="1077443"/>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anose="020B0604020202020204" pitchFamily="7" charset="0"/>
                  <a:cs typeface="Arial" panose="020B0604020202020204" pitchFamily="7" charset="0"/>
                </a:rPr>
                <a:t>8.1A</a:t>
              </a:r>
              <a:endParaRPr lang="en-MY" sz="4400" b="0" i="1">
                <a:solidFill>
                  <a:sysClr val="windowText" lastClr="000000"/>
                </a:solidFill>
                <a:latin typeface="Arial" panose="020B0604020202020204" pitchFamily="7" charset="0"/>
                <a:cs typeface="Arial" panose="020B0604020202020204" pitchFamily="7" charset="0"/>
              </a:endParaRPr>
            </a:p>
          </xdr:txBody>
        </xdr:sp>
      </xdr:grpSp>
    </xdr:grpSp>
    <xdr:clientData/>
  </xdr:twoCellAnchor>
  <xdr:twoCellAnchor>
    <xdr:from>
      <xdr:col>7</xdr:col>
      <xdr:colOff>28868</xdr:colOff>
      <xdr:row>34</xdr:row>
      <xdr:rowOff>0</xdr:rowOff>
    </xdr:from>
    <xdr:to>
      <xdr:col>74</xdr:col>
      <xdr:colOff>214721</xdr:colOff>
      <xdr:row>38</xdr:row>
      <xdr:rowOff>255549</xdr:rowOff>
    </xdr:to>
    <xdr:grpSp>
      <xdr:nvGrpSpPr>
        <xdr:cNvPr id="15" name="Group 14">
          <a:extLst>
            <a:ext uri="{FF2B5EF4-FFF2-40B4-BE49-F238E27FC236}">
              <a16:creationId xmlns:a16="http://schemas.microsoft.com/office/drawing/2014/main" id="{57C9DBA7-E1C9-4587-B355-105A81DB37A7}"/>
            </a:ext>
          </a:extLst>
        </xdr:cNvPr>
        <xdr:cNvGrpSpPr/>
      </xdr:nvGrpSpPr>
      <xdr:grpSpPr>
        <a:xfrm>
          <a:off x="2733968" y="12039600"/>
          <a:ext cx="18054753" cy="1779549"/>
          <a:chOff x="1928233" y="4397482"/>
          <a:chExt cx="17590625" cy="1455486"/>
        </a:xfrm>
      </xdr:grpSpPr>
      <xdr:grpSp>
        <xdr:nvGrpSpPr>
          <xdr:cNvPr id="16" name="Group 15">
            <a:extLst>
              <a:ext uri="{FF2B5EF4-FFF2-40B4-BE49-F238E27FC236}">
                <a16:creationId xmlns:a16="http://schemas.microsoft.com/office/drawing/2014/main" id="{A3E8A4F0-28C8-4A6E-A850-31B277A6A2C7}"/>
              </a:ext>
            </a:extLst>
          </xdr:cNvPr>
          <xdr:cNvGrpSpPr/>
        </xdr:nvGrpSpPr>
        <xdr:grpSpPr>
          <a:xfrm>
            <a:off x="1928233" y="4397482"/>
            <a:ext cx="17590625" cy="1432974"/>
            <a:chOff x="1135061" y="8064502"/>
            <a:chExt cx="19915188" cy="1603376"/>
          </a:xfrm>
          <a:solidFill>
            <a:schemeClr val="bg1">
              <a:lumMod val="85000"/>
            </a:schemeClr>
          </a:solidFill>
        </xdr:grpSpPr>
        <xdr:sp macro="" textlink="">
          <xdr:nvSpPr>
            <xdr:cNvPr id="20" name="Flowchart: Alternate Process 19">
              <a:extLst>
                <a:ext uri="{FF2B5EF4-FFF2-40B4-BE49-F238E27FC236}">
                  <a16:creationId xmlns:a16="http://schemas.microsoft.com/office/drawing/2014/main" id="{75304FC9-045C-4958-9934-4EC149A51C03}"/>
                </a:ext>
              </a:extLst>
            </xdr:cNvPr>
            <xdr:cNvSpPr/>
          </xdr:nvSpPr>
          <xdr:spPr>
            <a:xfrm>
              <a:off x="1135061" y="8064502"/>
              <a:ext cx="19915188" cy="1603376"/>
            </a:xfrm>
            <a:prstGeom prst="flowChartAlternateProcess">
              <a:avLst/>
            </a:prstGeom>
            <a:grp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21" name="Rectangle 20">
              <a:extLst>
                <a:ext uri="{FF2B5EF4-FFF2-40B4-BE49-F238E27FC236}">
                  <a16:creationId xmlns:a16="http://schemas.microsoft.com/office/drawing/2014/main" id="{F4D9C601-B00D-4BFE-93AB-7F125F4C61E7}"/>
                </a:ext>
              </a:extLst>
            </xdr:cNvPr>
            <xdr:cNvSpPr/>
          </xdr:nvSpPr>
          <xdr:spPr>
            <a:xfrm>
              <a:off x="3641296" y="9015964"/>
              <a:ext cx="17286610" cy="597636"/>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400" b="0" i="1">
                  <a:solidFill>
                    <a:sysClr val="windowText" lastClr="000000"/>
                  </a:solidFill>
                  <a:latin typeface="Arial" panose="020B0604020202020204" pitchFamily="7" charset="0"/>
                  <a:cs typeface="Arial" panose="020B0604020202020204" pitchFamily="7" charset="0"/>
                </a:rPr>
                <a:t>BANKING, INSURANCE / TAKAFUL, FINANCIAL LEASING &amp; FACTORING</a:t>
              </a:r>
              <a:endParaRPr lang="en-US" altLang="en-MY" sz="2400" b="0" i="1">
                <a:solidFill>
                  <a:sysClr val="windowText" lastClr="000000"/>
                </a:solidFill>
                <a:latin typeface="Arial" panose="020B0604020202020204" pitchFamily="7" charset="0"/>
                <a:cs typeface="Arial" panose="020B0604020202020204" pitchFamily="7" charset="0"/>
              </a:endParaRPr>
            </a:p>
          </xdr:txBody>
        </xdr:sp>
        <xdr:sp macro="" textlink="">
          <xdr:nvSpPr>
            <xdr:cNvPr id="22" name="Rectangle 21">
              <a:extLst>
                <a:ext uri="{FF2B5EF4-FFF2-40B4-BE49-F238E27FC236}">
                  <a16:creationId xmlns:a16="http://schemas.microsoft.com/office/drawing/2014/main" id="{E8768251-6CA6-47AE-B023-963A4FB7A1CB}"/>
                </a:ext>
              </a:extLst>
            </xdr:cNvPr>
            <xdr:cNvSpPr/>
          </xdr:nvSpPr>
          <xdr:spPr>
            <a:xfrm>
              <a:off x="3659676" y="8131281"/>
              <a:ext cx="17286610" cy="522298"/>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400" b="1">
                  <a:solidFill>
                    <a:sysClr val="windowText" lastClr="000000"/>
                  </a:solidFill>
                  <a:latin typeface="Arial" panose="020B0604020202020204" pitchFamily="7" charset="0"/>
                  <a:cs typeface="Arial" panose="020B0604020202020204" pitchFamily="7" charset="0"/>
                </a:rPr>
                <a:t>SURVEI 820 / </a:t>
              </a:r>
              <a:r>
                <a:rPr lang="en-MY" sz="2400" b="0" i="1">
                  <a:solidFill>
                    <a:sysClr val="windowText" lastClr="000000"/>
                  </a:solidFill>
                  <a:latin typeface="Arial" panose="020B0604020202020204" pitchFamily="7" charset="0"/>
                  <a:cs typeface="Arial" panose="020B0604020202020204" pitchFamily="7" charset="0"/>
                </a:rPr>
                <a:t>SURVEY</a:t>
              </a:r>
              <a:r>
                <a:rPr lang="en-MY" sz="2400" b="1">
                  <a:solidFill>
                    <a:sysClr val="windowText" lastClr="000000"/>
                  </a:solidFill>
                  <a:latin typeface="Arial" panose="020B0604020202020204" pitchFamily="7" charset="0"/>
                  <a:cs typeface="Arial" panose="020B0604020202020204" pitchFamily="7" charset="0"/>
                </a:rPr>
                <a:t> </a:t>
              </a:r>
              <a:r>
                <a:rPr lang="en-MY" sz="2400" b="0" i="1">
                  <a:solidFill>
                    <a:sysClr val="windowText" lastClr="000000"/>
                  </a:solidFill>
                  <a:latin typeface="Arial" panose="020B0604020202020204" pitchFamily="7" charset="0"/>
                  <a:cs typeface="Arial" panose="020B0604020202020204" pitchFamily="7" charset="0"/>
                </a:rPr>
                <a:t>820</a:t>
              </a:r>
            </a:p>
          </xdr:txBody>
        </xdr:sp>
      </xdr:grpSp>
      <xdr:grpSp>
        <xdr:nvGrpSpPr>
          <xdr:cNvPr id="17" name="Group 16">
            <a:extLst>
              <a:ext uri="{FF2B5EF4-FFF2-40B4-BE49-F238E27FC236}">
                <a16:creationId xmlns:a16="http://schemas.microsoft.com/office/drawing/2014/main" id="{17FBA8BE-C0AB-4D67-BAEF-06B3D19AE810}"/>
              </a:ext>
            </a:extLst>
          </xdr:cNvPr>
          <xdr:cNvGrpSpPr/>
        </xdr:nvGrpSpPr>
        <xdr:grpSpPr>
          <a:xfrm>
            <a:off x="2105286" y="4412968"/>
            <a:ext cx="2040523" cy="1440000"/>
            <a:chOff x="2105286" y="4412968"/>
            <a:chExt cx="2040523" cy="1440000"/>
          </a:xfrm>
        </xdr:grpSpPr>
        <xdr:cxnSp macro="">
          <xdr:nvCxnSpPr>
            <xdr:cNvPr id="18" name="Straight Connector 17">
              <a:extLst>
                <a:ext uri="{FF2B5EF4-FFF2-40B4-BE49-F238E27FC236}">
                  <a16:creationId xmlns:a16="http://schemas.microsoft.com/office/drawing/2014/main" id="{C0C5262D-ABF5-41A4-8FBB-240126B44E0B}"/>
                </a:ext>
              </a:extLst>
            </xdr:cNvPr>
            <xdr:cNvCxnSpPr/>
          </xdr:nvCxnSpPr>
          <xdr:spPr>
            <a:xfrm flipH="1">
              <a:off x="4145808" y="4412968"/>
              <a:ext cx="1" cy="144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9" name="Rectangle 18">
              <a:extLst>
                <a:ext uri="{FF2B5EF4-FFF2-40B4-BE49-F238E27FC236}">
                  <a16:creationId xmlns:a16="http://schemas.microsoft.com/office/drawing/2014/main" id="{11A5DB7D-7515-46D4-A2B3-C907AD3970BF}"/>
                </a:ext>
              </a:extLst>
            </xdr:cNvPr>
            <xdr:cNvSpPr/>
          </xdr:nvSpPr>
          <xdr:spPr>
            <a:xfrm>
              <a:off x="2105286" y="4556230"/>
              <a:ext cx="1864872" cy="1077443"/>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400" b="1">
                  <a:solidFill>
                    <a:sysClr val="windowText" lastClr="000000"/>
                  </a:solidFill>
                  <a:latin typeface="Arial" panose="020B0604020202020204" pitchFamily="7" charset="0"/>
                  <a:cs typeface="Arial" panose="020B0604020202020204" pitchFamily="7" charset="0"/>
                </a:rPr>
                <a:t>8.1B</a:t>
              </a:r>
              <a:endParaRPr lang="en-MY" sz="4400" b="0" i="1">
                <a:solidFill>
                  <a:sysClr val="windowText" lastClr="000000"/>
                </a:solidFill>
                <a:latin typeface="Arial" panose="020B0604020202020204" pitchFamily="7" charset="0"/>
                <a:cs typeface="Arial" panose="020B0604020202020204" pitchFamily="7" charset="0"/>
              </a:endParaRPr>
            </a:p>
          </xdr:txBody>
        </xdr:sp>
      </xdr:grpSp>
    </xdr:grpSp>
    <xdr:clientData/>
  </xdr:twoCellAnchor>
  <xdr:twoCellAnchor>
    <xdr:from>
      <xdr:col>15</xdr:col>
      <xdr:colOff>209873</xdr:colOff>
      <xdr:row>35</xdr:row>
      <xdr:rowOff>320126</xdr:rowOff>
    </xdr:from>
    <xdr:to>
      <xdr:col>74</xdr:col>
      <xdr:colOff>153383</xdr:colOff>
      <xdr:row>37</xdr:row>
      <xdr:rowOff>39519</xdr:rowOff>
    </xdr:to>
    <xdr:sp macro="" textlink="">
      <xdr:nvSpPr>
        <xdr:cNvPr id="24" name="Rectangle 23">
          <a:extLst>
            <a:ext uri="{FF2B5EF4-FFF2-40B4-BE49-F238E27FC236}">
              <a16:creationId xmlns:a16="http://schemas.microsoft.com/office/drawing/2014/main" id="{A9718C92-FDF2-4E78-90F0-939829464B4F}"/>
            </a:ext>
          </a:extLst>
        </xdr:cNvPr>
        <xdr:cNvSpPr/>
      </xdr:nvSpPr>
      <xdr:spPr>
        <a:xfrm>
          <a:off x="4879446" y="12679394"/>
          <a:ext cx="15020888" cy="46280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400" b="1">
              <a:solidFill>
                <a:sysClr val="windowText" lastClr="000000"/>
              </a:solidFill>
              <a:latin typeface="Arial" panose="020B0604020202020204" pitchFamily="7" charset="0"/>
              <a:cs typeface="Arial" panose="020B0604020202020204" pitchFamily="7" charset="0"/>
            </a:rPr>
            <a:t>PERBANKAN, INSURANS / TAKAFUL, PAJAKAN KEWANGAN &amp; PEMFAKTORAN</a:t>
          </a:r>
          <a:endParaRPr lang="en-MY" sz="24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4</xdr:col>
      <xdr:colOff>46463</xdr:colOff>
      <xdr:row>7</xdr:row>
      <xdr:rowOff>69695</xdr:rowOff>
    </xdr:from>
    <xdr:to>
      <xdr:col>7</xdr:col>
      <xdr:colOff>64661</xdr:colOff>
      <xdr:row>10</xdr:row>
      <xdr:rowOff>51844</xdr:rowOff>
    </xdr:to>
    <xdr:sp macro="" textlink="">
      <xdr:nvSpPr>
        <xdr:cNvPr id="23" name="Flowchart: Connector 22">
          <a:extLst>
            <a:ext uri="{FF2B5EF4-FFF2-40B4-BE49-F238E27FC236}">
              <a16:creationId xmlns:a16="http://schemas.microsoft.com/office/drawing/2014/main" id="{DE0984A5-628B-4B97-90AF-DCDE807BE017}"/>
            </a:ext>
          </a:extLst>
        </xdr:cNvPr>
        <xdr:cNvSpPr/>
      </xdr:nvSpPr>
      <xdr:spPr>
        <a:xfrm>
          <a:off x="1626219" y="1858536"/>
          <a:ext cx="1063625" cy="123666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0D00-000002000000}"/>
            </a:ext>
          </a:extLst>
        </xdr:cNvPr>
        <xdr:cNvSpPr/>
      </xdr:nvSpPr>
      <xdr:spPr>
        <a:xfrm>
          <a:off x="1156970" y="2112010"/>
          <a:ext cx="1032510" cy="10877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194945</xdr:colOff>
      <xdr:row>6</xdr:row>
      <xdr:rowOff>2540</xdr:rowOff>
    </xdr:from>
    <xdr:to>
      <xdr:col>82</xdr:col>
      <xdr:colOff>43180</xdr:colOff>
      <xdr:row>9</xdr:row>
      <xdr:rowOff>239395</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rcRect r="20713"/>
        <a:stretch>
          <a:fillRect/>
        </a:stretch>
      </xdr:blipFill>
      <xdr:spPr>
        <a:xfrm>
          <a:off x="16320770" y="1221740"/>
          <a:ext cx="4940935" cy="108775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B1E5D7D2-5A78-4C57-BFB8-75FF1A0271CF}"/>
            </a:ext>
          </a:extLst>
        </xdr:cNvPr>
        <xdr:cNvSpPr/>
      </xdr:nvSpPr>
      <xdr:spPr>
        <a:xfrm>
          <a:off x="1162685" y="2089785"/>
          <a:ext cx="1043940" cy="107188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94</xdr:col>
      <xdr:colOff>61595</xdr:colOff>
      <xdr:row>6</xdr:row>
      <xdr:rowOff>97790</xdr:rowOff>
    </xdr:from>
    <xdr:to>
      <xdr:col>128</xdr:col>
      <xdr:colOff>62230</xdr:colOff>
      <xdr:row>10</xdr:row>
      <xdr:rowOff>48895</xdr:rowOff>
    </xdr:to>
    <xdr:pic>
      <xdr:nvPicPr>
        <xdr:cNvPr id="3" name="Picture 2">
          <a:extLst>
            <a:ext uri="{FF2B5EF4-FFF2-40B4-BE49-F238E27FC236}">
              <a16:creationId xmlns:a16="http://schemas.microsoft.com/office/drawing/2014/main" id="{B03F6A7B-D2CF-4AA8-A8D2-7F7B20EB8AFD}"/>
            </a:ext>
          </a:extLst>
        </xdr:cNvPr>
        <xdr:cNvPicPr>
          <a:picLocks noChangeAspect="1"/>
        </xdr:cNvPicPr>
      </xdr:nvPicPr>
      <xdr:blipFill>
        <a:blip xmlns:r="http://schemas.openxmlformats.org/officeDocument/2006/relationships" r:embed="rId1"/>
        <a:srcRect r="20713"/>
        <a:stretch>
          <a:fillRect/>
        </a:stretch>
      </xdr:blipFill>
      <xdr:spPr>
        <a:xfrm>
          <a:off x="25550495" y="1355090"/>
          <a:ext cx="5182235" cy="10941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8</xdr:row>
      <xdr:rowOff>-1</xdr:rowOff>
    </xdr:from>
    <xdr:to>
      <xdr:col>7</xdr:col>
      <xdr:colOff>78857</xdr:colOff>
      <xdr:row>10</xdr:row>
      <xdr:rowOff>48082</xdr:rowOff>
    </xdr:to>
    <xdr:sp macro="" textlink="">
      <xdr:nvSpPr>
        <xdr:cNvPr id="5" name="Flowchart: Connector 4">
          <a:extLst>
            <a:ext uri="{FF2B5EF4-FFF2-40B4-BE49-F238E27FC236}">
              <a16:creationId xmlns:a16="http://schemas.microsoft.com/office/drawing/2014/main" id="{BAF88763-57C6-48E9-B78F-EA7913FE12A5}"/>
            </a:ext>
          </a:extLst>
        </xdr:cNvPr>
        <xdr:cNvSpPr/>
      </xdr:nvSpPr>
      <xdr:spPr>
        <a:xfrm>
          <a:off x="1518047" y="2024062"/>
          <a:ext cx="1061123" cy="1060114"/>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61</xdr:col>
      <xdr:colOff>68036</xdr:colOff>
      <xdr:row>6</xdr:row>
      <xdr:rowOff>22678</xdr:rowOff>
    </xdr:from>
    <xdr:to>
      <xdr:col>82</xdr:col>
      <xdr:colOff>11521</xdr:colOff>
      <xdr:row>8</xdr:row>
      <xdr:rowOff>323033</xdr:rowOff>
    </xdr:to>
    <xdr:pic>
      <xdr:nvPicPr>
        <xdr:cNvPr id="3" name="Picture 2">
          <a:extLst>
            <a:ext uri="{FF2B5EF4-FFF2-40B4-BE49-F238E27FC236}">
              <a16:creationId xmlns:a16="http://schemas.microsoft.com/office/drawing/2014/main" id="{C3E1BB7A-8196-4107-9F42-0BA535063056}"/>
            </a:ext>
          </a:extLst>
        </xdr:cNvPr>
        <xdr:cNvPicPr>
          <a:picLocks noChangeAspect="1"/>
        </xdr:cNvPicPr>
      </xdr:nvPicPr>
      <xdr:blipFill>
        <a:blip xmlns:r="http://schemas.openxmlformats.org/officeDocument/2006/relationships" r:embed="rId1"/>
        <a:srcRect r="20713"/>
        <a:stretch>
          <a:fillRect/>
        </a:stretch>
      </xdr:blipFill>
      <xdr:spPr>
        <a:xfrm>
          <a:off x="16011072" y="1247321"/>
          <a:ext cx="5182235" cy="109410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90</xdr:col>
      <xdr:colOff>0</xdr:colOff>
      <xdr:row>95</xdr:row>
      <xdr:rowOff>0</xdr:rowOff>
    </xdr:from>
    <xdr:to>
      <xdr:col>93</xdr:col>
      <xdr:colOff>101601</xdr:colOff>
      <xdr:row>96</xdr:row>
      <xdr:rowOff>142876</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2476460" y="30565725"/>
          <a:ext cx="55499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38243</xdr:colOff>
      <xdr:row>19</xdr:row>
      <xdr:rowOff>266499</xdr:rowOff>
    </xdr:from>
    <xdr:to>
      <xdr:col>63</xdr:col>
      <xdr:colOff>97693</xdr:colOff>
      <xdr:row>23</xdr:row>
      <xdr:rowOff>317500</xdr:rowOff>
    </xdr:to>
    <xdr:grpSp>
      <xdr:nvGrpSpPr>
        <xdr:cNvPr id="6" name="Group 5">
          <a:extLst>
            <a:ext uri="{FF2B5EF4-FFF2-40B4-BE49-F238E27FC236}">
              <a16:creationId xmlns:a16="http://schemas.microsoft.com/office/drawing/2014/main" id="{FF4A36FF-2E49-4006-BABC-92C5AD7F0323}"/>
            </a:ext>
          </a:extLst>
        </xdr:cNvPr>
        <xdr:cNvGrpSpPr/>
      </xdr:nvGrpSpPr>
      <xdr:grpSpPr>
        <a:xfrm>
          <a:off x="1238393" y="5962449"/>
          <a:ext cx="16232900" cy="1575001"/>
          <a:chOff x="-191046" y="8659828"/>
          <a:chExt cx="19915188" cy="1603376"/>
        </a:xfrm>
        <a:solidFill>
          <a:schemeClr val="bg1">
            <a:lumMod val="85000"/>
          </a:schemeClr>
        </a:solidFill>
      </xdr:grpSpPr>
      <xdr:sp macro="" textlink="">
        <xdr:nvSpPr>
          <xdr:cNvPr id="10" name="Flowchart: Alternate Process 9">
            <a:extLst>
              <a:ext uri="{FF2B5EF4-FFF2-40B4-BE49-F238E27FC236}">
                <a16:creationId xmlns:a16="http://schemas.microsoft.com/office/drawing/2014/main" id="{3A2B244B-1F05-4C8C-8E78-06A6D55BB0A9}"/>
              </a:ext>
            </a:extLst>
          </xdr:cNvPr>
          <xdr:cNvSpPr/>
        </xdr:nvSpPr>
        <xdr:spPr>
          <a:xfrm>
            <a:off x="-191046" y="8659828"/>
            <a:ext cx="19915188" cy="1603376"/>
          </a:xfrm>
          <a:prstGeom prst="flowChartAlternateProcess">
            <a:avLst/>
          </a:prstGeom>
          <a:grp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12" name="Rectangle 11">
            <a:extLst>
              <a:ext uri="{FF2B5EF4-FFF2-40B4-BE49-F238E27FC236}">
                <a16:creationId xmlns:a16="http://schemas.microsoft.com/office/drawing/2014/main" id="{38E607D2-7011-4008-974C-9A2004902903}"/>
              </a:ext>
            </a:extLst>
          </xdr:cNvPr>
          <xdr:cNvSpPr/>
        </xdr:nvSpPr>
        <xdr:spPr>
          <a:xfrm>
            <a:off x="-5248" y="8782961"/>
            <a:ext cx="17286611" cy="52229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Termasuk </a:t>
            </a:r>
            <a:r>
              <a:rPr lang="en-MY" sz="2200" b="0">
                <a:solidFill>
                  <a:sysClr val="windowText" lastClr="000000"/>
                </a:solidFill>
                <a:latin typeface="Arial" panose="020B0604020202020204" pitchFamily="7" charset="0"/>
                <a:cs typeface="Arial" panose="020B0604020202020204" pitchFamily="7" charset="0"/>
              </a:rPr>
              <a:t>/ Includes:</a:t>
            </a:r>
          </a:p>
          <a:p>
            <a:pPr algn="l"/>
            <a:endParaRPr lang="en-MY" sz="2200" b="0"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177065</xdr:colOff>
      <xdr:row>21</xdr:row>
      <xdr:rowOff>0</xdr:rowOff>
    </xdr:from>
    <xdr:to>
      <xdr:col>59</xdr:col>
      <xdr:colOff>73269</xdr:colOff>
      <xdr:row>22</xdr:row>
      <xdr:rowOff>366347</xdr:rowOff>
    </xdr:to>
    <xdr:sp macro="" textlink="">
      <xdr:nvSpPr>
        <xdr:cNvPr id="13" name="Rectangle 12">
          <a:extLst>
            <a:ext uri="{FF2B5EF4-FFF2-40B4-BE49-F238E27FC236}">
              <a16:creationId xmlns:a16="http://schemas.microsoft.com/office/drawing/2014/main" id="{AD4AF6F1-B0E1-43C2-9D8E-E973487ED198}"/>
            </a:ext>
          </a:extLst>
        </xdr:cNvPr>
        <xdr:cNvSpPr/>
      </xdr:nvSpPr>
      <xdr:spPr>
        <a:xfrm>
          <a:off x="1349373" y="7330514"/>
          <a:ext cx="14940819" cy="802371"/>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Bangunan (pejabat dsb.), alat pengangkutan, jentera dan kelengkapan, komputer, perabot dan pemasangan</a:t>
          </a:r>
        </a:p>
        <a:p>
          <a:pPr algn="l"/>
          <a:r>
            <a:rPr lang="en-MY" sz="2200" b="0" i="1">
              <a:solidFill>
                <a:sysClr val="windowText" lastClr="000000"/>
              </a:solidFill>
              <a:latin typeface="Arial" panose="020B0604020202020204" pitchFamily="7" charset="0"/>
              <a:cs typeface="Arial" panose="020B0604020202020204" pitchFamily="7" charset="0"/>
            </a:rPr>
            <a:t>Buildings (office etc), transport equipment, machinery and equipment, computer, furniture and fittings</a:t>
          </a:r>
        </a:p>
      </xdr:txBody>
    </xdr:sp>
    <xdr:clientData/>
  </xdr:twoCellAnchor>
  <xdr:twoCellAnchor>
    <xdr:from>
      <xdr:col>3</xdr:col>
      <xdr:colOff>122115</xdr:colOff>
      <xdr:row>9</xdr:row>
      <xdr:rowOff>97693</xdr:rowOff>
    </xdr:from>
    <xdr:to>
      <xdr:col>6</xdr:col>
      <xdr:colOff>190556</xdr:colOff>
      <xdr:row>12</xdr:row>
      <xdr:rowOff>0</xdr:rowOff>
    </xdr:to>
    <xdr:sp macro="" textlink="">
      <xdr:nvSpPr>
        <xdr:cNvPr id="15" name="Flowchart: Connector 14">
          <a:extLst>
            <a:ext uri="{FF2B5EF4-FFF2-40B4-BE49-F238E27FC236}">
              <a16:creationId xmlns:a16="http://schemas.microsoft.com/office/drawing/2014/main" id="{A46193FB-0FC5-4F21-8440-7CD62C4A2470}"/>
            </a:ext>
          </a:extLst>
        </xdr:cNvPr>
        <xdr:cNvSpPr/>
      </xdr:nvSpPr>
      <xdr:spPr>
        <a:xfrm>
          <a:off x="1294423" y="2124808"/>
          <a:ext cx="1045364" cy="105661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000-000002000000}"/>
            </a:ext>
          </a:extLst>
        </xdr:cNvPr>
        <xdr:cNvSpPr/>
      </xdr:nvSpPr>
      <xdr:spPr>
        <a:xfrm>
          <a:off x="1157605" y="1957070"/>
          <a:ext cx="95186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xdr:from>
      <xdr:col>1</xdr:col>
      <xdr:colOff>34054</xdr:colOff>
      <xdr:row>55</xdr:row>
      <xdr:rowOff>30657</xdr:rowOff>
    </xdr:from>
    <xdr:to>
      <xdr:col>81</xdr:col>
      <xdr:colOff>223241</xdr:colOff>
      <xdr:row>59</xdr:row>
      <xdr:rowOff>488461</xdr:rowOff>
    </xdr:to>
    <xdr:sp macro="" textlink="">
      <xdr:nvSpPr>
        <xdr:cNvPr id="4" name="TextBox 18">
          <a:extLst>
            <a:ext uri="{FF2B5EF4-FFF2-40B4-BE49-F238E27FC236}">
              <a16:creationId xmlns:a16="http://schemas.microsoft.com/office/drawing/2014/main" id="{00000000-0008-0000-1000-000004000000}"/>
            </a:ext>
          </a:extLst>
        </xdr:cNvPr>
        <xdr:cNvSpPr txBox="1"/>
      </xdr:nvSpPr>
      <xdr:spPr>
        <a:xfrm>
          <a:off x="180592" y="16907003"/>
          <a:ext cx="22267649" cy="1923189"/>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KEGUNAAN PEJABAT</a:t>
          </a:r>
        </a:p>
        <a:p>
          <a:r>
            <a:rPr lang="en-US" altLang="en-MY" sz="2200" b="0" i="1">
              <a:solidFill>
                <a:sysClr val="windowText" lastClr="000000"/>
              </a:solidFill>
              <a:latin typeface="Arial" panose="020B0604020202020204" pitchFamily="7" charset="0"/>
              <a:cs typeface="Arial" panose="020B0604020202020204" pitchFamily="7" charset="0"/>
            </a:rPr>
            <a:t>OFFICE USE</a:t>
          </a:r>
        </a:p>
        <a:p>
          <a:endParaRPr lang="en-US" altLang="en-MY" sz="2200" b="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Nilai di medan 090024 mesti sama dengan medan 041699 (Soalan 4)</a:t>
          </a:r>
        </a:p>
        <a:p>
          <a:r>
            <a:rPr lang="en-US" altLang="en-MY" sz="2200" b="0" i="1">
              <a:solidFill>
                <a:sysClr val="windowText" lastClr="000000"/>
              </a:solidFill>
              <a:latin typeface="Arial" panose="020B0604020202020204" pitchFamily="7" charset="0"/>
              <a:cs typeface="Arial" panose="020B0604020202020204" pitchFamily="7" charset="0"/>
            </a:rPr>
            <a:t>Value in field 090024 must be equal to field 041699 (Question 4)</a:t>
          </a:r>
        </a:p>
      </xdr:txBody>
    </xdr:sp>
    <xdr:clientData/>
  </xdr:twoCellAnchor>
  <xdr:twoCellAnchor editAs="oneCell">
    <xdr:from>
      <xdr:col>62</xdr:col>
      <xdr:colOff>219808</xdr:colOff>
      <xdr:row>6</xdr:row>
      <xdr:rowOff>24423</xdr:rowOff>
    </xdr:from>
    <xdr:to>
      <xdr:col>82</xdr:col>
      <xdr:colOff>28966</xdr:colOff>
      <xdr:row>8</xdr:row>
      <xdr:rowOff>336990</xdr:rowOff>
    </xdr:to>
    <xdr:pic>
      <xdr:nvPicPr>
        <xdr:cNvPr id="10" name="Picture 9">
          <a:extLst>
            <a:ext uri="{FF2B5EF4-FFF2-40B4-BE49-F238E27FC236}">
              <a16:creationId xmlns:a16="http://schemas.microsoft.com/office/drawing/2014/main" id="{832192B4-A8F6-41B3-8CE2-CEB09850B5BA}"/>
            </a:ext>
          </a:extLst>
        </xdr:cNvPr>
        <xdr:cNvPicPr>
          <a:picLocks noChangeAspect="1"/>
        </xdr:cNvPicPr>
      </xdr:nvPicPr>
      <xdr:blipFill>
        <a:blip xmlns:r="http://schemas.openxmlformats.org/officeDocument/2006/relationships" r:embed="rId1"/>
        <a:srcRect r="20713"/>
        <a:stretch>
          <a:fillRect/>
        </a:stretch>
      </xdr:blipFill>
      <xdr:spPr>
        <a:xfrm>
          <a:off x="17340385" y="1196731"/>
          <a:ext cx="5182235" cy="109410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100-000002000000}"/>
            </a:ext>
          </a:extLst>
        </xdr:cNvPr>
        <xdr:cNvSpPr/>
      </xdr:nvSpPr>
      <xdr:spPr>
        <a:xfrm>
          <a:off x="1157605" y="1957070"/>
          <a:ext cx="95186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xdr:from>
      <xdr:col>3</xdr:col>
      <xdr:colOff>1270</xdr:colOff>
      <xdr:row>73</xdr:row>
      <xdr:rowOff>237284</xdr:rowOff>
    </xdr:from>
    <xdr:to>
      <xdr:col>44</xdr:col>
      <xdr:colOff>252095</xdr:colOff>
      <xdr:row>82</xdr:row>
      <xdr:rowOff>177800</xdr:rowOff>
    </xdr:to>
    <xdr:grpSp>
      <xdr:nvGrpSpPr>
        <xdr:cNvPr id="13" name="Group 12">
          <a:extLst>
            <a:ext uri="{FF2B5EF4-FFF2-40B4-BE49-F238E27FC236}">
              <a16:creationId xmlns:a16="http://schemas.microsoft.com/office/drawing/2014/main" id="{00000000-0008-0000-1100-00000D000000}"/>
            </a:ext>
          </a:extLst>
        </xdr:cNvPr>
        <xdr:cNvGrpSpPr/>
      </xdr:nvGrpSpPr>
      <xdr:grpSpPr>
        <a:xfrm>
          <a:off x="1234984" y="26254141"/>
          <a:ext cx="11408682" cy="3369516"/>
          <a:chOff x="1749" y="26117"/>
          <a:chExt cx="17181" cy="5998"/>
        </a:xfrm>
      </xdr:grpSpPr>
      <xdr:sp macro="" textlink="">
        <xdr:nvSpPr>
          <xdr:cNvPr id="11" name="Rectangle: Rounded Corners 17">
            <a:extLst>
              <a:ext uri="{FF2B5EF4-FFF2-40B4-BE49-F238E27FC236}">
                <a16:creationId xmlns:a16="http://schemas.microsoft.com/office/drawing/2014/main" id="{00000000-0008-0000-1100-00000B000000}"/>
              </a:ext>
            </a:extLst>
          </xdr:cNvPr>
          <xdr:cNvSpPr/>
        </xdr:nvSpPr>
        <xdr:spPr>
          <a:xfrm>
            <a:off x="1749" y="26117"/>
            <a:ext cx="17181" cy="5998"/>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sp macro="" textlink="">
        <xdr:nvSpPr>
          <xdr:cNvPr id="12" name="TextBox 18">
            <a:extLst>
              <a:ext uri="{FF2B5EF4-FFF2-40B4-BE49-F238E27FC236}">
                <a16:creationId xmlns:a16="http://schemas.microsoft.com/office/drawing/2014/main" id="{00000000-0008-0000-1100-00000C000000}"/>
              </a:ext>
            </a:extLst>
          </xdr:cNvPr>
          <xdr:cNvSpPr txBox="1"/>
        </xdr:nvSpPr>
        <xdr:spPr>
          <a:xfrm>
            <a:off x="2339" y="26317"/>
            <a:ext cx="16021" cy="5479"/>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Includes:</a:t>
            </a:r>
          </a:p>
          <a:p>
            <a:endParaRPr lang="en-US" altLang="en-MY" sz="220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   Gaji &amp; upah (termasuk bayaran lebih masa)</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Salaries &amp; wages (include overtime pay)</a:t>
            </a:r>
          </a:p>
          <a:p>
            <a:r>
              <a:rPr lang="en-US" altLang="en-MY" sz="2200" b="1">
                <a:solidFill>
                  <a:sysClr val="windowText" lastClr="000000"/>
                </a:solidFill>
                <a:latin typeface="Arial" panose="020B0604020202020204" pitchFamily="7" charset="0"/>
                <a:cs typeface="Arial" panose="020B0604020202020204" pitchFamily="7" charset="0"/>
              </a:rPr>
              <a:t>*   Elaun, bonus, komisen</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Allowances, bonuses, commissions</a:t>
            </a:r>
          </a:p>
          <a:p>
            <a:r>
              <a:rPr lang="en-US" altLang="en-MY" sz="2200" b="1">
                <a:solidFill>
                  <a:sysClr val="windowText" lastClr="000000"/>
                </a:solidFill>
                <a:latin typeface="Arial" panose="020B0604020202020204" pitchFamily="7" charset="0"/>
                <a:cs typeface="Arial" panose="020B0604020202020204" pitchFamily="7" charset="0"/>
              </a:rPr>
              <a:t>*   Gaji, elaun, yuran, bonus dan komisen untuk pengarah yang bekerja</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Salaries, allowances, fees, bonuses and commission for working directors</a:t>
            </a:r>
          </a:p>
        </xdr:txBody>
      </xdr:sp>
    </xdr:grpSp>
    <xdr:clientData/>
  </xdr:twoCellAnchor>
  <xdr:twoCellAnchor>
    <xdr:from>
      <xdr:col>3</xdr:col>
      <xdr:colOff>0</xdr:colOff>
      <xdr:row>17</xdr:row>
      <xdr:rowOff>203200</xdr:rowOff>
    </xdr:from>
    <xdr:to>
      <xdr:col>44</xdr:col>
      <xdr:colOff>88900</xdr:colOff>
      <xdr:row>21</xdr:row>
      <xdr:rowOff>224155</xdr:rowOff>
    </xdr:to>
    <xdr:sp macro="" textlink="">
      <xdr:nvSpPr>
        <xdr:cNvPr id="7" name="Rectangle: Rounded Corners 17">
          <a:extLst>
            <a:ext uri="{FF2B5EF4-FFF2-40B4-BE49-F238E27FC236}">
              <a16:creationId xmlns:a16="http://schemas.microsoft.com/office/drawing/2014/main" id="{AB729BFD-7E15-4534-B7E1-385C8929E7EB}"/>
            </a:ext>
          </a:extLst>
        </xdr:cNvPr>
        <xdr:cNvSpPr/>
      </xdr:nvSpPr>
      <xdr:spPr>
        <a:xfrm>
          <a:off x="1193800" y="5892800"/>
          <a:ext cx="10502900" cy="1481455"/>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4</xdr:col>
      <xdr:colOff>95885</xdr:colOff>
      <xdr:row>18</xdr:row>
      <xdr:rowOff>38100</xdr:rowOff>
    </xdr:from>
    <xdr:to>
      <xdr:col>43</xdr:col>
      <xdr:colOff>241301</xdr:colOff>
      <xdr:row>21</xdr:row>
      <xdr:rowOff>17780</xdr:rowOff>
    </xdr:to>
    <xdr:sp macro="" textlink="">
      <xdr:nvSpPr>
        <xdr:cNvPr id="8" name="TextBox 18">
          <a:extLst>
            <a:ext uri="{FF2B5EF4-FFF2-40B4-BE49-F238E27FC236}">
              <a16:creationId xmlns:a16="http://schemas.microsoft.com/office/drawing/2014/main" id="{42792D8C-A053-4830-A995-D3E1E855E837}"/>
            </a:ext>
          </a:extLst>
        </xdr:cNvPr>
        <xdr:cNvSpPr txBox="1"/>
      </xdr:nvSpPr>
      <xdr:spPr>
        <a:xfrm>
          <a:off x="1543685" y="6045200"/>
          <a:ext cx="10051416" cy="112268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a:t>
          </a:r>
          <a:r>
            <a:rPr lang="en-US" altLang="en-MY" sz="2200" b="0">
              <a:solidFill>
                <a:sysClr val="windowText" lastClr="000000"/>
              </a:solidFill>
              <a:latin typeface="Arial" panose="020B0604020202020204" pitchFamily="7" charset="0"/>
              <a:cs typeface="Arial" panose="020B0604020202020204" pitchFamily="7" charset="0"/>
            </a:rPr>
            <a:t> / </a:t>
          </a:r>
          <a:r>
            <a:rPr lang="en-US" altLang="en-MY" sz="2200" b="0" i="1">
              <a:solidFill>
                <a:sysClr val="windowText" lastClr="000000"/>
              </a:solidFill>
              <a:latin typeface="Arial" panose="020B0604020202020204" pitchFamily="7" charset="0"/>
              <a:cs typeface="Arial" panose="020B0604020202020204" pitchFamily="7" charset="0"/>
            </a:rPr>
            <a:t>Includes</a:t>
          </a:r>
          <a:r>
            <a:rPr lang="en-US" altLang="en-MY" sz="2200" b="0">
              <a:solidFill>
                <a:sysClr val="windowText" lastClr="000000"/>
              </a:solidFill>
              <a:latin typeface="Arial" panose="020B0604020202020204" pitchFamily="7" charset="0"/>
              <a:cs typeface="Arial" panose="020B0604020202020204" pitchFamily="7" charset="0"/>
            </a:rPr>
            <a:t>:</a:t>
          </a:r>
        </a:p>
        <a:p>
          <a:r>
            <a:rPr lang="en-US" altLang="en-MY" sz="2200" b="1">
              <a:solidFill>
                <a:sysClr val="windowText" lastClr="000000"/>
              </a:solidFill>
              <a:latin typeface="Arial" panose="020B0604020202020204" pitchFamily="7" charset="0"/>
              <a:cs typeface="Arial" panose="020B0604020202020204" pitchFamily="7" charset="0"/>
            </a:rPr>
            <a:t>Cukai eksais dibayar ke atas produk pembuatan sendiri dan cukai eksport</a:t>
          </a:r>
        </a:p>
        <a:p>
          <a:r>
            <a:rPr lang="en-US" altLang="en-MY" sz="2200" b="0" i="1">
              <a:solidFill>
                <a:sysClr val="windowText" lastClr="000000"/>
              </a:solidFill>
              <a:latin typeface="Arial" panose="020B0604020202020204" pitchFamily="7" charset="0"/>
              <a:cs typeface="Arial" panose="020B0604020202020204" pitchFamily="7" charset="0"/>
            </a:rPr>
            <a:t>Excise taxes paid on own manufactured products and export tax</a:t>
          </a:r>
        </a:p>
      </xdr:txBody>
    </xdr:sp>
    <xdr:clientData/>
  </xdr:twoCellAnchor>
  <xdr:twoCellAnchor>
    <xdr:from>
      <xdr:col>3</xdr:col>
      <xdr:colOff>57785</xdr:colOff>
      <xdr:row>24</xdr:row>
      <xdr:rowOff>283210</xdr:rowOff>
    </xdr:from>
    <xdr:to>
      <xdr:col>71</xdr:col>
      <xdr:colOff>174625</xdr:colOff>
      <xdr:row>28</xdr:row>
      <xdr:rowOff>152400</xdr:rowOff>
    </xdr:to>
    <xdr:sp macro="" textlink="">
      <xdr:nvSpPr>
        <xdr:cNvPr id="9" name="Rectangle: Rounded Corners 17">
          <a:extLst>
            <a:ext uri="{FF2B5EF4-FFF2-40B4-BE49-F238E27FC236}">
              <a16:creationId xmlns:a16="http://schemas.microsoft.com/office/drawing/2014/main" id="{71C529BB-3CA3-4D3C-8E66-80E86FD0F0A0}"/>
            </a:ext>
          </a:extLst>
        </xdr:cNvPr>
        <xdr:cNvSpPr/>
      </xdr:nvSpPr>
      <xdr:spPr>
        <a:xfrm>
          <a:off x="1251585" y="8957310"/>
          <a:ext cx="17388840" cy="1329690"/>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4</xdr:col>
      <xdr:colOff>153670</xdr:colOff>
      <xdr:row>25</xdr:row>
      <xdr:rowOff>22860</xdr:rowOff>
    </xdr:from>
    <xdr:to>
      <xdr:col>71</xdr:col>
      <xdr:colOff>127000</xdr:colOff>
      <xdr:row>28</xdr:row>
      <xdr:rowOff>63500</xdr:rowOff>
    </xdr:to>
    <xdr:sp macro="" textlink="">
      <xdr:nvSpPr>
        <xdr:cNvPr id="10" name="TextBox 18">
          <a:extLst>
            <a:ext uri="{FF2B5EF4-FFF2-40B4-BE49-F238E27FC236}">
              <a16:creationId xmlns:a16="http://schemas.microsoft.com/office/drawing/2014/main" id="{40A2177A-2F05-46AE-B6AA-74652724A9EB}"/>
            </a:ext>
          </a:extLst>
        </xdr:cNvPr>
        <xdr:cNvSpPr txBox="1"/>
      </xdr:nvSpPr>
      <xdr:spPr>
        <a:xfrm>
          <a:off x="1601470" y="9014460"/>
          <a:ext cx="16991330" cy="118364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 / </a:t>
          </a:r>
          <a:r>
            <a:rPr lang="en-US" altLang="en-MY" sz="2200" b="0" i="1">
              <a:solidFill>
                <a:sysClr val="windowText" lastClr="000000"/>
              </a:solidFill>
              <a:latin typeface="Arial" panose="020B0604020202020204" pitchFamily="7" charset="0"/>
              <a:cs typeface="Arial" panose="020B0604020202020204" pitchFamily="7" charset="0"/>
            </a:rPr>
            <a:t>Includes</a:t>
          </a:r>
          <a:r>
            <a:rPr lang="en-US" altLang="en-MY" sz="2200" b="1">
              <a:solidFill>
                <a:sysClr val="windowText" lastClr="000000"/>
              </a:solidFill>
              <a:latin typeface="Arial" panose="020B0604020202020204" pitchFamily="7" charset="0"/>
              <a:cs typeface="Arial" panose="020B0604020202020204" pitchFamily="7" charset="0"/>
            </a:rPr>
            <a:t>:</a:t>
          </a:r>
        </a:p>
        <a:p>
          <a:r>
            <a:rPr lang="en-US" altLang="en-MY" sz="2200" b="1">
              <a:solidFill>
                <a:sysClr val="windowText" lastClr="000000"/>
              </a:solidFill>
              <a:latin typeface="Arial" panose="020B0604020202020204" pitchFamily="7" charset="0"/>
              <a:cs typeface="Arial" panose="020B0604020202020204" pitchFamily="7" charset="0"/>
            </a:rPr>
            <a:t>Taksiran (ke atas tanah dan bangunan) dan cukai tanah, cukai jualan, bayaran pendaftaran perniagaan, lesen memandu dsb.</a:t>
          </a:r>
        </a:p>
        <a:p>
          <a:r>
            <a:rPr lang="en-US" altLang="en-MY" sz="2200" b="0" i="1">
              <a:solidFill>
                <a:sysClr val="windowText" lastClr="000000"/>
              </a:solidFill>
              <a:latin typeface="Arial" panose="020B0604020202020204" pitchFamily="7" charset="0"/>
              <a:cs typeface="Arial" panose="020B0604020202020204" pitchFamily="7" charset="0"/>
            </a:rPr>
            <a:t>Assessment (on land and buldings) and quit rent, road tax, business registration fees, driving licence ets.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37</xdr:row>
      <xdr:rowOff>190500</xdr:rowOff>
    </xdr:from>
    <xdr:to>
      <xdr:col>24</xdr:col>
      <xdr:colOff>209550</xdr:colOff>
      <xdr:row>37</xdr:row>
      <xdr:rowOff>193430</xdr:rowOff>
    </xdr:to>
    <xdr:cxnSp macro="">
      <xdr:nvCxnSpPr>
        <xdr:cNvPr id="2" name="Straight Connector 3">
          <a:extLst>
            <a:ext uri="{FF2B5EF4-FFF2-40B4-BE49-F238E27FC236}">
              <a16:creationId xmlns:a16="http://schemas.microsoft.com/office/drawing/2014/main" id="{00000000-0008-0000-0100-000002000000}"/>
            </a:ext>
          </a:extLst>
        </xdr:cNvPr>
        <xdr:cNvCxnSpPr>
          <a:cxnSpLocks noChangeShapeType="1"/>
        </xdr:cNvCxnSpPr>
      </xdr:nvCxnSpPr>
      <xdr:spPr>
        <a:xfrm flipV="1">
          <a:off x="4398010" y="14331950"/>
          <a:ext cx="1934845" cy="2540"/>
        </a:xfrm>
        <a:prstGeom prst="line">
          <a:avLst/>
        </a:prstGeom>
        <a:noFill/>
        <a:ln w="9525" algn="ctr">
          <a:solidFill>
            <a:srgbClr val="000000"/>
          </a:solidFill>
          <a:round/>
        </a:ln>
      </xdr:spPr>
    </xdr:cxnSp>
    <xdr:clientData/>
  </xdr:twoCellAnchor>
  <xdr:twoCellAnchor>
    <xdr:from>
      <xdr:col>29</xdr:col>
      <xdr:colOff>57150</xdr:colOff>
      <xdr:row>37</xdr:row>
      <xdr:rowOff>190500</xdr:rowOff>
    </xdr:from>
    <xdr:to>
      <xdr:col>36</xdr:col>
      <xdr:colOff>209550</xdr:colOff>
      <xdr:row>37</xdr:row>
      <xdr:rowOff>193430</xdr:rowOff>
    </xdr:to>
    <xdr:cxnSp macro="">
      <xdr:nvCxnSpPr>
        <xdr:cNvPr id="3" name="Straight Connector 3">
          <a:extLst>
            <a:ext uri="{FF2B5EF4-FFF2-40B4-BE49-F238E27FC236}">
              <a16:creationId xmlns:a16="http://schemas.microsoft.com/office/drawing/2014/main" id="{00000000-0008-0000-0100-000003000000}"/>
            </a:ext>
          </a:extLst>
        </xdr:cNvPr>
        <xdr:cNvCxnSpPr>
          <a:cxnSpLocks noChangeShapeType="1"/>
        </xdr:cNvCxnSpPr>
      </xdr:nvCxnSpPr>
      <xdr:spPr>
        <a:xfrm flipV="1">
          <a:off x="7453630" y="14331950"/>
          <a:ext cx="1934845" cy="2540"/>
        </a:xfrm>
        <a:prstGeom prst="line">
          <a:avLst/>
        </a:prstGeom>
        <a:noFill/>
        <a:ln w="9525" algn="ctr">
          <a:solidFill>
            <a:srgbClr val="000000"/>
          </a:solidFill>
          <a:round/>
        </a:ln>
      </xdr:spPr>
    </xdr:cxnSp>
    <xdr:clientData/>
  </xdr:twoCellAnchor>
  <xdr:twoCellAnchor>
    <xdr:from>
      <xdr:col>41</xdr:col>
      <xdr:colOff>57150</xdr:colOff>
      <xdr:row>37</xdr:row>
      <xdr:rowOff>190500</xdr:rowOff>
    </xdr:from>
    <xdr:to>
      <xdr:col>48</xdr:col>
      <xdr:colOff>209550</xdr:colOff>
      <xdr:row>37</xdr:row>
      <xdr:rowOff>193430</xdr:rowOff>
    </xdr:to>
    <xdr:cxnSp macro="">
      <xdr:nvCxnSpPr>
        <xdr:cNvPr id="4" name="Straight Connector 3">
          <a:extLst>
            <a:ext uri="{FF2B5EF4-FFF2-40B4-BE49-F238E27FC236}">
              <a16:creationId xmlns:a16="http://schemas.microsoft.com/office/drawing/2014/main" id="{00000000-0008-0000-0100-000004000000}"/>
            </a:ext>
          </a:extLst>
        </xdr:cNvPr>
        <xdr:cNvCxnSpPr>
          <a:cxnSpLocks noChangeShapeType="1"/>
        </xdr:cNvCxnSpPr>
      </xdr:nvCxnSpPr>
      <xdr:spPr>
        <a:xfrm flipV="1">
          <a:off x="10509250" y="14331950"/>
          <a:ext cx="1934845" cy="2540"/>
        </a:xfrm>
        <a:prstGeom prst="line">
          <a:avLst/>
        </a:prstGeom>
        <a:noFill/>
        <a:ln w="9525" algn="ctr">
          <a:solidFill>
            <a:srgbClr val="000000"/>
          </a:solidFill>
          <a:round/>
        </a:ln>
      </xdr:spPr>
    </xdr:cxnSp>
    <xdr:clientData/>
  </xdr:twoCellAnchor>
  <xdr:twoCellAnchor>
    <xdr:from>
      <xdr:col>53</xdr:col>
      <xdr:colOff>57150</xdr:colOff>
      <xdr:row>37</xdr:row>
      <xdr:rowOff>190500</xdr:rowOff>
    </xdr:from>
    <xdr:to>
      <xdr:col>60</xdr:col>
      <xdr:colOff>209550</xdr:colOff>
      <xdr:row>37</xdr:row>
      <xdr:rowOff>193430</xdr:rowOff>
    </xdr:to>
    <xdr:cxnSp macro="">
      <xdr:nvCxnSpPr>
        <xdr:cNvPr id="5" name="Straight Connector 3">
          <a:extLst>
            <a:ext uri="{FF2B5EF4-FFF2-40B4-BE49-F238E27FC236}">
              <a16:creationId xmlns:a16="http://schemas.microsoft.com/office/drawing/2014/main" id="{00000000-0008-0000-0100-000005000000}"/>
            </a:ext>
          </a:extLst>
        </xdr:cNvPr>
        <xdr:cNvCxnSpPr>
          <a:cxnSpLocks noChangeShapeType="1"/>
        </xdr:cNvCxnSpPr>
      </xdr:nvCxnSpPr>
      <xdr:spPr>
        <a:xfrm flipV="1">
          <a:off x="13564870" y="14331950"/>
          <a:ext cx="1934845" cy="2540"/>
        </a:xfrm>
        <a:prstGeom prst="line">
          <a:avLst/>
        </a:prstGeom>
        <a:noFill/>
        <a:ln w="9525" algn="ctr">
          <a:solidFill>
            <a:srgbClr val="000000"/>
          </a:solidFill>
          <a:rou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6" name="Multiply 29">
          <a:extLst>
            <a:ext uri="{FF2B5EF4-FFF2-40B4-BE49-F238E27FC236}">
              <a16:creationId xmlns:a16="http://schemas.microsoft.com/office/drawing/2014/main" id="{00000000-0008-0000-0100-000006000000}"/>
            </a:ext>
          </a:extLst>
        </xdr:cNvPr>
        <xdr:cNvSpPr/>
      </xdr:nvSpPr>
      <xdr:spPr>
        <a:xfrm>
          <a:off x="606234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7" name="Multiply 30">
          <a:extLst>
            <a:ext uri="{FF2B5EF4-FFF2-40B4-BE49-F238E27FC236}">
              <a16:creationId xmlns:a16="http://schemas.microsoft.com/office/drawing/2014/main" id="{00000000-0008-0000-0100-000007000000}"/>
            </a:ext>
          </a:extLst>
        </xdr:cNvPr>
        <xdr:cNvSpPr/>
      </xdr:nvSpPr>
      <xdr:spPr>
        <a:xfrm>
          <a:off x="911796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8" name="Multiply 31">
          <a:extLst>
            <a:ext uri="{FF2B5EF4-FFF2-40B4-BE49-F238E27FC236}">
              <a16:creationId xmlns:a16="http://schemas.microsoft.com/office/drawing/2014/main" id="{00000000-0008-0000-0100-000008000000}"/>
            </a:ext>
          </a:extLst>
        </xdr:cNvPr>
        <xdr:cNvSpPr/>
      </xdr:nvSpPr>
      <xdr:spPr>
        <a:xfrm>
          <a:off x="1217358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9" name="Multiply 32">
          <a:extLst>
            <a:ext uri="{FF2B5EF4-FFF2-40B4-BE49-F238E27FC236}">
              <a16:creationId xmlns:a16="http://schemas.microsoft.com/office/drawing/2014/main" id="{00000000-0008-0000-0100-000009000000}"/>
            </a:ext>
          </a:extLst>
        </xdr:cNvPr>
        <xdr:cNvSpPr/>
      </xdr:nvSpPr>
      <xdr:spPr>
        <a:xfrm>
          <a:off x="15229205" y="15316835"/>
          <a:ext cx="49022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200-000002000000}"/>
            </a:ext>
          </a:extLst>
        </xdr:cNvPr>
        <xdr:cNvSpPr/>
      </xdr:nvSpPr>
      <xdr:spPr>
        <a:xfrm>
          <a:off x="1157605" y="1957070"/>
          <a:ext cx="95186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62</xdr:col>
      <xdr:colOff>166686</xdr:colOff>
      <xdr:row>6</xdr:row>
      <xdr:rowOff>3</xdr:rowOff>
    </xdr:from>
    <xdr:to>
      <xdr:col>82</xdr:col>
      <xdr:colOff>14921</xdr:colOff>
      <xdr:row>8</xdr:row>
      <xdr:rowOff>308296</xdr:rowOff>
    </xdr:to>
    <xdr:pic>
      <xdr:nvPicPr>
        <xdr:cNvPr id="3" name="Picture 2">
          <a:extLst>
            <a:ext uri="{FF2B5EF4-FFF2-40B4-BE49-F238E27FC236}">
              <a16:creationId xmlns:a16="http://schemas.microsoft.com/office/drawing/2014/main" id="{7D1F40CC-88C3-4A31-A1E4-1D8CEF8E7499}"/>
            </a:ext>
          </a:extLst>
        </xdr:cNvPr>
        <xdr:cNvPicPr>
          <a:picLocks noChangeAspect="1"/>
        </xdr:cNvPicPr>
      </xdr:nvPicPr>
      <xdr:blipFill>
        <a:blip xmlns:r="http://schemas.openxmlformats.org/officeDocument/2006/relationships" r:embed="rId1"/>
        <a:srcRect r="20713"/>
        <a:stretch>
          <a:fillRect/>
        </a:stretch>
      </xdr:blipFill>
      <xdr:spPr>
        <a:xfrm>
          <a:off x="16835436" y="1143003"/>
          <a:ext cx="5086985" cy="107029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94</xdr:col>
      <xdr:colOff>0</xdr:colOff>
      <xdr:row>97</xdr:row>
      <xdr:rowOff>0</xdr:rowOff>
    </xdr:from>
    <xdr:to>
      <xdr:col>97</xdr:col>
      <xdr:colOff>101600</xdr:colOff>
      <xdr:row>97</xdr:row>
      <xdr:rowOff>390525</xdr:rowOff>
    </xdr:to>
    <xdr:pic>
      <xdr:nvPicPr>
        <xdr:cNvPr id="4" name="Picture 3">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5698450" y="30473650"/>
          <a:ext cx="55499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46990</xdr:colOff>
      <xdr:row>8</xdr:row>
      <xdr:rowOff>13335</xdr:rowOff>
    </xdr:from>
    <xdr:to>
      <xdr:col>8</xdr:col>
      <xdr:colOff>26670</xdr:colOff>
      <xdr:row>10</xdr:row>
      <xdr:rowOff>406400</xdr:rowOff>
    </xdr:to>
    <xdr:sp macro="" textlink="">
      <xdr:nvSpPr>
        <xdr:cNvPr id="8" name="Flowchart: Connector 7">
          <a:extLst>
            <a:ext uri="{FF2B5EF4-FFF2-40B4-BE49-F238E27FC236}">
              <a16:creationId xmlns:a16="http://schemas.microsoft.com/office/drawing/2014/main" id="{00000000-0008-0000-1300-000008000000}"/>
            </a:ext>
          </a:extLst>
        </xdr:cNvPr>
        <xdr:cNvSpPr/>
      </xdr:nvSpPr>
      <xdr:spPr>
        <a:xfrm>
          <a:off x="1438910" y="16275685"/>
          <a:ext cx="996950" cy="101536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10</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400-000002000000}"/>
            </a:ext>
          </a:extLst>
        </xdr:cNvPr>
        <xdr:cNvSpPr/>
      </xdr:nvSpPr>
      <xdr:spPr>
        <a:xfrm>
          <a:off x="1157605" y="1957070"/>
          <a:ext cx="95186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11</a:t>
          </a:r>
        </a:p>
      </xdr:txBody>
    </xdr:sp>
    <xdr:clientData/>
  </xdr:twoCellAnchor>
  <xdr:twoCellAnchor editAs="oneCell">
    <xdr:from>
      <xdr:col>62</xdr:col>
      <xdr:colOff>232019</xdr:colOff>
      <xdr:row>6</xdr:row>
      <xdr:rowOff>12211</xdr:rowOff>
    </xdr:from>
    <xdr:to>
      <xdr:col>82</xdr:col>
      <xdr:colOff>49295</xdr:colOff>
      <xdr:row>8</xdr:row>
      <xdr:rowOff>317065</xdr:rowOff>
    </xdr:to>
    <xdr:pic>
      <xdr:nvPicPr>
        <xdr:cNvPr id="3" name="Picture 2">
          <a:extLst>
            <a:ext uri="{FF2B5EF4-FFF2-40B4-BE49-F238E27FC236}">
              <a16:creationId xmlns:a16="http://schemas.microsoft.com/office/drawing/2014/main" id="{EEE364D0-7612-432A-8C49-7FA3F42CE726}"/>
            </a:ext>
          </a:extLst>
        </xdr:cNvPr>
        <xdr:cNvPicPr>
          <a:picLocks noChangeAspect="1"/>
        </xdr:cNvPicPr>
      </xdr:nvPicPr>
      <xdr:blipFill>
        <a:blip xmlns:r="http://schemas.openxmlformats.org/officeDocument/2006/relationships" r:embed="rId1"/>
        <a:srcRect r="20713"/>
        <a:stretch>
          <a:fillRect/>
        </a:stretch>
      </xdr:blipFill>
      <xdr:spPr>
        <a:xfrm>
          <a:off x="16510000" y="1184519"/>
          <a:ext cx="4946122" cy="108639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3</xdr:col>
      <xdr:colOff>0</xdr:colOff>
      <xdr:row>9</xdr:row>
      <xdr:rowOff>48895</xdr:rowOff>
    </xdr:from>
    <xdr:to>
      <xdr:col>40</xdr:col>
      <xdr:colOff>23495</xdr:colOff>
      <xdr:row>15</xdr:row>
      <xdr:rowOff>24130</xdr:rowOff>
    </xdr:to>
    <xdr:sp macro="" textlink="">
      <xdr:nvSpPr>
        <xdr:cNvPr id="6" name="Rounded Rectangle 3">
          <a:extLst>
            <a:ext uri="{FF2B5EF4-FFF2-40B4-BE49-F238E27FC236}">
              <a16:creationId xmlns:a16="http://schemas.microsoft.com/office/drawing/2014/main" id="{00000000-0008-0000-1500-000006000000}"/>
            </a:ext>
          </a:extLst>
        </xdr:cNvPr>
        <xdr:cNvSpPr/>
      </xdr:nvSpPr>
      <xdr:spPr>
        <a:xfrm>
          <a:off x="1259205" y="4262755"/>
          <a:ext cx="20363180" cy="2261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clientData/>
  </xdr:twoCellAnchor>
  <xdr:twoCellAnchor>
    <xdr:from>
      <xdr:col>3</xdr:col>
      <xdr:colOff>95250</xdr:colOff>
      <xdr:row>9</xdr:row>
      <xdr:rowOff>15875</xdr:rowOff>
    </xdr:from>
    <xdr:to>
      <xdr:col>40</xdr:col>
      <xdr:colOff>18415</xdr:colOff>
      <xdr:row>15</xdr:row>
      <xdr:rowOff>9525</xdr:rowOff>
    </xdr:to>
    <xdr:sp macro="" textlink="">
      <xdr:nvSpPr>
        <xdr:cNvPr id="7" name="Rectangle 6">
          <a:extLst>
            <a:ext uri="{FF2B5EF4-FFF2-40B4-BE49-F238E27FC236}">
              <a16:creationId xmlns:a16="http://schemas.microsoft.com/office/drawing/2014/main" id="{00000000-0008-0000-1500-000007000000}"/>
            </a:ext>
          </a:extLst>
        </xdr:cNvPr>
        <xdr:cNvSpPr/>
      </xdr:nvSpPr>
      <xdr:spPr>
        <a:xfrm>
          <a:off x="1354455" y="4229735"/>
          <a:ext cx="20262850" cy="2279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lang="en-MY" sz="2200" b="1">
              <a:solidFill>
                <a:sysClr val="windowText" lastClr="000000"/>
              </a:solidFill>
              <a:latin typeface="Arial" panose="020B0604020202020204" pitchFamily="7" charset="0"/>
              <a:cs typeface="Arial" panose="020B0604020202020204" pitchFamily="7" charset="0"/>
            </a:rPr>
            <a:t>Sekiranya pertubuhan ini merupakan </a:t>
          </a:r>
          <a:r>
            <a:rPr lang="en-US" sz="2200" b="1">
              <a:solidFill>
                <a:sysClr val="windowText" lastClr="000000"/>
              </a:solidFill>
              <a:latin typeface="Arial" panose="020B0604020202020204" pitchFamily="7" charset="0"/>
              <a:cs typeface="Arial" panose="020B0604020202020204" pitchFamily="7" charset="0"/>
            </a:rPr>
            <a:t>c</a:t>
          </a:r>
          <a:r>
            <a:rPr lang="en-MY" sz="2200" b="1">
              <a:solidFill>
                <a:sysClr val="windowText" lastClr="000000"/>
              </a:solidFill>
              <a:latin typeface="Arial" panose="020B0604020202020204" pitchFamily="7" charset="0"/>
              <a:cs typeface="Arial" panose="020B0604020202020204" pitchFamily="7" charset="0"/>
            </a:rPr>
            <a:t>awangan, sila lengkapkan Soalan</a:t>
          </a:r>
          <a:r>
            <a:rPr lang="en-MY" sz="2200" b="1" baseline="0">
              <a:solidFill>
                <a:sysClr val="windowText" lastClr="000000"/>
              </a:solidFill>
              <a:latin typeface="Arial" panose="020B0604020202020204" pitchFamily="7" charset="0"/>
              <a:cs typeface="Arial" panose="020B0604020202020204" pitchFamily="7" charset="0"/>
            </a:rPr>
            <a:t> </a:t>
          </a:r>
          <a:r>
            <a:rPr lang="en-MY" sz="2200" b="1">
              <a:solidFill>
                <a:sysClr val="windowText" lastClr="000000"/>
              </a:solidFill>
              <a:latin typeface="Arial" panose="020B0604020202020204" pitchFamily="7" charset="0"/>
              <a:cs typeface="Arial" panose="020B0604020202020204" pitchFamily="7" charset="0"/>
            </a:rPr>
            <a:t>12.1</a:t>
          </a:r>
        </a:p>
        <a:p>
          <a:pPr algn="l"/>
          <a:r>
            <a:rPr lang="en-MY" sz="2200" b="0" i="1">
              <a:solidFill>
                <a:sysClr val="windowText" lastClr="000000"/>
              </a:solidFill>
              <a:latin typeface="Arial" panose="020B0604020202020204" pitchFamily="7" charset="0"/>
              <a:cs typeface="Arial" panose="020B0604020202020204" pitchFamily="7" charset="0"/>
            </a:rPr>
            <a:t>If this establishment is a </a:t>
          </a:r>
          <a:r>
            <a:rPr lang="en-US" sz="2200" b="0" i="1">
              <a:solidFill>
                <a:sysClr val="windowText" lastClr="000000"/>
              </a:solidFill>
              <a:latin typeface="Arial" panose="020B0604020202020204" pitchFamily="7" charset="0"/>
              <a:cs typeface="Arial" panose="020B0604020202020204" pitchFamily="7" charset="0"/>
            </a:rPr>
            <a:t>b</a:t>
          </a:r>
          <a:r>
            <a:rPr lang="en-MY" sz="2200" b="0" i="1">
              <a:solidFill>
                <a:sysClr val="windowText" lastClr="000000"/>
              </a:solidFill>
              <a:latin typeface="Arial" panose="020B0604020202020204" pitchFamily="7" charset="0"/>
              <a:cs typeface="Arial" panose="020B0604020202020204" pitchFamily="7" charset="0"/>
            </a:rPr>
            <a:t>ranch, please complete Question 12.1</a:t>
          </a:r>
        </a:p>
        <a:p>
          <a:pPr algn="l"/>
          <a:endParaRPr lang="en-MY" sz="1000" b="0" i="1">
            <a:solidFill>
              <a:sysClr val="windowText" lastClr="000000"/>
            </a:solidFill>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Sekiranya pertubuhan ini merupakan Ibu Pejabat, sila lengkapkan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Soalan 12.2 dan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12.3</a:t>
          </a:r>
          <a:endPar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If this establishment is the Headquarters, please complete Question 12.2 and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12.3</a:t>
          </a:r>
        </a:p>
      </xdr:txBody>
    </xdr:sp>
    <xdr:clientData/>
  </xdr:twoCellAnchor>
  <xdr:twoCellAnchor>
    <xdr:from>
      <xdr:col>3</xdr:col>
      <xdr:colOff>0</xdr:colOff>
      <xdr:row>2</xdr:row>
      <xdr:rowOff>226060</xdr:rowOff>
    </xdr:from>
    <xdr:to>
      <xdr:col>5</xdr:col>
      <xdr:colOff>130810</xdr:colOff>
      <xdr:row>4</xdr:row>
      <xdr:rowOff>436880</xdr:rowOff>
    </xdr:to>
    <xdr:sp macro="" textlink="">
      <xdr:nvSpPr>
        <xdr:cNvPr id="2" name="Flowchart: Connector 1">
          <a:extLst>
            <a:ext uri="{FF2B5EF4-FFF2-40B4-BE49-F238E27FC236}">
              <a16:creationId xmlns:a16="http://schemas.microsoft.com/office/drawing/2014/main" id="{00000000-0008-0000-1500-000002000000}"/>
            </a:ext>
          </a:extLst>
        </xdr:cNvPr>
        <xdr:cNvSpPr/>
      </xdr:nvSpPr>
      <xdr:spPr>
        <a:xfrm>
          <a:off x="1259205" y="1927860"/>
          <a:ext cx="949325" cy="95123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12</a:t>
          </a:r>
        </a:p>
      </xdr:txBody>
    </xdr:sp>
    <xdr:clientData/>
  </xdr:twoCellAnchor>
  <xdr:twoCellAnchor>
    <xdr:from>
      <xdr:col>35</xdr:col>
      <xdr:colOff>317499</xdr:colOff>
      <xdr:row>17</xdr:row>
      <xdr:rowOff>366347</xdr:rowOff>
    </xdr:from>
    <xdr:to>
      <xdr:col>38</xdr:col>
      <xdr:colOff>263773</xdr:colOff>
      <xdr:row>18</xdr:row>
      <xdr:rowOff>372925</xdr:rowOff>
    </xdr:to>
    <xdr:sp macro="" textlink="">
      <xdr:nvSpPr>
        <xdr:cNvPr id="12" name="Rectangle 11">
          <a:extLst>
            <a:ext uri="{FF2B5EF4-FFF2-40B4-BE49-F238E27FC236}">
              <a16:creationId xmlns:a16="http://schemas.microsoft.com/office/drawing/2014/main" id="{FE94E6BE-8EEB-4DFA-AF6A-77A9DFA69493}"/>
            </a:ext>
          </a:extLst>
        </xdr:cNvPr>
        <xdr:cNvSpPr/>
      </xdr:nvSpPr>
      <xdr:spPr>
        <a:xfrm>
          <a:off x="18927884" y="7473462"/>
          <a:ext cx="1558197" cy="39734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121803</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48894</xdr:colOff>
      <xdr:row>7</xdr:row>
      <xdr:rowOff>204470</xdr:rowOff>
    </xdr:from>
    <xdr:to>
      <xdr:col>7</xdr:col>
      <xdr:colOff>71886</xdr:colOff>
      <xdr:row>10</xdr:row>
      <xdr:rowOff>409575</xdr:rowOff>
    </xdr:to>
    <xdr:sp macro="" textlink="">
      <xdr:nvSpPr>
        <xdr:cNvPr id="2" name="Flowchart: Connector 1">
          <a:extLst>
            <a:ext uri="{FF2B5EF4-FFF2-40B4-BE49-F238E27FC236}">
              <a16:creationId xmlns:a16="http://schemas.microsoft.com/office/drawing/2014/main" id="{00000000-0008-0000-1600-000002000000}"/>
            </a:ext>
          </a:extLst>
        </xdr:cNvPr>
        <xdr:cNvSpPr/>
      </xdr:nvSpPr>
      <xdr:spPr>
        <a:xfrm>
          <a:off x="1217054" y="1929753"/>
          <a:ext cx="1029407" cy="1175577"/>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12</a:t>
          </a:r>
        </a:p>
      </xdr:txBody>
    </xdr:sp>
    <xdr:clientData/>
  </xdr:twoCellAnchor>
  <xdr:twoCellAnchor>
    <xdr:from>
      <xdr:col>3</xdr:col>
      <xdr:colOff>0</xdr:colOff>
      <xdr:row>42</xdr:row>
      <xdr:rowOff>316865</xdr:rowOff>
    </xdr:from>
    <xdr:to>
      <xdr:col>6</xdr:col>
      <xdr:colOff>238125</xdr:colOff>
      <xdr:row>45</xdr:row>
      <xdr:rowOff>14605</xdr:rowOff>
    </xdr:to>
    <xdr:sp macro="" textlink="">
      <xdr:nvSpPr>
        <xdr:cNvPr id="3" name="Flowchart: Connector 2">
          <a:extLst>
            <a:ext uri="{FF2B5EF4-FFF2-40B4-BE49-F238E27FC236}">
              <a16:creationId xmlns:a16="http://schemas.microsoft.com/office/drawing/2014/main" id="{00000000-0008-0000-1600-000003000000}"/>
            </a:ext>
          </a:extLst>
        </xdr:cNvPr>
        <xdr:cNvSpPr/>
      </xdr:nvSpPr>
      <xdr:spPr>
        <a:xfrm>
          <a:off x="1108710" y="14099540"/>
          <a:ext cx="1001395" cy="109474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13</a:t>
          </a:r>
        </a:p>
      </xdr:txBody>
    </xdr:sp>
    <xdr:clientData/>
  </xdr:twoCellAnchor>
  <xdr:twoCellAnchor>
    <xdr:from>
      <xdr:col>2</xdr:col>
      <xdr:colOff>736841</xdr:colOff>
      <xdr:row>69</xdr:row>
      <xdr:rowOff>317500</xdr:rowOff>
    </xdr:from>
    <xdr:to>
      <xdr:col>6</xdr:col>
      <xdr:colOff>203836</xdr:colOff>
      <xdr:row>72</xdr:row>
      <xdr:rowOff>27305</xdr:rowOff>
    </xdr:to>
    <xdr:sp macro="" textlink="">
      <xdr:nvSpPr>
        <xdr:cNvPr id="4" name="Flowchart: Connector 3">
          <a:extLst>
            <a:ext uri="{FF2B5EF4-FFF2-40B4-BE49-F238E27FC236}">
              <a16:creationId xmlns:a16="http://schemas.microsoft.com/office/drawing/2014/main" id="{00000000-0008-0000-1600-000004000000}"/>
            </a:ext>
          </a:extLst>
        </xdr:cNvPr>
        <xdr:cNvSpPr/>
      </xdr:nvSpPr>
      <xdr:spPr>
        <a:xfrm>
          <a:off x="1132218" y="26628066"/>
          <a:ext cx="994590" cy="1093626"/>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14</a:t>
          </a:r>
        </a:p>
      </xdr:txBody>
    </xdr:sp>
    <xdr:clientData/>
  </xdr:twoCellAnchor>
  <xdr:twoCellAnchor editAs="oneCell">
    <xdr:from>
      <xdr:col>62</xdr:col>
      <xdr:colOff>106482</xdr:colOff>
      <xdr:row>5</xdr:row>
      <xdr:rowOff>185109</xdr:rowOff>
    </xdr:from>
    <xdr:to>
      <xdr:col>82</xdr:col>
      <xdr:colOff>41143</xdr:colOff>
      <xdr:row>9</xdr:row>
      <xdr:rowOff>53460</xdr:rowOff>
    </xdr:to>
    <xdr:pic>
      <xdr:nvPicPr>
        <xdr:cNvPr id="9" name="Picture 8">
          <a:extLst>
            <a:ext uri="{FF2B5EF4-FFF2-40B4-BE49-F238E27FC236}">
              <a16:creationId xmlns:a16="http://schemas.microsoft.com/office/drawing/2014/main" id="{0EAA648B-8397-41E0-A7E3-1536635C6F01}"/>
            </a:ext>
          </a:extLst>
        </xdr:cNvPr>
        <xdr:cNvPicPr>
          <a:picLocks noChangeAspect="1"/>
        </xdr:cNvPicPr>
      </xdr:nvPicPr>
      <xdr:blipFill>
        <a:blip xmlns:r="http://schemas.openxmlformats.org/officeDocument/2006/relationships" r:embed="rId1"/>
        <a:srcRect r="20713"/>
        <a:stretch>
          <a:fillRect/>
        </a:stretch>
      </xdr:blipFill>
      <xdr:spPr>
        <a:xfrm>
          <a:off x="16119265" y="1173552"/>
          <a:ext cx="4966736" cy="107245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700-000002000000}"/>
            </a:ext>
          </a:extLst>
        </xdr:cNvPr>
        <xdr:cNvSpPr/>
      </xdr:nvSpPr>
      <xdr:spPr>
        <a:xfrm>
          <a:off x="1167448" y="2018348"/>
          <a:ext cx="1062990" cy="92424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64</xdr:col>
      <xdr:colOff>194945</xdr:colOff>
      <xdr:row>6</xdr:row>
      <xdr:rowOff>2540</xdr:rowOff>
    </xdr:from>
    <xdr:to>
      <xdr:col>84</xdr:col>
      <xdr:colOff>43179</xdr:colOff>
      <xdr:row>9</xdr:row>
      <xdr:rowOff>239395</xdr:rowOff>
    </xdr:to>
    <xdr:pic>
      <xdr:nvPicPr>
        <xdr:cNvPr id="3" name="Picture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rcRect r="20713"/>
        <a:stretch>
          <a:fillRect/>
        </a:stretch>
      </xdr:blipFill>
      <xdr:spPr>
        <a:xfrm>
          <a:off x="16320770" y="1221740"/>
          <a:ext cx="4940935" cy="108775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13</xdr:row>
      <xdr:rowOff>37465</xdr:rowOff>
    </xdr:to>
    <xdr:sp macro="" textlink="">
      <xdr:nvSpPr>
        <xdr:cNvPr id="2" name="Flowchart: Connector 1">
          <a:extLst>
            <a:ext uri="{FF2B5EF4-FFF2-40B4-BE49-F238E27FC236}">
              <a16:creationId xmlns:a16="http://schemas.microsoft.com/office/drawing/2014/main" id="{00000000-0008-0000-1800-000002000000}"/>
            </a:ext>
          </a:extLst>
        </xdr:cNvPr>
        <xdr:cNvSpPr/>
      </xdr:nvSpPr>
      <xdr:spPr>
        <a:xfrm>
          <a:off x="1156970" y="2112010"/>
          <a:ext cx="1032510" cy="948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63</xdr:col>
      <xdr:colOff>47624</xdr:colOff>
      <xdr:row>5</xdr:row>
      <xdr:rowOff>166688</xdr:rowOff>
    </xdr:from>
    <xdr:to>
      <xdr:col>82</xdr:col>
      <xdr:colOff>37548</xdr:colOff>
      <xdr:row>9</xdr:row>
      <xdr:rowOff>215205</xdr:rowOff>
    </xdr:to>
    <xdr:pic>
      <xdr:nvPicPr>
        <xdr:cNvPr id="17" name="Picture 16">
          <a:extLst>
            <a:ext uri="{FF2B5EF4-FFF2-40B4-BE49-F238E27FC236}">
              <a16:creationId xmlns:a16="http://schemas.microsoft.com/office/drawing/2014/main" id="{974FAC16-F0FB-4BEE-BBCE-BAAF675F753F}"/>
            </a:ext>
          </a:extLst>
        </xdr:cNvPr>
        <xdr:cNvPicPr>
          <a:picLocks noChangeAspect="1"/>
        </xdr:cNvPicPr>
      </xdr:nvPicPr>
      <xdr:blipFill>
        <a:blip xmlns:r="http://schemas.openxmlformats.org/officeDocument/2006/relationships" r:embed="rId1"/>
        <a:srcRect r="20713"/>
        <a:stretch>
          <a:fillRect/>
        </a:stretch>
      </xdr:blipFill>
      <xdr:spPr>
        <a:xfrm>
          <a:off x="16978312" y="1119188"/>
          <a:ext cx="4966736" cy="107245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900-000002000000}"/>
            </a:ext>
          </a:extLst>
        </xdr:cNvPr>
        <xdr:cNvSpPr/>
      </xdr:nvSpPr>
      <xdr:spPr>
        <a:xfrm>
          <a:off x="1156970" y="2112010"/>
          <a:ext cx="1032510" cy="948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90</xdr:col>
      <xdr:colOff>1231900</xdr:colOff>
      <xdr:row>6</xdr:row>
      <xdr:rowOff>217170</xdr:rowOff>
    </xdr:from>
    <xdr:to>
      <xdr:col>124</xdr:col>
      <xdr:colOff>32385</xdr:colOff>
      <xdr:row>10</xdr:row>
      <xdr:rowOff>131763</xdr:rowOff>
    </xdr:to>
    <xdr:pic>
      <xdr:nvPicPr>
        <xdr:cNvPr id="17" name="Picture 16">
          <a:extLst>
            <a:ext uri="{FF2B5EF4-FFF2-40B4-BE49-F238E27FC236}">
              <a16:creationId xmlns:a16="http://schemas.microsoft.com/office/drawing/2014/main" id="{00000000-0008-0000-1900-000011000000}"/>
            </a:ext>
          </a:extLst>
        </xdr:cNvPr>
        <xdr:cNvPicPr>
          <a:picLocks noChangeAspect="1"/>
        </xdr:cNvPicPr>
      </xdr:nvPicPr>
      <xdr:blipFill>
        <a:blip xmlns:r="http://schemas.openxmlformats.org/officeDocument/2006/relationships" r:embed="rId1"/>
        <a:srcRect r="20713"/>
        <a:stretch>
          <a:fillRect/>
        </a:stretch>
      </xdr:blipFill>
      <xdr:spPr>
        <a:xfrm>
          <a:off x="24925338" y="1360170"/>
          <a:ext cx="5086985" cy="105759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69215</xdr:colOff>
      <xdr:row>33</xdr:row>
      <xdr:rowOff>366395</xdr:rowOff>
    </xdr:from>
    <xdr:to>
      <xdr:col>74</xdr:col>
      <xdr:colOff>163830</xdr:colOff>
      <xdr:row>70</xdr:row>
      <xdr:rowOff>294005</xdr:rowOff>
    </xdr:to>
    <xdr:sp macro="" textlink="">
      <xdr:nvSpPr>
        <xdr:cNvPr id="17" name="Rounded Rectangle 16">
          <a:extLst>
            <a:ext uri="{FF2B5EF4-FFF2-40B4-BE49-F238E27FC236}">
              <a16:creationId xmlns:a16="http://schemas.microsoft.com/office/drawing/2014/main" id="{00000000-0008-0000-1A00-000011000000}"/>
            </a:ext>
          </a:extLst>
        </xdr:cNvPr>
        <xdr:cNvSpPr/>
      </xdr:nvSpPr>
      <xdr:spPr>
        <a:xfrm>
          <a:off x="2449195" y="11488420"/>
          <a:ext cx="17150080" cy="1370711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indent="457200"/>
          <a:r>
            <a:rPr lang="en-MY" sz="2800" b="1" baseline="0">
              <a:solidFill>
                <a:sysClr val="windowText" lastClr="000000"/>
              </a:solidFill>
              <a:latin typeface="Arial" panose="020B0604020202020204" pitchFamily="7" charset="0"/>
              <a:ea typeface="+mn-ea"/>
              <a:cs typeface="Arial" panose="020B0604020202020204" pitchFamily="7" charset="0"/>
            </a:rPr>
            <a:t>Soalan berkaitan daya saing pertubuhan mengandungi </a:t>
          </a:r>
          <a:r>
            <a:rPr lang="en-US" altLang="en-MY" sz="2800" b="1" baseline="0">
              <a:solidFill>
                <a:sysClr val="windowText" lastClr="000000"/>
              </a:solidFill>
              <a:latin typeface="Arial" panose="020B0604020202020204" pitchFamily="7" charset="0"/>
              <a:ea typeface="+mn-ea"/>
              <a:cs typeface="Arial" panose="020B0604020202020204" pitchFamily="7" charset="0"/>
            </a:rPr>
            <a:t>8 </a:t>
          </a:r>
          <a:r>
            <a:rPr lang="en-MY" sz="2800" b="1" baseline="0">
              <a:solidFill>
                <a:sysClr val="windowText" lastClr="000000"/>
              </a:solidFill>
              <a:latin typeface="Arial" panose="020B0604020202020204" pitchFamily="7" charset="0"/>
              <a:ea typeface="+mn-ea"/>
              <a:cs typeface="Arial" panose="020B0604020202020204" pitchFamily="7" charset="0"/>
            </a:rPr>
            <a:t>Seksyen iaitu:</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Questions related to competitiveness of establishment consists of </a:t>
          </a:r>
          <a:r>
            <a:rPr lang="en-US" altLang="en-MY" sz="2800" i="1" baseline="0">
              <a:solidFill>
                <a:sysClr val="windowText" lastClr="000000"/>
              </a:solidFill>
              <a:latin typeface="Arial" panose="020B0604020202020204" pitchFamily="7" charset="0"/>
              <a:ea typeface="+mn-ea"/>
              <a:cs typeface="Arial" panose="020B0604020202020204" pitchFamily="7" charset="0"/>
            </a:rPr>
            <a:t>8</a:t>
          </a:r>
          <a:r>
            <a:rPr lang="en-MY" sz="2800" i="1" baseline="0">
              <a:solidFill>
                <a:sysClr val="windowText" lastClr="000000"/>
              </a:solidFill>
              <a:latin typeface="Arial" panose="020B0604020202020204" pitchFamily="7" charset="0"/>
              <a:ea typeface="+mn-ea"/>
              <a:cs typeface="Arial" panose="020B0604020202020204" pitchFamily="7" charset="0"/>
            </a:rPr>
            <a:t> Sections:  </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A : Modul Ekonomi Digital</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A    </a:t>
          </a:r>
          <a:r>
            <a:rPr lang="en-MY" sz="2800" i="0" baseline="0">
              <a:solidFill>
                <a:sysClr val="windowText" lastClr="000000"/>
              </a:solidFill>
              <a:latin typeface="Arial" panose="020B0604020202020204" pitchFamily="7" charset="0"/>
              <a:ea typeface="+mn-ea"/>
              <a:cs typeface="Arial" panose="020B0604020202020204" pitchFamily="7" charset="0"/>
            </a:rPr>
            <a:t>: </a:t>
          </a:r>
          <a:r>
            <a:rPr lang="en-MY" sz="2800" i="1" baseline="0">
              <a:solidFill>
                <a:sysClr val="windowText" lastClr="000000"/>
              </a:solidFill>
              <a:latin typeface="Arial" panose="020B0604020202020204" pitchFamily="7" charset="0"/>
              <a:ea typeface="+mn-ea"/>
              <a:cs typeface="Arial" panose="020B0604020202020204" pitchFamily="7" charset="0"/>
            </a:rPr>
            <a:t>Digital Economic Module</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B : </a:t>
          </a:r>
          <a:r>
            <a:rPr lang="en-US" altLang="en-MY" sz="2800" b="1" baseline="0">
              <a:solidFill>
                <a:sysClr val="windowText" lastClr="000000"/>
              </a:solidFill>
              <a:latin typeface="Arial" panose="020B0604020202020204" pitchFamily="7" charset="0"/>
              <a:ea typeface="+mn-ea"/>
              <a:cs typeface="Arial" panose="020B0604020202020204" pitchFamily="7" charset="0"/>
            </a:rPr>
            <a:t>Perkhidmatan dan Peralatan Minyak &amp; Gas (OGSE)</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B    </a:t>
          </a:r>
          <a:r>
            <a:rPr lang="en-MY" sz="2800" i="0" baseline="0">
              <a:solidFill>
                <a:sysClr val="windowText" lastClr="000000"/>
              </a:solidFill>
              <a:latin typeface="Arial" panose="020B0604020202020204" pitchFamily="7" charset="0"/>
              <a:ea typeface="+mn-ea"/>
              <a:cs typeface="Arial" panose="020B0604020202020204" pitchFamily="7" charset="0"/>
            </a:rPr>
            <a:t>:</a:t>
          </a:r>
          <a:r>
            <a:rPr lang="en-MY" sz="2800" i="1" baseline="0">
              <a:solidFill>
                <a:sysClr val="windowText" lastClr="000000"/>
              </a:solidFill>
              <a:latin typeface="Arial" panose="020B0604020202020204" pitchFamily="7" charset="0"/>
              <a:ea typeface="+mn-ea"/>
              <a:cs typeface="Arial" panose="020B0604020202020204" pitchFamily="7" charset="0"/>
            </a:rPr>
            <a:t> </a:t>
          </a:r>
          <a:r>
            <a:rPr lang="en-US" altLang="en-MY" sz="2800" i="1" baseline="0">
              <a:solidFill>
                <a:sysClr val="windowText" lastClr="000000"/>
              </a:solidFill>
              <a:latin typeface="Arial" panose="020B0604020202020204" pitchFamily="7" charset="0"/>
              <a:ea typeface="+mn-ea"/>
              <a:cs typeface="Arial" panose="020B0604020202020204" pitchFamily="7" charset="0"/>
            </a:rPr>
            <a:t>Oil &amp; Gas Services and Equipment (OGSE)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C : Inovasi dan Penyelidikan &amp; Pembangunan</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C    </a:t>
          </a:r>
          <a:r>
            <a:rPr lang="en-MY" sz="2800" i="0" baseline="0">
              <a:solidFill>
                <a:sysClr val="windowText" lastClr="000000"/>
              </a:solidFill>
              <a:latin typeface="Arial" panose="020B0604020202020204" pitchFamily="7" charset="0"/>
              <a:ea typeface="+mn-ea"/>
              <a:cs typeface="Arial" panose="020B0604020202020204" pitchFamily="7" charset="0"/>
            </a:rPr>
            <a:t>:</a:t>
          </a:r>
          <a:r>
            <a:rPr lang="en-MY" sz="2800" i="1" baseline="0">
              <a:solidFill>
                <a:sysClr val="windowText" lastClr="000000"/>
              </a:solidFill>
              <a:latin typeface="Arial" panose="020B0604020202020204" pitchFamily="7" charset="0"/>
              <a:ea typeface="+mn-ea"/>
              <a:cs typeface="Arial" panose="020B0604020202020204" pitchFamily="7" charset="0"/>
            </a:rPr>
            <a:t> Innovation and Research &amp; Development</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D : </a:t>
          </a:r>
          <a:r>
            <a:rPr lang="en-US" altLang="en-MY" sz="2800" b="1" baseline="0">
              <a:solidFill>
                <a:sysClr val="windowText" lastClr="000000"/>
              </a:solidFill>
              <a:latin typeface="Arial" panose="020B0604020202020204" pitchFamily="7" charset="0"/>
              <a:ea typeface="+mn-ea"/>
              <a:cs typeface="Arial" panose="020B0604020202020204" pitchFamily="7" charset="0"/>
            </a:rPr>
            <a:t>Import dan Eksport Perdagangan Antarabangsa</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D   </a:t>
          </a:r>
          <a:r>
            <a:rPr lang="en-MY" sz="2800" i="0" baseline="0">
              <a:solidFill>
                <a:sysClr val="windowText" lastClr="000000"/>
              </a:solidFill>
              <a:latin typeface="Arial" panose="020B0604020202020204" pitchFamily="7" charset="0"/>
              <a:ea typeface="+mn-ea"/>
              <a:cs typeface="Arial" panose="020B0604020202020204" pitchFamily="7" charset="0"/>
            </a:rPr>
            <a:t> : </a:t>
          </a:r>
          <a:r>
            <a:rPr lang="en-US" altLang="en-MY" sz="2800" i="1" baseline="0">
              <a:solidFill>
                <a:sysClr val="windowText" lastClr="000000"/>
              </a:solidFill>
              <a:latin typeface="Arial" panose="020B0604020202020204" pitchFamily="7" charset="0"/>
              <a:ea typeface="+mn-ea"/>
              <a:cs typeface="Arial" panose="020B0604020202020204" pitchFamily="7" charset="0"/>
            </a:rPr>
            <a:t>Imports and Exports of International Trade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E : </a:t>
          </a:r>
          <a:r>
            <a:rPr lang="en-US" altLang="en-MY" sz="2800" b="1" baseline="0">
              <a:solidFill>
                <a:sysClr val="windowText" lastClr="000000"/>
              </a:solidFill>
              <a:latin typeface="Arial" panose="020B0604020202020204" pitchFamily="7" charset="0"/>
              <a:ea typeface="+mn-ea"/>
              <a:cs typeface="Arial" panose="020B0604020202020204" pitchFamily="7" charset="0"/>
            </a:rPr>
            <a:t>Kelestarian Alam Sekitar</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E   </a:t>
          </a:r>
          <a:r>
            <a:rPr lang="en-MY" sz="2800" i="0" baseline="0">
              <a:solidFill>
                <a:sysClr val="windowText" lastClr="000000"/>
              </a:solidFill>
              <a:latin typeface="Arial" panose="020B0604020202020204" pitchFamily="7" charset="0"/>
              <a:ea typeface="+mn-ea"/>
              <a:cs typeface="Arial" panose="020B0604020202020204" pitchFamily="7" charset="0"/>
            </a:rPr>
            <a:t> : </a:t>
          </a:r>
          <a:r>
            <a:rPr lang="en-US" altLang="en-MY" sz="2800" i="1" baseline="0">
              <a:solidFill>
                <a:sysClr val="windowText" lastClr="000000"/>
              </a:solidFill>
              <a:latin typeface="Arial" panose="020B0604020202020204" pitchFamily="7" charset="0"/>
              <a:ea typeface="+mn-ea"/>
              <a:cs typeface="Arial" panose="020B0604020202020204" pitchFamily="7" charset="0"/>
            </a:rPr>
            <a:t>Environmental Sustainability</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F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Penerimagunaan Teknologi</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F    </a:t>
          </a:r>
          <a:r>
            <a:rPr lang="en-MY" sz="2800" i="0" baseline="0">
              <a:solidFill>
                <a:sysClr val="windowText" lastClr="000000"/>
              </a:solidFill>
              <a:latin typeface="Arial" panose="020B0604020202020204" pitchFamily="7" charset="0"/>
              <a:ea typeface="+mn-ea"/>
              <a:cs typeface="Arial" panose="020B0604020202020204" pitchFamily="7" charset="0"/>
            </a:rPr>
            <a:t>:</a:t>
          </a:r>
          <a:r>
            <a:rPr lang="en-MY" sz="2800" i="1" baseline="0">
              <a:solidFill>
                <a:sysClr val="windowText" lastClr="000000"/>
              </a:solidFill>
              <a:latin typeface="Arial" panose="020B0604020202020204" pitchFamily="7" charset="0"/>
              <a:ea typeface="+mn-ea"/>
              <a:cs typeface="Arial" panose="020B0604020202020204" pitchFamily="7" charset="0"/>
            </a:rPr>
            <a:t>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Technology Adaption</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i="1" baseline="0">
            <a:solidFill>
              <a:sysClr val="windowText" lastClr="000000"/>
            </a:solidFill>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G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Affiliate / Subsidiari Asing</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G   </a:t>
          </a:r>
          <a:r>
            <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Foreign Affiliate / Subsidiary</a:t>
          </a: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H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Kemudahan Pembiayaan</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H    </a:t>
          </a:r>
          <a:r>
            <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t>
          </a: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Access to Financing</a:t>
          </a: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63</xdr:col>
      <xdr:colOff>1</xdr:colOff>
      <xdr:row>6</xdr:row>
      <xdr:rowOff>0</xdr:rowOff>
    </xdr:from>
    <xdr:to>
      <xdr:col>82</xdr:col>
      <xdr:colOff>5584</xdr:colOff>
      <xdr:row>9</xdr:row>
      <xdr:rowOff>243858</xdr:rowOff>
    </xdr:to>
    <xdr:pic>
      <xdr:nvPicPr>
        <xdr:cNvPr id="3" name="Picture 2">
          <a:extLst>
            <a:ext uri="{FF2B5EF4-FFF2-40B4-BE49-F238E27FC236}">
              <a16:creationId xmlns:a16="http://schemas.microsoft.com/office/drawing/2014/main" id="{6FFB3FD4-A053-4AC7-A102-E56CBDF5A7ED}"/>
            </a:ext>
          </a:extLst>
        </xdr:cNvPr>
        <xdr:cNvPicPr>
          <a:picLocks noChangeAspect="1"/>
        </xdr:cNvPicPr>
      </xdr:nvPicPr>
      <xdr:blipFill>
        <a:blip xmlns:r="http://schemas.openxmlformats.org/officeDocument/2006/relationships" r:embed="rId1"/>
        <a:srcRect r="20713"/>
        <a:stretch>
          <a:fillRect/>
        </a:stretch>
      </xdr:blipFill>
      <xdr:spPr>
        <a:xfrm>
          <a:off x="17097376" y="1143000"/>
          <a:ext cx="5077646" cy="1077296"/>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17</xdr:col>
      <xdr:colOff>19050</xdr:colOff>
      <xdr:row>17</xdr:row>
      <xdr:rowOff>190500</xdr:rowOff>
    </xdr:from>
    <xdr:to>
      <xdr:col>80</xdr:col>
      <xdr:colOff>247650</xdr:colOff>
      <xdr:row>23</xdr:row>
      <xdr:rowOff>229235</xdr:rowOff>
    </xdr:to>
    <xdr:sp macro="" textlink="">
      <xdr:nvSpPr>
        <xdr:cNvPr id="2" name="Rounded Rectangle 25">
          <a:extLst>
            <a:ext uri="{FF2B5EF4-FFF2-40B4-BE49-F238E27FC236}">
              <a16:creationId xmlns:a16="http://schemas.microsoft.com/office/drawing/2014/main" id="{00000000-0008-0000-1B00-000002000000}"/>
            </a:ext>
          </a:extLst>
        </xdr:cNvPr>
        <xdr:cNvSpPr/>
      </xdr:nvSpPr>
      <xdr:spPr>
        <a:xfrm>
          <a:off x="4692650" y="6807200"/>
          <a:ext cx="16463645" cy="23247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Peranti digital termasuk komputer peribadi, komputer mudah alih (cth. komputer riba), tablet dan peranti</a:t>
          </a:r>
        </a:p>
        <a:p>
          <a:pPr marL="0" marR="0" lvl="0" indent="0" defTabSz="914400" eaLnBrk="1" fontAlgn="auto" latinLnBrk="0" hangingPunct="1">
            <a:lnSpc>
              <a:spcPct val="100000"/>
            </a:lnSpc>
            <a:spcBef>
              <a:spcPts val="0"/>
            </a:spcBef>
            <a:spcAft>
              <a:spcPts val="0"/>
            </a:spcAft>
            <a:buClrTx/>
            <a:buSzTx/>
            <a:buFontTx/>
            <a:buNone/>
            <a:defRPr/>
          </a:pP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mudah alih yang lain seperti telefon pintar</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Digital device includes personal computer, portable computer (e.g. laptop), tablet and other portable devices like</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smartphone</a:t>
          </a:r>
        </a:p>
      </xdr:txBody>
    </xdr:sp>
    <xdr:clientData/>
  </xdr:twoCellAnchor>
  <xdr:twoCellAnchor>
    <xdr:from>
      <xdr:col>17</xdr:col>
      <xdr:colOff>0</xdr:colOff>
      <xdr:row>23</xdr:row>
      <xdr:rowOff>366395</xdr:rowOff>
    </xdr:from>
    <xdr:to>
      <xdr:col>39</xdr:col>
      <xdr:colOff>10160</xdr:colOff>
      <xdr:row>26</xdr:row>
      <xdr:rowOff>266700</xdr:rowOff>
    </xdr:to>
    <xdr:sp macro="" textlink="">
      <xdr:nvSpPr>
        <xdr:cNvPr id="3" name="Rounded Rectangle 25">
          <a:extLst>
            <a:ext uri="{FF2B5EF4-FFF2-40B4-BE49-F238E27FC236}">
              <a16:creationId xmlns:a16="http://schemas.microsoft.com/office/drawing/2014/main" id="{00000000-0008-0000-1B00-000003000000}"/>
            </a:ext>
          </a:extLst>
        </xdr:cNvPr>
        <xdr:cNvSpPr/>
      </xdr:nvSpPr>
      <xdr:spPr>
        <a:xfrm>
          <a:off x="4673600" y="9269095"/>
          <a:ext cx="5708650" cy="10433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A.3</a:t>
          </a:r>
        </a:p>
        <a:p>
          <a:pPr algn="l"/>
          <a:r>
            <a:rPr lang="en-MY" sz="2200" b="0" i="1" baseline="0">
              <a:solidFill>
                <a:schemeClr val="tx1"/>
              </a:solidFill>
              <a:latin typeface="Arial" panose="020B0604020202020204" pitchFamily="7" charset="0"/>
              <a:ea typeface="+mn-ea"/>
              <a:cs typeface="Arial" panose="020B0604020202020204" pitchFamily="7" charset="0"/>
            </a:rPr>
            <a:t>If No, Please proceed to questions A.3</a:t>
          </a:r>
        </a:p>
      </xdr:txBody>
    </xdr:sp>
    <xdr:clientData/>
  </xdr:twoCellAnchor>
  <xdr:twoCellAnchor>
    <xdr:from>
      <xdr:col>16</xdr:col>
      <xdr:colOff>38735</xdr:colOff>
      <xdr:row>38</xdr:row>
      <xdr:rowOff>324485</xdr:rowOff>
    </xdr:from>
    <xdr:to>
      <xdr:col>73</xdr:col>
      <xdr:colOff>152400</xdr:colOff>
      <xdr:row>42</xdr:row>
      <xdr:rowOff>228600</xdr:rowOff>
    </xdr:to>
    <xdr:sp macro="" textlink="">
      <xdr:nvSpPr>
        <xdr:cNvPr id="4" name="Rounded Rectangle 25">
          <a:extLst>
            <a:ext uri="{FF2B5EF4-FFF2-40B4-BE49-F238E27FC236}">
              <a16:creationId xmlns:a16="http://schemas.microsoft.com/office/drawing/2014/main" id="{00000000-0008-0000-1B00-000004000000}"/>
            </a:ext>
          </a:extLst>
        </xdr:cNvPr>
        <xdr:cNvSpPr/>
      </xdr:nvSpPr>
      <xdr:spPr>
        <a:xfrm>
          <a:off x="4457700" y="14751685"/>
          <a:ext cx="14820900" cy="1428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yang boleh diakses oleh komputer dan peranti yang lain (cth. telefon mudah alih, telefon pintar dsb.)</a:t>
          </a:r>
          <a:endParaRPr lang="en-MY" sz="1000" b="1" i="0" baseline="0">
            <a:solidFill>
              <a:schemeClr val="tx1"/>
            </a:solidFill>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xdr:txBody>
    </xdr:sp>
    <xdr:clientData/>
  </xdr:twoCellAnchor>
  <xdr:twoCellAnchor>
    <xdr:from>
      <xdr:col>17</xdr:col>
      <xdr:colOff>19050</xdr:colOff>
      <xdr:row>51</xdr:row>
      <xdr:rowOff>308610</xdr:rowOff>
    </xdr:from>
    <xdr:to>
      <xdr:col>39</xdr:col>
      <xdr:colOff>13970</xdr:colOff>
      <xdr:row>54</xdr:row>
      <xdr:rowOff>189865</xdr:rowOff>
    </xdr:to>
    <xdr:sp macro="" textlink="">
      <xdr:nvSpPr>
        <xdr:cNvPr id="5" name="Rounded Rectangle 25">
          <a:extLst>
            <a:ext uri="{FF2B5EF4-FFF2-40B4-BE49-F238E27FC236}">
              <a16:creationId xmlns:a16="http://schemas.microsoft.com/office/drawing/2014/main" id="{00000000-0008-0000-1B00-000005000000}"/>
            </a:ext>
          </a:extLst>
        </xdr:cNvPr>
        <xdr:cNvSpPr/>
      </xdr:nvSpPr>
      <xdr:spPr>
        <a:xfrm>
          <a:off x="4692650" y="19688810"/>
          <a:ext cx="569341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TIidak, sila ke soalan A.</a:t>
          </a:r>
          <a:r>
            <a:rPr lang="en-US" altLang="en-MY" sz="2200" b="1" i="0" baseline="0">
              <a:solidFill>
                <a:schemeClr val="tx1"/>
              </a:solidFill>
              <a:latin typeface="Arial" panose="020B0604020202020204" pitchFamily="7" charset="0"/>
              <a:ea typeface="+mn-ea"/>
              <a:cs typeface="Arial" panose="020B0604020202020204" pitchFamily="7" charset="0"/>
            </a:rPr>
            <a:t>7</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questions A.7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62</xdr:col>
      <xdr:colOff>67310</xdr:colOff>
      <xdr:row>34</xdr:row>
      <xdr:rowOff>138430</xdr:rowOff>
    </xdr:from>
    <xdr:to>
      <xdr:col>75</xdr:col>
      <xdr:colOff>19687</xdr:colOff>
      <xdr:row>37</xdr:row>
      <xdr:rowOff>111445</xdr:rowOff>
    </xdr:to>
    <xdr:sp macro="" textlink="">
      <xdr:nvSpPr>
        <xdr:cNvPr id="3" name="Rectangle 2">
          <a:extLst>
            <a:ext uri="{FF2B5EF4-FFF2-40B4-BE49-F238E27FC236}">
              <a16:creationId xmlns:a16="http://schemas.microsoft.com/office/drawing/2014/main" id="{00000000-0008-0000-0200-000003000000}"/>
            </a:ext>
          </a:extLst>
        </xdr:cNvPr>
        <xdr:cNvSpPr/>
      </xdr:nvSpPr>
      <xdr:spPr>
        <a:xfrm>
          <a:off x="16355060" y="11362055"/>
          <a:ext cx="3254377" cy="10525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KEGUNAAN PEJABAT</a:t>
          </a:r>
        </a:p>
        <a:p>
          <a:pPr algn="l"/>
          <a:r>
            <a:rPr lang="en-MY" sz="2200" b="0" i="1">
              <a:solidFill>
                <a:sysClr val="windowText" lastClr="000000"/>
              </a:solidFill>
              <a:latin typeface="Arial" panose="020B0604020202020204" pitchFamily="7" charset="0"/>
              <a:cs typeface="Arial" panose="020B0604020202020204" pitchFamily="7" charset="0"/>
            </a:rPr>
            <a:t>OFFICE USE </a:t>
          </a:r>
        </a:p>
      </xdr:txBody>
    </xdr:sp>
    <xdr:clientData/>
  </xdr:twoCellAnchor>
  <xdr:twoCellAnchor>
    <xdr:from>
      <xdr:col>75</xdr:col>
      <xdr:colOff>41275</xdr:colOff>
      <xdr:row>34</xdr:row>
      <xdr:rowOff>226060</xdr:rowOff>
    </xdr:from>
    <xdr:to>
      <xdr:col>79</xdr:col>
      <xdr:colOff>233375</xdr:colOff>
      <xdr:row>36</xdr:row>
      <xdr:rowOff>635</xdr:rowOff>
    </xdr:to>
    <xdr:sp macro="" textlink="">
      <xdr:nvSpPr>
        <xdr:cNvPr id="5" name="Rectangle 4">
          <a:extLst>
            <a:ext uri="{FF2B5EF4-FFF2-40B4-BE49-F238E27FC236}">
              <a16:creationId xmlns:a16="http://schemas.microsoft.com/office/drawing/2014/main" id="{00000000-0008-0000-0200-000005000000}"/>
            </a:ext>
          </a:extLst>
        </xdr:cNvPr>
        <xdr:cNvSpPr/>
      </xdr:nvSpPr>
      <xdr:spPr>
        <a:xfrm>
          <a:off x="19631025" y="11449685"/>
          <a:ext cx="1208100" cy="473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010040</a:t>
          </a:r>
        </a:p>
      </xdr:txBody>
    </xdr:sp>
    <xdr:clientData/>
  </xdr:twoCellAnchor>
  <xdr:twoCellAnchor>
    <xdr:from>
      <xdr:col>50</xdr:col>
      <xdr:colOff>86995</xdr:colOff>
      <xdr:row>20</xdr:row>
      <xdr:rowOff>223520</xdr:rowOff>
    </xdr:from>
    <xdr:to>
      <xdr:col>71</xdr:col>
      <xdr:colOff>158432</xdr:colOff>
      <xdr:row>23</xdr:row>
      <xdr:rowOff>9208</xdr:rowOff>
    </xdr:to>
    <xdr:sp macro="" textlink="">
      <xdr:nvSpPr>
        <xdr:cNvPr id="7" name="Rectangle 6">
          <a:extLst>
            <a:ext uri="{FF2B5EF4-FFF2-40B4-BE49-F238E27FC236}">
              <a16:creationId xmlns:a16="http://schemas.microsoft.com/office/drawing/2014/main" id="{00000000-0008-0000-0200-000007000000}"/>
            </a:ext>
          </a:extLst>
        </xdr:cNvPr>
        <xdr:cNvSpPr/>
      </xdr:nvSpPr>
      <xdr:spPr>
        <a:xfrm>
          <a:off x="13326745" y="6621145"/>
          <a:ext cx="5405437" cy="9286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KEGUNAAN PEJABAT</a:t>
          </a:r>
        </a:p>
        <a:p>
          <a:pPr algn="l"/>
          <a:r>
            <a:rPr lang="en-MY" sz="2200" b="0" i="1" baseline="0">
              <a:solidFill>
                <a:sysClr val="windowText" lastClr="000000"/>
              </a:solidFill>
              <a:latin typeface="Arial" panose="020B0604020202020204" pitchFamily="7" charset="0"/>
              <a:cs typeface="Arial" panose="020B0604020202020204" pitchFamily="7" charset="0"/>
            </a:rPr>
            <a:t>OFFICE USE  </a:t>
          </a:r>
          <a:endParaRPr lang="en-MY" sz="22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75</xdr:col>
      <xdr:colOff>111125</xdr:colOff>
      <xdr:row>21</xdr:row>
      <xdr:rowOff>274389</xdr:rowOff>
    </xdr:from>
    <xdr:to>
      <xdr:col>80</xdr:col>
      <xdr:colOff>30</xdr:colOff>
      <xdr:row>23</xdr:row>
      <xdr:rowOff>36280</xdr:rowOff>
    </xdr:to>
    <xdr:sp macro="" textlink="">
      <xdr:nvSpPr>
        <xdr:cNvPr id="9" name="Rectangle 8">
          <a:extLst>
            <a:ext uri="{FF2B5EF4-FFF2-40B4-BE49-F238E27FC236}">
              <a16:creationId xmlns:a16="http://schemas.microsoft.com/office/drawing/2014/main" id="{00000000-0008-0000-0200-000009000000}"/>
            </a:ext>
          </a:extLst>
        </xdr:cNvPr>
        <xdr:cNvSpPr/>
      </xdr:nvSpPr>
      <xdr:spPr>
        <a:xfrm>
          <a:off x="19700875" y="7053014"/>
          <a:ext cx="1158905" cy="5238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010002</a:t>
          </a:r>
        </a:p>
      </xdr:txBody>
    </xdr:sp>
    <xdr:clientData/>
  </xdr:twoCellAnchor>
  <xdr:twoCellAnchor>
    <xdr:from>
      <xdr:col>2</xdr:col>
      <xdr:colOff>525780</xdr:colOff>
      <xdr:row>40</xdr:row>
      <xdr:rowOff>53328</xdr:rowOff>
    </xdr:from>
    <xdr:to>
      <xdr:col>80</xdr:col>
      <xdr:colOff>60959</xdr:colOff>
      <xdr:row>48</xdr:row>
      <xdr:rowOff>190500</xdr:rowOff>
    </xdr:to>
    <xdr:grpSp>
      <xdr:nvGrpSpPr>
        <xdr:cNvPr id="10" name="Group 9">
          <a:extLst>
            <a:ext uri="{FF2B5EF4-FFF2-40B4-BE49-F238E27FC236}">
              <a16:creationId xmlns:a16="http://schemas.microsoft.com/office/drawing/2014/main" id="{00000000-0008-0000-0200-00000A000000}"/>
            </a:ext>
          </a:extLst>
        </xdr:cNvPr>
        <xdr:cNvGrpSpPr/>
      </xdr:nvGrpSpPr>
      <xdr:grpSpPr>
        <a:xfrm>
          <a:off x="956476" y="13404893"/>
          <a:ext cx="20871179" cy="2124998"/>
          <a:chOff x="1135061" y="8064500"/>
          <a:chExt cx="19915188" cy="1603376"/>
        </a:xfrm>
        <a:solidFill>
          <a:schemeClr val="bg1">
            <a:lumMod val="85000"/>
          </a:schemeClr>
        </a:solidFill>
      </xdr:grpSpPr>
      <xdr:sp macro="" textlink="">
        <xdr:nvSpPr>
          <xdr:cNvPr id="11" name="Flowchart: Alternate Process 10">
            <a:extLst>
              <a:ext uri="{FF2B5EF4-FFF2-40B4-BE49-F238E27FC236}">
                <a16:creationId xmlns:a16="http://schemas.microsoft.com/office/drawing/2014/main" id="{00000000-0008-0000-0200-00000B000000}"/>
              </a:ext>
            </a:extLst>
          </xdr:cNvPr>
          <xdr:cNvSpPr/>
        </xdr:nvSpPr>
        <xdr:spPr>
          <a:xfrm>
            <a:off x="1135061" y="8064500"/>
            <a:ext cx="19915188" cy="1603376"/>
          </a:xfrm>
          <a:prstGeom prst="flowChartAlternateProcess">
            <a:avLst/>
          </a:prstGeom>
          <a:grp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12" name="Rectangle 11">
            <a:extLst>
              <a:ext uri="{FF2B5EF4-FFF2-40B4-BE49-F238E27FC236}">
                <a16:creationId xmlns:a16="http://schemas.microsoft.com/office/drawing/2014/main" id="{00000000-0008-0000-0200-00000C000000}"/>
              </a:ext>
            </a:extLst>
          </xdr:cNvPr>
          <xdr:cNvSpPr/>
        </xdr:nvSpPr>
        <xdr:spPr>
          <a:xfrm>
            <a:off x="1444627" y="8841267"/>
            <a:ext cx="13795375" cy="565526"/>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Sekiranya jawapan ialah (2), sila lengkapkan Soalan 12 di muka surat 2</a:t>
            </a:r>
            <a:r>
              <a:rPr lang="en-US" sz="2200" b="1">
                <a:solidFill>
                  <a:sysClr val="windowText" lastClr="000000"/>
                </a:solidFill>
                <a:latin typeface="Arial" panose="020B0604020202020204" pitchFamily="7" charset="0"/>
                <a:cs typeface="Arial" panose="020B0604020202020204" pitchFamily="7" charset="0"/>
              </a:rPr>
              <a:t>6</a:t>
            </a:r>
            <a:endParaRPr lang="en-MY" sz="2200" b="1">
              <a:solidFill>
                <a:sysClr val="windowText" lastClr="000000"/>
              </a:solidFill>
              <a:latin typeface="Arial" panose="020B0604020202020204" pitchFamily="7" charset="0"/>
              <a:cs typeface="Arial" panose="020B0604020202020204" pitchFamily="7" charset="0"/>
            </a:endParaRPr>
          </a:p>
          <a:p>
            <a:pPr algn="l"/>
            <a:r>
              <a:rPr lang="en-MY" sz="2200" b="0" i="1">
                <a:solidFill>
                  <a:sysClr val="windowText" lastClr="000000"/>
                </a:solidFill>
                <a:latin typeface="Arial" panose="020B0604020202020204" pitchFamily="7" charset="0"/>
                <a:cs typeface="Arial" panose="020B0604020202020204" pitchFamily="7" charset="0"/>
              </a:rPr>
              <a:t>If the answer is (2), please complete Question 12 on page 2</a:t>
            </a:r>
            <a:r>
              <a:rPr lang="en-US" sz="2200" b="0" i="1">
                <a:solidFill>
                  <a:sysClr val="windowText" lastClr="000000"/>
                </a:solidFill>
                <a:latin typeface="Arial" panose="020B0604020202020204" pitchFamily="7" charset="0"/>
                <a:cs typeface="Arial" panose="020B0604020202020204" pitchFamily="7" charset="0"/>
              </a:rPr>
              <a:t>6</a:t>
            </a:r>
            <a:endParaRPr lang="en-US" alt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13" name="Rectangle 12">
            <a:extLst>
              <a:ext uri="{FF2B5EF4-FFF2-40B4-BE49-F238E27FC236}">
                <a16:creationId xmlns:a16="http://schemas.microsoft.com/office/drawing/2014/main" id="{00000000-0008-0000-0200-00000D000000}"/>
              </a:ext>
            </a:extLst>
          </xdr:cNvPr>
          <xdr:cNvSpPr/>
        </xdr:nvSpPr>
        <xdr:spPr>
          <a:xfrm>
            <a:off x="1469840" y="8124424"/>
            <a:ext cx="13852525" cy="7342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Nota</a:t>
            </a:r>
          </a:p>
          <a:p>
            <a:pPr algn="l"/>
            <a:r>
              <a:rPr lang="en-MY" sz="2200" b="0" i="1">
                <a:solidFill>
                  <a:sysClr val="windowText" lastClr="000000"/>
                </a:solidFill>
                <a:latin typeface="Arial" panose="020B0604020202020204" pitchFamily="7" charset="0"/>
                <a:cs typeface="Arial" panose="020B0604020202020204" pitchFamily="7" charset="0"/>
              </a:rPr>
              <a:t>Note</a:t>
            </a:r>
            <a:r>
              <a:rPr lang="en-MY" sz="2200" b="0">
                <a:solidFill>
                  <a:sysClr val="windowText" lastClr="000000"/>
                </a:solidFill>
                <a:latin typeface="Arial" panose="020B0604020202020204" pitchFamily="7" charset="0"/>
                <a:cs typeface="Arial" panose="020B0604020202020204" pitchFamily="7" charset="0"/>
              </a:rPr>
              <a:t>:</a:t>
            </a:r>
            <a:endParaRPr lang="en-MY" sz="2200" b="0"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2540</xdr:colOff>
      <xdr:row>15</xdr:row>
      <xdr:rowOff>265430</xdr:rowOff>
    </xdr:from>
    <xdr:to>
      <xdr:col>6</xdr:col>
      <xdr:colOff>191135</xdr:colOff>
      <xdr:row>18</xdr:row>
      <xdr:rowOff>123825</xdr:rowOff>
    </xdr:to>
    <xdr:sp macro="" textlink="">
      <xdr:nvSpPr>
        <xdr:cNvPr id="19" name="Flowchart: Connector 18">
          <a:extLst>
            <a:ext uri="{FF2B5EF4-FFF2-40B4-BE49-F238E27FC236}">
              <a16:creationId xmlns:a16="http://schemas.microsoft.com/office/drawing/2014/main" id="{00000000-0008-0000-0200-000013000000}"/>
            </a:ext>
          </a:extLst>
        </xdr:cNvPr>
        <xdr:cNvSpPr/>
      </xdr:nvSpPr>
      <xdr:spPr>
        <a:xfrm>
          <a:off x="1111250" y="4637405"/>
          <a:ext cx="952500" cy="1077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twoCellAnchor editAs="oneCell">
    <xdr:from>
      <xdr:col>61</xdr:col>
      <xdr:colOff>125330</xdr:colOff>
      <xdr:row>5</xdr:row>
      <xdr:rowOff>175459</xdr:rowOff>
    </xdr:from>
    <xdr:to>
      <xdr:col>82</xdr:col>
      <xdr:colOff>43749</xdr:colOff>
      <xdr:row>9</xdr:row>
      <xdr:rowOff>41341</xdr:rowOff>
    </xdr:to>
    <xdr:pic>
      <xdr:nvPicPr>
        <xdr:cNvPr id="15" name="Picture 14">
          <a:extLst>
            <a:ext uri="{FF2B5EF4-FFF2-40B4-BE49-F238E27FC236}">
              <a16:creationId xmlns:a16="http://schemas.microsoft.com/office/drawing/2014/main" id="{CE5B15A0-2CBD-47D4-BAC9-F80FA291362B}"/>
            </a:ext>
          </a:extLst>
        </xdr:cNvPr>
        <xdr:cNvPicPr>
          <a:picLocks noChangeAspect="1"/>
        </xdr:cNvPicPr>
      </xdr:nvPicPr>
      <xdr:blipFill>
        <a:blip xmlns:r="http://schemas.openxmlformats.org/officeDocument/2006/relationships" r:embed="rId1"/>
        <a:srcRect r="20713"/>
        <a:stretch>
          <a:fillRect/>
        </a:stretch>
      </xdr:blipFill>
      <xdr:spPr>
        <a:xfrm>
          <a:off x="15966909" y="1178091"/>
          <a:ext cx="5182235" cy="109410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2</xdr:col>
      <xdr:colOff>687070</xdr:colOff>
      <xdr:row>82</xdr:row>
      <xdr:rowOff>0</xdr:rowOff>
    </xdr:from>
    <xdr:to>
      <xdr:col>76</xdr:col>
      <xdr:colOff>245745</xdr:colOff>
      <xdr:row>88</xdr:row>
      <xdr:rowOff>381000</xdr:rowOff>
    </xdr:to>
    <xdr:sp macro="" textlink="">
      <xdr:nvSpPr>
        <xdr:cNvPr id="6" name="Rounded Rectangle 25">
          <a:extLst>
            <a:ext uri="{FF2B5EF4-FFF2-40B4-BE49-F238E27FC236}">
              <a16:creationId xmlns:a16="http://schemas.microsoft.com/office/drawing/2014/main" id="{00000000-0008-0000-1C00-000006000000}"/>
            </a:ext>
          </a:extLst>
        </xdr:cNvPr>
        <xdr:cNvSpPr/>
      </xdr:nvSpPr>
      <xdr:spPr>
        <a:xfrm>
          <a:off x="1092835" y="31699200"/>
          <a:ext cx="19043015" cy="26670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Termasuk          : Laman web,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homepage</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atau wujud di laman pihak ketiga yang mana perniagaan ini mempunyai penguasaan yang kuat    </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di atas</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kandungan dalam laman tersebut</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Tidak termasuk : J</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ka ia wujud di dalam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online directory</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dan mengiklan di laman pihak ketiga</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Include                </a:t>
          </a:r>
          <a:r>
            <a:rPr kumimoji="0" lang="en-MY" sz="2200" b="0"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Websites, homepage or presence on a third</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party site where th</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business has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strong</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control over the content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 that site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Exclude	</a:t>
          </a:r>
          <a:r>
            <a:rPr kumimoji="0" lang="en-US" altLang="en-MY" sz="2200" b="0"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If it appears in an online directory or is advertised on a third-party site</a:t>
          </a:r>
        </a:p>
      </xdr:txBody>
    </xdr:sp>
    <xdr:clientData/>
  </xdr:twoCellAnchor>
  <xdr:twoCellAnchor editAs="oneCell">
    <xdr:from>
      <xdr:col>62</xdr:col>
      <xdr:colOff>24892</xdr:colOff>
      <xdr:row>1</xdr:row>
      <xdr:rowOff>26550</xdr:rowOff>
    </xdr:from>
    <xdr:to>
      <xdr:col>82</xdr:col>
      <xdr:colOff>11696</xdr:colOff>
      <xdr:row>4</xdr:row>
      <xdr:rowOff>19672</xdr:rowOff>
    </xdr:to>
    <xdr:pic>
      <xdr:nvPicPr>
        <xdr:cNvPr id="3" name="Picture 2">
          <a:extLst>
            <a:ext uri="{FF2B5EF4-FFF2-40B4-BE49-F238E27FC236}">
              <a16:creationId xmlns:a16="http://schemas.microsoft.com/office/drawing/2014/main" id="{37DC62D7-48B2-46B3-85D7-ACF078FEAAC2}"/>
            </a:ext>
          </a:extLst>
        </xdr:cNvPr>
        <xdr:cNvPicPr>
          <a:picLocks noChangeAspect="1"/>
        </xdr:cNvPicPr>
      </xdr:nvPicPr>
      <xdr:blipFill>
        <a:blip xmlns:r="http://schemas.openxmlformats.org/officeDocument/2006/relationships" r:embed="rId1"/>
        <a:srcRect r="20713"/>
        <a:stretch>
          <a:fillRect/>
        </a:stretch>
      </xdr:blipFill>
      <xdr:spPr>
        <a:xfrm>
          <a:off x="17339981" y="1047086"/>
          <a:ext cx="5429661" cy="10476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31</xdr:col>
      <xdr:colOff>8890</xdr:colOff>
      <xdr:row>12</xdr:row>
      <xdr:rowOff>104140</xdr:rowOff>
    </xdr:from>
    <xdr:to>
      <xdr:col>48</xdr:col>
      <xdr:colOff>231140</xdr:colOff>
      <xdr:row>14</xdr:row>
      <xdr:rowOff>375920</xdr:rowOff>
    </xdr:to>
    <xdr:sp macro="" textlink="">
      <xdr:nvSpPr>
        <xdr:cNvPr id="3" name="Rounded Rectangle 25">
          <a:extLst>
            <a:ext uri="{FF2B5EF4-FFF2-40B4-BE49-F238E27FC236}">
              <a16:creationId xmlns:a16="http://schemas.microsoft.com/office/drawing/2014/main" id="{00000000-0008-0000-1E00-000003000000}"/>
            </a:ext>
          </a:extLst>
        </xdr:cNvPr>
        <xdr:cNvSpPr/>
      </xdr:nvSpPr>
      <xdr:spPr>
        <a:xfrm>
          <a:off x="8247380" y="5196840"/>
          <a:ext cx="474408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B</a:t>
          </a:r>
        </a:p>
      </xdr:txBody>
    </xdr:sp>
    <xdr:clientData/>
  </xdr:twoCellAnchor>
  <xdr:twoCellAnchor>
    <xdr:from>
      <xdr:col>31</xdr:col>
      <xdr:colOff>120650</xdr:colOff>
      <xdr:row>55</xdr:row>
      <xdr:rowOff>223520</xdr:rowOff>
    </xdr:from>
    <xdr:to>
      <xdr:col>53</xdr:col>
      <xdr:colOff>32385</xdr:colOff>
      <xdr:row>58</xdr:row>
      <xdr:rowOff>142240</xdr:rowOff>
    </xdr:to>
    <xdr:sp macro="" textlink="">
      <xdr:nvSpPr>
        <xdr:cNvPr id="4" name="Rounded Rectangle 25">
          <a:extLst>
            <a:ext uri="{FF2B5EF4-FFF2-40B4-BE49-F238E27FC236}">
              <a16:creationId xmlns:a16="http://schemas.microsoft.com/office/drawing/2014/main" id="{00000000-0008-0000-1E00-000004000000}"/>
            </a:ext>
          </a:extLst>
        </xdr:cNvPr>
        <xdr:cNvSpPr/>
      </xdr:nvSpPr>
      <xdr:spPr>
        <a:xfrm>
          <a:off x="8359140" y="22461220"/>
          <a:ext cx="5706745" cy="10617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soalan A.</a:t>
          </a:r>
          <a:r>
            <a:rPr lang="en-US" altLang="en-MY" sz="2200" b="1" i="0" baseline="0">
              <a:solidFill>
                <a:schemeClr val="tx1"/>
              </a:solidFill>
              <a:latin typeface="Arial" panose="020B0604020202020204" pitchFamily="7" charset="0"/>
              <a:ea typeface="+mn-ea"/>
              <a:cs typeface="Arial" panose="020B0604020202020204" pitchFamily="7" charset="0"/>
            </a:rPr>
            <a:t>16</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proceed to question A.</a:t>
          </a:r>
          <a:r>
            <a:rPr lang="en-US" altLang="en-MY" sz="2200" b="0" i="1" baseline="0">
              <a:solidFill>
                <a:schemeClr val="tx1"/>
              </a:solidFill>
              <a:latin typeface="Arial" panose="020B0604020202020204" pitchFamily="7" charset="0"/>
              <a:ea typeface="+mn-ea"/>
              <a:cs typeface="Arial" panose="020B0604020202020204" pitchFamily="7" charset="0"/>
            </a:rPr>
            <a:t>16</a:t>
          </a:r>
        </a:p>
      </xdr:txBody>
    </xdr:sp>
    <xdr:clientData/>
  </xdr:twoCellAnchor>
  <xdr:twoCellAnchor>
    <xdr:from>
      <xdr:col>2</xdr:col>
      <xdr:colOff>600710</xdr:colOff>
      <xdr:row>59</xdr:row>
      <xdr:rowOff>6350</xdr:rowOff>
    </xdr:from>
    <xdr:to>
      <xdr:col>67</xdr:col>
      <xdr:colOff>190500</xdr:colOff>
      <xdr:row>70</xdr:row>
      <xdr:rowOff>108585</xdr:rowOff>
    </xdr:to>
    <xdr:sp macro="" textlink="">
      <xdr:nvSpPr>
        <xdr:cNvPr id="5" name="Rounded Rectangle 25">
          <a:extLst>
            <a:ext uri="{FF2B5EF4-FFF2-40B4-BE49-F238E27FC236}">
              <a16:creationId xmlns:a16="http://schemas.microsoft.com/office/drawing/2014/main" id="{00000000-0008-0000-1E00-000005000000}"/>
            </a:ext>
          </a:extLst>
        </xdr:cNvPr>
        <xdr:cNvSpPr/>
      </xdr:nvSpPr>
      <xdr:spPr>
        <a:xfrm>
          <a:off x="1006475" y="23768050"/>
          <a:ext cx="16782415" cy="42932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(1)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yang </a:t>
          </a:r>
          <a:r>
            <a:rPr lang="en-MY" sz="2200" b="1" i="0" baseline="0">
              <a:solidFill>
                <a:schemeClr val="tx1"/>
              </a:solidFill>
              <a:latin typeface="Arial" panose="020B0604020202020204" pitchFamily="7" charset="0"/>
              <a:ea typeface="+mn-ea"/>
              <a:cs typeface="Arial" panose="020B0604020202020204" pitchFamily="7" charset="0"/>
            </a:rPr>
            <a:t>membolehkan akses internet</a:t>
          </a:r>
        </a:p>
        <a:p>
          <a:r>
            <a:rPr lang="en-MY" sz="2200" b="1" i="0" baseline="0">
              <a:solidFill>
                <a:schemeClr val="tx1"/>
              </a:solidFill>
              <a:latin typeface="Arial" panose="020B0604020202020204" pitchFamily="7" charset="0"/>
              <a:ea typeface="+mn-ea"/>
              <a:cs typeface="Arial" panose="020B0604020202020204" pitchFamily="7" charset="0"/>
            </a:rPr>
            <a:t>		(2)  Pesanan yang diterima bagi pihak organisasi lain</a:t>
          </a:r>
        </a:p>
        <a:p>
          <a:r>
            <a:rPr lang="en-MY" sz="2200" b="1" i="0" baseline="0">
              <a:solidFill>
                <a:schemeClr val="tx1"/>
              </a:solidFill>
              <a:latin typeface="Arial" panose="020B0604020202020204" pitchFamily="7" charset="0"/>
              <a:ea typeface="+mn-ea"/>
              <a:cs typeface="Arial" panose="020B0604020202020204" pitchFamily="7" charset="0"/>
            </a:rPr>
            <a:t>		(3)  Pesanan yang diterima oleh organisasi lain bagi pihak perniagaan anda</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(1)  Via websites, specialised internet marketplaces, extranets, EDI over the internet, internet enabled mobile phones</a:t>
          </a:r>
        </a:p>
        <a:p>
          <a:r>
            <a:rPr lang="en-MY" sz="2200" b="0" i="1" baseline="0">
              <a:solidFill>
                <a:schemeClr val="tx1"/>
              </a:solidFill>
              <a:latin typeface="Arial" panose="020B0604020202020204" pitchFamily="7" charset="0"/>
              <a:ea typeface="+mn-ea"/>
              <a:cs typeface="Arial" panose="020B0604020202020204" pitchFamily="7" charset="0"/>
            </a:rPr>
            <a:t>		(2)  Orders received on behalf of other organisations</a:t>
          </a:r>
        </a:p>
        <a:p>
          <a:r>
            <a:rPr lang="en-MY" sz="2200" b="0" i="1" baseline="0">
              <a:solidFill>
                <a:schemeClr val="tx1"/>
              </a:solidFill>
              <a:latin typeface="Arial" panose="020B0604020202020204" pitchFamily="7" charset="0"/>
              <a:ea typeface="+mn-ea"/>
              <a:cs typeface="Arial" panose="020B0604020202020204" pitchFamily="7" charset="0"/>
            </a:rPr>
            <a:t>		(3)  Orders received by other organisations on behalf of your business</a:t>
          </a:r>
        </a:p>
        <a:p>
          <a:r>
            <a:rPr lang="en-MY" sz="2200" b="0" i="1" baseline="0">
              <a:solidFill>
                <a:schemeClr val="tx1"/>
              </a:solidFill>
              <a:latin typeface="Arial" panose="020B0604020202020204" pitchFamily="7" charset="0"/>
              <a:ea typeface="+mn-ea"/>
              <a:cs typeface="Arial" panose="020B0604020202020204" pitchFamily="7" charset="0"/>
            </a:rPr>
            <a:t>Excludes:	Orders submitted via email</a:t>
          </a:r>
        </a:p>
      </xdr:txBody>
    </xdr:sp>
    <xdr:clientData/>
  </xdr:twoCellAnchor>
  <xdr:twoCellAnchor>
    <xdr:from>
      <xdr:col>2</xdr:col>
      <xdr:colOff>687070</xdr:colOff>
      <xdr:row>77</xdr:row>
      <xdr:rowOff>328295</xdr:rowOff>
    </xdr:from>
    <xdr:to>
      <xdr:col>75</xdr:col>
      <xdr:colOff>193675</xdr:colOff>
      <xdr:row>81</xdr:row>
      <xdr:rowOff>309245</xdr:rowOff>
    </xdr:to>
    <xdr:sp macro="" textlink="">
      <xdr:nvSpPr>
        <xdr:cNvPr id="6" name="Rounded Rectangle 25">
          <a:extLst>
            <a:ext uri="{FF2B5EF4-FFF2-40B4-BE49-F238E27FC236}">
              <a16:creationId xmlns:a16="http://schemas.microsoft.com/office/drawing/2014/main" id="{00000000-0008-0000-1E00-000006000000}"/>
            </a:ext>
          </a:extLst>
        </xdr:cNvPr>
        <xdr:cNvSpPr/>
      </xdr:nvSpPr>
      <xdr:spPr>
        <a:xfrm>
          <a:off x="1092835" y="31201995"/>
          <a:ext cx="18736310" cy="15049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Bagi pesanan internet yang diterima bagi pihak organisasi lain, sila lapor hanya yuran atau komisen yang diterima</a:t>
          </a:r>
        </a:p>
        <a:p>
          <a:r>
            <a:rPr lang="en-MY" sz="2200" b="0" i="1" baseline="0">
              <a:solidFill>
                <a:schemeClr val="tx1"/>
              </a:solidFill>
              <a:latin typeface="Arial" panose="020B0604020202020204" pitchFamily="7" charset="0"/>
              <a:ea typeface="+mn-ea"/>
              <a:cs typeface="Arial" panose="020B0604020202020204" pitchFamily="7" charset="0"/>
            </a:rPr>
            <a:t>For internet orders received on behalf of other organisations, include only fees or commissions earned</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editAs="oneCell">
    <xdr:from>
      <xdr:col>62</xdr:col>
      <xdr:colOff>155863</xdr:colOff>
      <xdr:row>1</xdr:row>
      <xdr:rowOff>34636</xdr:rowOff>
    </xdr:from>
    <xdr:to>
      <xdr:col>81</xdr:col>
      <xdr:colOff>258733</xdr:colOff>
      <xdr:row>4</xdr:row>
      <xdr:rowOff>35964</xdr:rowOff>
    </xdr:to>
    <xdr:pic>
      <xdr:nvPicPr>
        <xdr:cNvPr id="8" name="Picture 7">
          <a:extLst>
            <a:ext uri="{FF2B5EF4-FFF2-40B4-BE49-F238E27FC236}">
              <a16:creationId xmlns:a16="http://schemas.microsoft.com/office/drawing/2014/main" id="{A10C5CF7-4541-4573-8D7B-D51E48E8FF12}"/>
            </a:ext>
          </a:extLst>
        </xdr:cNvPr>
        <xdr:cNvPicPr>
          <a:picLocks noChangeAspect="1"/>
        </xdr:cNvPicPr>
      </xdr:nvPicPr>
      <xdr:blipFill>
        <a:blip xmlns:r="http://schemas.openxmlformats.org/officeDocument/2006/relationships" r:embed="rId1"/>
        <a:srcRect r="20713"/>
        <a:stretch>
          <a:fillRect/>
        </a:stretch>
      </xdr:blipFill>
      <xdr:spPr>
        <a:xfrm>
          <a:off x="16781318" y="1056409"/>
          <a:ext cx="5038551" cy="107505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91</xdr:col>
      <xdr:colOff>29528</xdr:colOff>
      <xdr:row>2</xdr:row>
      <xdr:rowOff>4445</xdr:rowOff>
    </xdr:from>
    <xdr:to>
      <xdr:col>126</xdr:col>
      <xdr:colOff>108586</xdr:colOff>
      <xdr:row>4</xdr:row>
      <xdr:rowOff>317500</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rcRect r="20713"/>
        <a:stretch>
          <a:fillRect/>
        </a:stretch>
      </xdr:blipFill>
      <xdr:spPr>
        <a:xfrm>
          <a:off x="23365778" y="1337945"/>
          <a:ext cx="5079683" cy="1075055"/>
        </a:xfrm>
        <a:prstGeom prst="rect">
          <a:avLst/>
        </a:prstGeom>
      </xdr:spPr>
    </xdr:pic>
    <xdr:clientData/>
  </xdr:twoCellAnchor>
  <xdr:twoCellAnchor>
    <xdr:from>
      <xdr:col>31</xdr:col>
      <xdr:colOff>40640</xdr:colOff>
      <xdr:row>46</xdr:row>
      <xdr:rowOff>191135</xdr:rowOff>
    </xdr:from>
    <xdr:to>
      <xdr:col>52</xdr:col>
      <xdr:colOff>194945</xdr:colOff>
      <xdr:row>49</xdr:row>
      <xdr:rowOff>167005</xdr:rowOff>
    </xdr:to>
    <xdr:sp macro="" textlink="">
      <xdr:nvSpPr>
        <xdr:cNvPr id="3" name="Rounded Rectangle 25">
          <a:extLst>
            <a:ext uri="{FF2B5EF4-FFF2-40B4-BE49-F238E27FC236}">
              <a16:creationId xmlns:a16="http://schemas.microsoft.com/office/drawing/2014/main" id="{00000000-0008-0000-1F00-000003000000}"/>
            </a:ext>
          </a:extLst>
        </xdr:cNvPr>
        <xdr:cNvSpPr/>
      </xdr:nvSpPr>
      <xdr:spPr>
        <a:xfrm>
          <a:off x="8279130" y="15850235"/>
          <a:ext cx="5694680"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proceed to Section B</a:t>
          </a:r>
        </a:p>
      </xdr:txBody>
    </xdr:sp>
    <xdr:clientData/>
  </xdr:twoCellAnchor>
  <xdr:twoCellAnchor>
    <xdr:from>
      <xdr:col>2</xdr:col>
      <xdr:colOff>702310</xdr:colOff>
      <xdr:row>50</xdr:row>
      <xdr:rowOff>187325</xdr:rowOff>
    </xdr:from>
    <xdr:to>
      <xdr:col>67</xdr:col>
      <xdr:colOff>177800</xdr:colOff>
      <xdr:row>58</xdr:row>
      <xdr:rowOff>332740</xdr:rowOff>
    </xdr:to>
    <xdr:sp macro="" textlink="">
      <xdr:nvSpPr>
        <xdr:cNvPr id="4" name="Rounded Rectangle 25">
          <a:extLst>
            <a:ext uri="{FF2B5EF4-FFF2-40B4-BE49-F238E27FC236}">
              <a16:creationId xmlns:a16="http://schemas.microsoft.com/office/drawing/2014/main" id="{00000000-0008-0000-1F00-000004000000}"/>
            </a:ext>
          </a:extLst>
        </xdr:cNvPr>
        <xdr:cNvSpPr/>
      </xdr:nvSpPr>
      <xdr:spPr>
        <a:xfrm>
          <a:off x="1108075" y="17370425"/>
          <a:ext cx="16668115" cy="34474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  </a:t>
          </a:r>
        </a:p>
        <a:p>
          <a:r>
            <a:rPr lang="en-MY" sz="2200" b="1" i="0" baseline="0">
              <a:solidFill>
                <a:schemeClr val="tx1"/>
              </a:solidFill>
              <a:latin typeface="Arial" panose="020B0604020202020204" pitchFamily="7" charset="0"/>
              <a:ea typeface="+mn-ea"/>
              <a:cs typeface="Arial" panose="020B0604020202020204" pitchFamily="7" charset="0"/>
            </a:rPr>
            <a:t>                              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a:t>
          </a:r>
          <a:r>
            <a:rPr lang="en-MY" sz="2200" b="0" i="0" baseline="0">
              <a:solidFill>
                <a:schemeClr val="tx1"/>
              </a:solidFill>
              <a:latin typeface="Arial" panose="020B0604020202020204" pitchFamily="7" charset="0"/>
              <a:ea typeface="+mn-ea"/>
              <a:cs typeface="Arial" panose="020B0604020202020204" pitchFamily="7" charset="0"/>
            </a:rPr>
            <a:t>:</a:t>
          </a:r>
          <a:r>
            <a:rPr lang="en-MY" sz="2200" b="0" i="1" baseline="0">
              <a:solidFill>
                <a:schemeClr val="tx1"/>
              </a:solidFill>
              <a:latin typeface="Arial" panose="020B0604020202020204" pitchFamily="7" charset="0"/>
              <a:ea typeface="+mn-ea"/>
              <a:cs typeface="Arial" panose="020B0604020202020204" pitchFamily="7" charset="0"/>
            </a:rPr>
            <a:t> 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Excludes	</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0" baseline="0">
              <a:solidFill>
                <a:schemeClr val="tx1"/>
              </a:solidFill>
              <a:latin typeface="Arial" panose="020B0604020202020204" pitchFamily="7" charset="0"/>
              <a:ea typeface="+mn-ea"/>
              <a:cs typeface="Arial" panose="020B0604020202020204" pitchFamily="7" charset="0"/>
            </a:rPr>
            <a:t>:</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Termasuk pembelian semasa dan perbelanjaan modal </a:t>
          </a:r>
        </a:p>
        <a:p>
          <a:r>
            <a:rPr lang="en-MY" sz="2200" b="0" i="1" baseline="0">
              <a:solidFill>
                <a:schemeClr val="tx1"/>
              </a:solidFill>
              <a:latin typeface="Arial" panose="020B0604020202020204" pitchFamily="7" charset="0"/>
              <a:ea typeface="+mn-ea"/>
              <a:cs typeface="Arial" panose="020B0604020202020204" pitchFamily="7" charset="0"/>
            </a:rPr>
            <a:t>Note                   </a:t>
          </a:r>
          <a:r>
            <a:rPr lang="en-MY" sz="2200" b="0"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32</xdr:col>
      <xdr:colOff>236220</xdr:colOff>
      <xdr:row>12</xdr:row>
      <xdr:rowOff>259715</xdr:rowOff>
    </xdr:from>
    <xdr:to>
      <xdr:col>50</xdr:col>
      <xdr:colOff>203835</xdr:colOff>
      <xdr:row>15</xdr:row>
      <xdr:rowOff>150495</xdr:rowOff>
    </xdr:to>
    <xdr:sp macro="" textlink="">
      <xdr:nvSpPr>
        <xdr:cNvPr id="3" name="Rounded Rectangle 25">
          <a:extLst>
            <a:ext uri="{FF2B5EF4-FFF2-40B4-BE49-F238E27FC236}">
              <a16:creationId xmlns:a16="http://schemas.microsoft.com/office/drawing/2014/main" id="{00000000-0008-0000-2000-000003000000}"/>
            </a:ext>
          </a:extLst>
        </xdr:cNvPr>
        <xdr:cNvSpPr/>
      </xdr:nvSpPr>
      <xdr:spPr>
        <a:xfrm>
          <a:off x="8729345" y="4209415"/>
          <a:ext cx="474408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twoCellAnchor editAs="oneCell">
    <xdr:from>
      <xdr:col>62</xdr:col>
      <xdr:colOff>190500</xdr:colOff>
      <xdr:row>1</xdr:row>
      <xdr:rowOff>-1</xdr:rowOff>
    </xdr:from>
    <xdr:to>
      <xdr:col>82</xdr:col>
      <xdr:colOff>31433</xdr:colOff>
      <xdr:row>4</xdr:row>
      <xdr:rowOff>3492</xdr:rowOff>
    </xdr:to>
    <xdr:pic>
      <xdr:nvPicPr>
        <xdr:cNvPr id="4" name="Picture 3">
          <a:extLst>
            <a:ext uri="{FF2B5EF4-FFF2-40B4-BE49-F238E27FC236}">
              <a16:creationId xmlns:a16="http://schemas.microsoft.com/office/drawing/2014/main" id="{42069FED-FCAC-4EE1-B4C6-9B1CB9961343}"/>
            </a:ext>
          </a:extLst>
        </xdr:cNvPr>
        <xdr:cNvPicPr>
          <a:picLocks noChangeAspect="1"/>
        </xdr:cNvPicPr>
      </xdr:nvPicPr>
      <xdr:blipFill>
        <a:blip xmlns:r="http://schemas.openxmlformats.org/officeDocument/2006/relationships" r:embed="rId1"/>
        <a:srcRect r="20713"/>
        <a:stretch>
          <a:fillRect/>
        </a:stretch>
      </xdr:blipFill>
      <xdr:spPr>
        <a:xfrm>
          <a:off x="16954500" y="1023937"/>
          <a:ext cx="5079683" cy="107505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252730</xdr:colOff>
      <xdr:row>43</xdr:row>
      <xdr:rowOff>506095</xdr:rowOff>
    </xdr:from>
    <xdr:to>
      <xdr:col>42</xdr:col>
      <xdr:colOff>52705</xdr:colOff>
      <xdr:row>46</xdr:row>
      <xdr:rowOff>269875</xdr:rowOff>
    </xdr:to>
    <xdr:sp macro="" textlink="">
      <xdr:nvSpPr>
        <xdr:cNvPr id="3" name="Rounded Rectangle 25">
          <a:extLst>
            <a:ext uri="{FF2B5EF4-FFF2-40B4-BE49-F238E27FC236}">
              <a16:creationId xmlns:a16="http://schemas.microsoft.com/office/drawing/2014/main" id="{00000000-0008-0000-2100-000003000000}"/>
            </a:ext>
          </a:extLst>
        </xdr:cNvPr>
        <xdr:cNvSpPr/>
      </xdr:nvSpPr>
      <xdr:spPr>
        <a:xfrm>
          <a:off x="403860" y="17790795"/>
          <a:ext cx="10784840"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9.12(a) pada muka surat 20 diisi, sila lengkapkan soalan C.3</a:t>
          </a:r>
        </a:p>
        <a:p>
          <a:r>
            <a:rPr lang="en-US" sz="2200" b="0" i="1" baseline="0">
              <a:solidFill>
                <a:schemeClr val="tx1"/>
              </a:solidFill>
              <a:latin typeface="Arial" panose="020B0604020202020204" pitchFamily="7" charset="0"/>
              <a:ea typeface="+mn-ea"/>
              <a:cs typeface="Arial" panose="020B0604020202020204" pitchFamily="7" charset="0"/>
            </a:rPr>
            <a:t>If question 9.12(a) on page 20 is filled, please complete question C.3</a:t>
          </a:r>
        </a:p>
      </xdr:txBody>
    </xdr:sp>
    <xdr:clientData/>
  </xdr:twoCellAnchor>
  <xdr:twoCellAnchor>
    <xdr:from>
      <xdr:col>17</xdr:col>
      <xdr:colOff>34290</xdr:colOff>
      <xdr:row>51</xdr:row>
      <xdr:rowOff>352425</xdr:rowOff>
    </xdr:from>
    <xdr:to>
      <xdr:col>41</xdr:col>
      <xdr:colOff>61595</xdr:colOff>
      <xdr:row>54</xdr:row>
      <xdr:rowOff>142875</xdr:rowOff>
    </xdr:to>
    <xdr:sp macro="" textlink="">
      <xdr:nvSpPr>
        <xdr:cNvPr id="4" name="Rounded Rectangle 25">
          <a:extLst>
            <a:ext uri="{FF2B5EF4-FFF2-40B4-BE49-F238E27FC236}">
              <a16:creationId xmlns:a16="http://schemas.microsoft.com/office/drawing/2014/main" id="{00000000-0008-0000-2100-000004000000}"/>
            </a:ext>
          </a:extLst>
        </xdr:cNvPr>
        <xdr:cNvSpPr/>
      </xdr:nvSpPr>
      <xdr:spPr>
        <a:xfrm>
          <a:off x="4707890" y="20748625"/>
          <a:ext cx="6235065" cy="10604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17</xdr:col>
      <xdr:colOff>58420</xdr:colOff>
      <xdr:row>54</xdr:row>
      <xdr:rowOff>308610</xdr:rowOff>
    </xdr:from>
    <xdr:to>
      <xdr:col>41</xdr:col>
      <xdr:colOff>47625</xdr:colOff>
      <xdr:row>57</xdr:row>
      <xdr:rowOff>119380</xdr:rowOff>
    </xdr:to>
    <xdr:sp macro="" textlink="">
      <xdr:nvSpPr>
        <xdr:cNvPr id="5" name="Rounded Rectangle 25">
          <a:extLst>
            <a:ext uri="{FF2B5EF4-FFF2-40B4-BE49-F238E27FC236}">
              <a16:creationId xmlns:a16="http://schemas.microsoft.com/office/drawing/2014/main" id="{00000000-0008-0000-2100-000005000000}"/>
            </a:ext>
          </a:extLst>
        </xdr:cNvPr>
        <xdr:cNvSpPr/>
      </xdr:nvSpPr>
      <xdr:spPr>
        <a:xfrm>
          <a:off x="4732020" y="21974810"/>
          <a:ext cx="6196965"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32</xdr:col>
      <xdr:colOff>16510</xdr:colOff>
      <xdr:row>71</xdr:row>
      <xdr:rowOff>116840</xdr:rowOff>
    </xdr:from>
    <xdr:to>
      <xdr:col>49</xdr:col>
      <xdr:colOff>151130</xdr:colOff>
      <xdr:row>74</xdr:row>
      <xdr:rowOff>245110</xdr:rowOff>
    </xdr:to>
    <xdr:sp macro="" textlink="">
      <xdr:nvSpPr>
        <xdr:cNvPr id="5" name="Rounded Rectangle 25">
          <a:extLst>
            <a:ext uri="{FF2B5EF4-FFF2-40B4-BE49-F238E27FC236}">
              <a16:creationId xmlns:a16="http://schemas.microsoft.com/office/drawing/2014/main" id="{00000000-0008-0000-2200-000005000000}"/>
            </a:ext>
          </a:extLst>
        </xdr:cNvPr>
        <xdr:cNvSpPr/>
      </xdr:nvSpPr>
      <xdr:spPr>
        <a:xfrm>
          <a:off x="8509635" y="26291540"/>
          <a:ext cx="4656455"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twoCellAnchor editAs="oneCell">
    <xdr:from>
      <xdr:col>62</xdr:col>
      <xdr:colOff>238125</xdr:colOff>
      <xdr:row>1</xdr:row>
      <xdr:rowOff>23813</xdr:rowOff>
    </xdr:from>
    <xdr:to>
      <xdr:col>82</xdr:col>
      <xdr:colOff>14423</xdr:colOff>
      <xdr:row>4</xdr:row>
      <xdr:rowOff>40913</xdr:rowOff>
    </xdr:to>
    <xdr:pic>
      <xdr:nvPicPr>
        <xdr:cNvPr id="3" name="Picture 2">
          <a:extLst>
            <a:ext uri="{FF2B5EF4-FFF2-40B4-BE49-F238E27FC236}">
              <a16:creationId xmlns:a16="http://schemas.microsoft.com/office/drawing/2014/main" id="{501199ED-3C4B-4D53-986C-7D80B2C23637}"/>
            </a:ext>
          </a:extLst>
        </xdr:cNvPr>
        <xdr:cNvPicPr>
          <a:picLocks noChangeAspect="1"/>
        </xdr:cNvPicPr>
      </xdr:nvPicPr>
      <xdr:blipFill>
        <a:blip xmlns:r="http://schemas.openxmlformats.org/officeDocument/2006/relationships" r:embed="rId1"/>
        <a:srcRect r="20713"/>
        <a:stretch>
          <a:fillRect/>
        </a:stretch>
      </xdr:blipFill>
      <xdr:spPr>
        <a:xfrm>
          <a:off x="17002125" y="1047751"/>
          <a:ext cx="5015048" cy="1088662"/>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62</xdr:col>
      <xdr:colOff>142875</xdr:colOff>
      <xdr:row>1</xdr:row>
      <xdr:rowOff>23812</xdr:rowOff>
    </xdr:from>
    <xdr:to>
      <xdr:col>82</xdr:col>
      <xdr:colOff>1905</xdr:colOff>
      <xdr:row>4</xdr:row>
      <xdr:rowOff>98742</xdr:rowOff>
    </xdr:to>
    <xdr:pic>
      <xdr:nvPicPr>
        <xdr:cNvPr id="2" name="Picture 1">
          <a:extLst>
            <a:ext uri="{FF2B5EF4-FFF2-40B4-BE49-F238E27FC236}">
              <a16:creationId xmlns:a16="http://schemas.microsoft.com/office/drawing/2014/main" id="{E06DC41B-714A-48CB-B628-630A00F8A5A8}"/>
            </a:ext>
          </a:extLst>
        </xdr:cNvPr>
        <xdr:cNvPicPr>
          <a:picLocks noChangeAspect="1"/>
        </xdr:cNvPicPr>
      </xdr:nvPicPr>
      <xdr:blipFill>
        <a:blip xmlns:r="http://schemas.openxmlformats.org/officeDocument/2006/relationships" r:embed="rId1"/>
        <a:srcRect r="20713"/>
        <a:stretch>
          <a:fillRect/>
        </a:stretch>
      </xdr:blipFill>
      <xdr:spPr>
        <a:xfrm>
          <a:off x="16906875" y="1047750"/>
          <a:ext cx="5097780" cy="107505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22</xdr:col>
      <xdr:colOff>6985</xdr:colOff>
      <xdr:row>50</xdr:row>
      <xdr:rowOff>152400</xdr:rowOff>
    </xdr:from>
    <xdr:to>
      <xdr:col>41</xdr:col>
      <xdr:colOff>13335</xdr:colOff>
      <xdr:row>53</xdr:row>
      <xdr:rowOff>185420</xdr:rowOff>
    </xdr:to>
    <xdr:sp macro="" textlink="">
      <xdr:nvSpPr>
        <xdr:cNvPr id="6" name="Rounded Rectangle 25">
          <a:extLst>
            <a:ext uri="{FF2B5EF4-FFF2-40B4-BE49-F238E27FC236}">
              <a16:creationId xmlns:a16="http://schemas.microsoft.com/office/drawing/2014/main" id="{00000000-0008-0000-2600-000006000000}"/>
            </a:ext>
          </a:extLst>
        </xdr:cNvPr>
        <xdr:cNvSpPr/>
      </xdr:nvSpPr>
      <xdr:spPr>
        <a:xfrm>
          <a:off x="5953760" y="6705600"/>
          <a:ext cx="4940935"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editAs="oneCell">
    <xdr:from>
      <xdr:col>62</xdr:col>
      <xdr:colOff>190500</xdr:colOff>
      <xdr:row>1</xdr:row>
      <xdr:rowOff>-1</xdr:rowOff>
    </xdr:from>
    <xdr:to>
      <xdr:col>82</xdr:col>
      <xdr:colOff>31433</xdr:colOff>
      <xdr:row>4</xdr:row>
      <xdr:rowOff>3492</xdr:rowOff>
    </xdr:to>
    <xdr:pic>
      <xdr:nvPicPr>
        <xdr:cNvPr id="3" name="Picture 2">
          <a:extLst>
            <a:ext uri="{FF2B5EF4-FFF2-40B4-BE49-F238E27FC236}">
              <a16:creationId xmlns:a16="http://schemas.microsoft.com/office/drawing/2014/main" id="{BE2EB02B-6314-47D0-B0A1-3A36695AC5A0}"/>
            </a:ext>
          </a:extLst>
        </xdr:cNvPr>
        <xdr:cNvPicPr>
          <a:picLocks noChangeAspect="1"/>
        </xdr:cNvPicPr>
      </xdr:nvPicPr>
      <xdr:blipFill>
        <a:blip xmlns:r="http://schemas.openxmlformats.org/officeDocument/2006/relationships" r:embed="rId1"/>
        <a:srcRect r="20713"/>
        <a:stretch>
          <a:fillRect/>
        </a:stretch>
      </xdr:blipFill>
      <xdr:spPr>
        <a:xfrm>
          <a:off x="16954500" y="1023937"/>
          <a:ext cx="5079683" cy="107505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xdr:from>
      <xdr:col>18</xdr:col>
      <xdr:colOff>231140</xdr:colOff>
      <xdr:row>16</xdr:row>
      <xdr:rowOff>190500</xdr:rowOff>
    </xdr:from>
    <xdr:to>
      <xdr:col>41</xdr:col>
      <xdr:colOff>190500</xdr:colOff>
      <xdr:row>19</xdr:row>
      <xdr:rowOff>160020</xdr:rowOff>
    </xdr:to>
    <xdr:sp macro="" textlink="">
      <xdr:nvSpPr>
        <xdr:cNvPr id="6" name="Rounded Rectangle 25">
          <a:extLst>
            <a:ext uri="{FF2B5EF4-FFF2-40B4-BE49-F238E27FC236}">
              <a16:creationId xmlns:a16="http://schemas.microsoft.com/office/drawing/2014/main" id="{00000000-0008-0000-2800-000006000000}"/>
            </a:ext>
          </a:extLst>
        </xdr:cNvPr>
        <xdr:cNvSpPr/>
      </xdr:nvSpPr>
      <xdr:spPr>
        <a:xfrm>
          <a:off x="5159375" y="6807200"/>
          <a:ext cx="5912485"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twoCellAnchor editAs="oneCell">
    <xdr:from>
      <xdr:col>61</xdr:col>
      <xdr:colOff>214313</xdr:colOff>
      <xdr:row>0</xdr:row>
      <xdr:rowOff>1000126</xdr:rowOff>
    </xdr:from>
    <xdr:to>
      <xdr:col>82</xdr:col>
      <xdr:colOff>28031</xdr:colOff>
      <xdr:row>3</xdr:row>
      <xdr:rowOff>378824</xdr:rowOff>
    </xdr:to>
    <xdr:pic>
      <xdr:nvPicPr>
        <xdr:cNvPr id="3" name="Picture 2">
          <a:extLst>
            <a:ext uri="{FF2B5EF4-FFF2-40B4-BE49-F238E27FC236}">
              <a16:creationId xmlns:a16="http://schemas.microsoft.com/office/drawing/2014/main" id="{9EACA60A-1DE0-4194-B6BE-7089E226424E}"/>
            </a:ext>
          </a:extLst>
        </xdr:cNvPr>
        <xdr:cNvPicPr>
          <a:picLocks noChangeAspect="1"/>
        </xdr:cNvPicPr>
      </xdr:nvPicPr>
      <xdr:blipFill>
        <a:blip xmlns:r="http://schemas.openxmlformats.org/officeDocument/2006/relationships" r:embed="rId1"/>
        <a:srcRect r="20713"/>
        <a:stretch>
          <a:fillRect/>
        </a:stretch>
      </xdr:blipFill>
      <xdr:spPr>
        <a:xfrm>
          <a:off x="16716376" y="1000126"/>
          <a:ext cx="5314405" cy="109319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100</xdr:col>
      <xdr:colOff>124777</xdr:colOff>
      <xdr:row>1</xdr:row>
      <xdr:rowOff>99694</xdr:rowOff>
    </xdr:from>
    <xdr:to>
      <xdr:col>136</xdr:col>
      <xdr:colOff>60960</xdr:colOff>
      <xdr:row>4</xdr:row>
      <xdr:rowOff>103187</xdr:rowOff>
    </xdr:to>
    <xdr:pic>
      <xdr:nvPicPr>
        <xdr:cNvPr id="2" name="Picture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rcRect r="20713"/>
        <a:stretch>
          <a:fillRect/>
        </a:stretch>
      </xdr:blipFill>
      <xdr:spPr>
        <a:xfrm>
          <a:off x="24746902" y="1123632"/>
          <a:ext cx="5079683" cy="10750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15" name="Flowchart: Connector 14">
          <a:extLst>
            <a:ext uri="{FF2B5EF4-FFF2-40B4-BE49-F238E27FC236}">
              <a16:creationId xmlns:a16="http://schemas.microsoft.com/office/drawing/2014/main" id="{00000000-0008-0000-0300-00000F000000}"/>
            </a:ext>
          </a:extLst>
        </xdr:cNvPr>
        <xdr:cNvSpPr/>
      </xdr:nvSpPr>
      <xdr:spPr>
        <a:xfrm>
          <a:off x="1157605" y="1958340"/>
          <a:ext cx="951865" cy="1077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62</xdr:col>
      <xdr:colOff>172402</xdr:colOff>
      <xdr:row>1</xdr:row>
      <xdr:rowOff>28257</xdr:rowOff>
    </xdr:from>
    <xdr:to>
      <xdr:col>82</xdr:col>
      <xdr:colOff>13335</xdr:colOff>
      <xdr:row>4</xdr:row>
      <xdr:rowOff>31750</xdr:rowOff>
    </xdr:to>
    <xdr:pic>
      <xdr:nvPicPr>
        <xdr:cNvPr id="2" name="Picture 1">
          <a:extLst>
            <a:ext uri="{FF2B5EF4-FFF2-40B4-BE49-F238E27FC236}">
              <a16:creationId xmlns:a16="http://schemas.microsoft.com/office/drawing/2014/main" id="{FED810F3-C7E7-482E-9BB1-68FDAC3BC8F0}"/>
            </a:ext>
          </a:extLst>
        </xdr:cNvPr>
        <xdr:cNvPicPr>
          <a:picLocks noChangeAspect="1"/>
        </xdr:cNvPicPr>
      </xdr:nvPicPr>
      <xdr:blipFill>
        <a:blip xmlns:r="http://schemas.openxmlformats.org/officeDocument/2006/relationships" r:embed="rId1"/>
        <a:srcRect r="20713"/>
        <a:stretch>
          <a:fillRect/>
        </a:stretch>
      </xdr:blipFill>
      <xdr:spPr>
        <a:xfrm>
          <a:off x="16936402" y="1052195"/>
          <a:ext cx="5079683" cy="10750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48260</xdr:colOff>
      <xdr:row>8</xdr:row>
      <xdr:rowOff>41910</xdr:rowOff>
    </xdr:from>
    <xdr:to>
      <xdr:col>7</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400-000002000000}"/>
            </a:ext>
          </a:extLst>
        </xdr:cNvPr>
        <xdr:cNvSpPr/>
      </xdr:nvSpPr>
      <xdr:spPr>
        <a:xfrm>
          <a:off x="1156970" y="1959610"/>
          <a:ext cx="1033145" cy="12668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twoCellAnchor editAs="oneCell">
    <xdr:from>
      <xdr:col>62</xdr:col>
      <xdr:colOff>191770</xdr:colOff>
      <xdr:row>5</xdr:row>
      <xdr:rowOff>173355</xdr:rowOff>
    </xdr:from>
    <xdr:to>
      <xdr:col>82</xdr:col>
      <xdr:colOff>40005</xdr:colOff>
      <xdr:row>9</xdr:row>
      <xdr:rowOff>207010</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rcRect r="20713"/>
        <a:stretch>
          <a:fillRect/>
        </a:stretch>
      </xdr:blipFill>
      <xdr:spPr>
        <a:xfrm>
          <a:off x="16317595" y="1189355"/>
          <a:ext cx="4940935" cy="10877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500-000002000000}"/>
            </a:ext>
          </a:extLst>
        </xdr:cNvPr>
        <xdr:cNvSpPr/>
      </xdr:nvSpPr>
      <xdr:spPr>
        <a:xfrm>
          <a:off x="1157605" y="1958340"/>
          <a:ext cx="951865" cy="10775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2</a:t>
          </a:r>
        </a:p>
      </xdr:txBody>
    </xdr:sp>
    <xdr:clientData/>
  </xdr:twoCellAnchor>
  <xdr:twoCellAnchor>
    <xdr:from>
      <xdr:col>2</xdr:col>
      <xdr:colOff>635000</xdr:colOff>
      <xdr:row>39</xdr:row>
      <xdr:rowOff>0</xdr:rowOff>
    </xdr:from>
    <xdr:to>
      <xdr:col>46</xdr:col>
      <xdr:colOff>165735</xdr:colOff>
      <xdr:row>43</xdr:row>
      <xdr:rowOff>252095</xdr:rowOff>
    </xdr:to>
    <xdr:sp macro="" textlink="">
      <xdr:nvSpPr>
        <xdr:cNvPr id="5" name="Flowchart: Alternate Process 4">
          <a:extLst>
            <a:ext uri="{FF2B5EF4-FFF2-40B4-BE49-F238E27FC236}">
              <a16:creationId xmlns:a16="http://schemas.microsoft.com/office/drawing/2014/main" id="{00000000-0008-0000-0500-000005000000}"/>
            </a:ext>
          </a:extLst>
        </xdr:cNvPr>
        <xdr:cNvSpPr/>
      </xdr:nvSpPr>
      <xdr:spPr>
        <a:xfrm>
          <a:off x="1040765" y="12430125"/>
          <a:ext cx="11177270" cy="1191895"/>
        </a:xfrm>
        <a:prstGeom prst="flowChartAlternateProcess">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clientData/>
  </xdr:twoCellAnchor>
  <xdr:twoCellAnchor>
    <xdr:from>
      <xdr:col>4</xdr:col>
      <xdr:colOff>13970</xdr:colOff>
      <xdr:row>39</xdr:row>
      <xdr:rowOff>132715</xdr:rowOff>
    </xdr:from>
    <xdr:to>
      <xdr:col>45</xdr:col>
      <xdr:colOff>224155</xdr:colOff>
      <xdr:row>43</xdr:row>
      <xdr:rowOff>111125</xdr:rowOff>
    </xdr:to>
    <xdr:sp macro="" textlink="">
      <xdr:nvSpPr>
        <xdr:cNvPr id="7" name="Rectangle 12">
          <a:extLst>
            <a:ext uri="{FF2B5EF4-FFF2-40B4-BE49-F238E27FC236}">
              <a16:creationId xmlns:a16="http://schemas.microsoft.com/office/drawing/2014/main" id="{00000000-0008-0000-0500-000007000000}"/>
            </a:ext>
          </a:extLst>
        </xdr:cNvPr>
        <xdr:cNvSpPr/>
      </xdr:nvSpPr>
      <xdr:spPr>
        <a:xfrm>
          <a:off x="1377315" y="12562840"/>
          <a:ext cx="10645140" cy="918210"/>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en-MY" sz="2200" b="1">
              <a:solidFill>
                <a:sysClr val="windowText" lastClr="000000"/>
              </a:solidFill>
              <a:latin typeface="Arial" panose="020B0604020202020204" pitchFamily="7" charset="0"/>
              <a:cs typeface="Arial" panose="020B0604020202020204" pitchFamily="7" charset="0"/>
            </a:rPr>
            <a:t>Bagi yang menjawab</a:t>
          </a:r>
          <a:r>
            <a:rPr lang="en-US" altLang="en-MY" sz="2200" b="1" baseline="0">
              <a:solidFill>
                <a:sysClr val="windowText" lastClr="000000"/>
              </a:solidFill>
              <a:latin typeface="Arial" panose="020B0604020202020204" pitchFamily="7" charset="0"/>
              <a:cs typeface="Arial" panose="020B0604020202020204" pitchFamily="7" charset="0"/>
            </a:rPr>
            <a:t> </a:t>
          </a:r>
          <a:r>
            <a:rPr lang="en-US" altLang="en-MY" sz="2200" b="1">
              <a:solidFill>
                <a:sysClr val="windowText" lastClr="000000"/>
              </a:solidFill>
              <a:latin typeface="Arial" panose="020B0604020202020204" pitchFamily="7" charset="0"/>
              <a:cs typeface="Arial" panose="020B0604020202020204" pitchFamily="7" charset="0"/>
            </a:rPr>
            <a:t>2.1 (e) dan (g), sila ke soalan 3.1</a:t>
          </a:r>
        </a:p>
        <a:p>
          <a:pPr algn="l"/>
          <a:r>
            <a:rPr lang="en-US" altLang="en-MY" sz="2200" b="0" i="1">
              <a:solidFill>
                <a:sysClr val="windowText" lastClr="000000"/>
              </a:solidFill>
              <a:latin typeface="Arial" panose="020B0604020202020204" pitchFamily="7" charset="0"/>
              <a:cs typeface="Arial" panose="020B0604020202020204" pitchFamily="7" charset="0"/>
            </a:rPr>
            <a:t>For</a:t>
          </a:r>
          <a:r>
            <a:rPr lang="en-US" altLang="en-MY" sz="2200" b="0" i="1" baseline="0">
              <a:solidFill>
                <a:sysClr val="windowText" lastClr="000000"/>
              </a:solidFill>
              <a:latin typeface="Arial" panose="020B0604020202020204" pitchFamily="7" charset="0"/>
              <a:cs typeface="Arial" panose="020B0604020202020204" pitchFamily="7" charset="0"/>
            </a:rPr>
            <a:t> t</a:t>
          </a:r>
          <a:r>
            <a:rPr lang="en-US" altLang="en-MY" sz="2200" b="0" i="1">
              <a:solidFill>
                <a:sysClr val="windowText" lastClr="000000"/>
              </a:solidFill>
              <a:latin typeface="Arial" panose="020B0604020202020204" pitchFamily="7" charset="0"/>
              <a:cs typeface="Arial" panose="020B0604020202020204" pitchFamily="7" charset="0"/>
            </a:rPr>
            <a:t>hose who answered</a:t>
          </a:r>
          <a:r>
            <a:rPr lang="en-US" altLang="en-MY" sz="2200" b="0" i="1" baseline="0">
              <a:solidFill>
                <a:sysClr val="windowText" lastClr="000000"/>
              </a:solidFill>
              <a:latin typeface="Arial" panose="020B0604020202020204" pitchFamily="7" charset="0"/>
              <a:cs typeface="Arial" panose="020B0604020202020204" pitchFamily="7" charset="0"/>
            </a:rPr>
            <a:t> </a:t>
          </a:r>
          <a:r>
            <a:rPr lang="en-US" altLang="en-MY" sz="2200" b="0" i="1">
              <a:solidFill>
                <a:sysClr val="windowText" lastClr="000000"/>
              </a:solidFill>
              <a:latin typeface="Arial" panose="020B0604020202020204" pitchFamily="7" charset="0"/>
              <a:cs typeface="Arial" panose="020B0604020202020204" pitchFamily="7" charset="0"/>
            </a:rPr>
            <a:t>2.1 (e) and (g), please proceed to question 3.1</a:t>
          </a:r>
        </a:p>
      </xdr:txBody>
    </xdr:sp>
    <xdr:clientData/>
  </xdr:twoCellAnchor>
  <xdr:twoCellAnchor>
    <xdr:from>
      <xdr:col>3</xdr:col>
      <xdr:colOff>0</xdr:colOff>
      <xdr:row>53</xdr:row>
      <xdr:rowOff>299720</xdr:rowOff>
    </xdr:from>
    <xdr:to>
      <xdr:col>73</xdr:col>
      <xdr:colOff>160020</xdr:colOff>
      <xdr:row>71</xdr:row>
      <xdr:rowOff>152400</xdr:rowOff>
    </xdr:to>
    <xdr:grpSp>
      <xdr:nvGrpSpPr>
        <xdr:cNvPr id="14" name="Group 13">
          <a:extLst>
            <a:ext uri="{FF2B5EF4-FFF2-40B4-BE49-F238E27FC236}">
              <a16:creationId xmlns:a16="http://schemas.microsoft.com/office/drawing/2014/main" id="{00000000-0008-0000-0500-00000E000000}"/>
            </a:ext>
          </a:extLst>
        </xdr:cNvPr>
        <xdr:cNvGrpSpPr/>
      </xdr:nvGrpSpPr>
      <xdr:grpSpPr>
        <a:xfrm>
          <a:off x="1153297" y="17249071"/>
          <a:ext cx="18901101" cy="6113437"/>
          <a:chOff x="1747" y="26967"/>
          <a:chExt cx="28900" cy="9422"/>
        </a:xfrm>
      </xdr:grpSpPr>
      <xdr:sp macro="" textlink="">
        <xdr:nvSpPr>
          <xdr:cNvPr id="10" name="Rounded Rectangle 25">
            <a:extLst>
              <a:ext uri="{FF2B5EF4-FFF2-40B4-BE49-F238E27FC236}">
                <a16:creationId xmlns:a16="http://schemas.microsoft.com/office/drawing/2014/main" id="{00000000-0008-0000-0500-00000A000000}"/>
              </a:ext>
            </a:extLst>
          </xdr:cNvPr>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11" name="Rectangle 15">
            <a:extLst>
              <a:ext uri="{FF2B5EF4-FFF2-40B4-BE49-F238E27FC236}">
                <a16:creationId xmlns:a16="http://schemas.microsoft.com/office/drawing/2014/main" id="{00000000-0008-0000-0500-00000B000000}"/>
              </a:ext>
            </a:extLst>
          </xdr:cNvPr>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wanita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woman-owned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12" name="Rectangle 16">
            <a:extLst>
              <a:ext uri="{FF2B5EF4-FFF2-40B4-BE49-F238E27FC236}">
                <a16:creationId xmlns:a16="http://schemas.microsoft.com/office/drawing/2014/main" id="{00000000-0008-0000-0500-00000C000000}"/>
              </a:ext>
            </a:extLst>
          </xdr:cNvPr>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a:solidFill>
                  <a:sysClr val="windowText" lastClr="000000"/>
                </a:solidFill>
                <a:latin typeface="Arial" panose="020B0604020202020204" pitchFamily="7" charset="0"/>
                <a:cs typeface="Arial" panose="020B0604020202020204" pitchFamily="7" charset="0"/>
              </a:rPr>
              <a:t>51</a:t>
            </a:r>
            <a:r>
              <a:rPr lang="en-MY" sz="2200" b="1" i="0" baseline="0">
                <a:solidFill>
                  <a:sysClr val="windowText" lastClr="000000"/>
                </a:solidFill>
                <a:latin typeface="Arial" panose="020B0604020202020204" pitchFamily="7" charset="0"/>
                <a:cs typeface="Arial" panose="020B0604020202020204" pitchFamily="7" charset="0"/>
              </a:rPr>
              <a:t> peratus dan ke atas pemilikan ekuiti dipegang oleh wanita ATAU</a:t>
            </a:r>
          </a:p>
          <a:p>
            <a:r>
              <a:rPr lang="en-MY" sz="2200" b="0" i="1" baseline="0">
                <a:solidFill>
                  <a:sysClr val="windowText" lastClr="000000"/>
                </a:solidFill>
                <a:latin typeface="Arial" panose="020B0604020202020204" pitchFamily="7" charset="0"/>
                <a:cs typeface="Arial" panose="020B0604020202020204" pitchFamily="7" charset="0"/>
              </a:rPr>
              <a:t>51 per cent and above of the equity held by a woman / women OR</a:t>
            </a: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Pemegang saham terbesar adalah wanita dan pertubuhan diuruskan oleh wanita ATAU</a:t>
            </a:r>
          </a:p>
          <a:p>
            <a:r>
              <a:rPr lang="en-US" altLang="en-MY" sz="2200" i="1">
                <a:solidFill>
                  <a:sysClr val="windowText" lastClr="000000"/>
                </a:solidFill>
                <a:latin typeface="Arial" panose="020B0604020202020204" pitchFamily="7" charset="0"/>
                <a:cs typeface="Arial" panose="020B0604020202020204" pitchFamily="7" charset="0"/>
              </a:rPr>
              <a:t>The biggest shareholders are women and the establishment is managed by a woman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wanita 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woman 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wanita memiliki sekurang-kurangnya 51 peratus bilangan anggota individu adalah wanita ATAU 51 peratus dari anggota Lembaga Pengarah Koperasi adalah wanita</a:t>
            </a:r>
          </a:p>
          <a:p>
            <a:r>
              <a:rPr lang="en-US" altLang="en-MY" sz="2200" i="1">
                <a:solidFill>
                  <a:sysClr val="windowText" lastClr="000000"/>
                </a:solidFill>
                <a:latin typeface="Arial" panose="020B0604020202020204" pitchFamily="7" charset="0"/>
                <a:cs typeface="Arial" panose="020B0604020202020204" pitchFamily="7" charset="0"/>
              </a:rPr>
              <a:t>A woman-owned cooperative is one where at least 51 per cent of the members are women OR 51 per cent of the Board of Director are women</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13" name="Rectangle 17">
            <a:extLst>
              <a:ext uri="{FF2B5EF4-FFF2-40B4-BE49-F238E27FC236}">
                <a16:creationId xmlns:a16="http://schemas.microsoft.com/office/drawing/2014/main" id="{00000000-0008-0000-0500-00000D000000}"/>
              </a:ext>
            </a:extLst>
          </xdr:cNvPr>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0</xdr:colOff>
      <xdr:row>81</xdr:row>
      <xdr:rowOff>0</xdr:rowOff>
    </xdr:from>
    <xdr:to>
      <xdr:col>73</xdr:col>
      <xdr:colOff>160020</xdr:colOff>
      <xdr:row>98</xdr:row>
      <xdr:rowOff>208280</xdr:rowOff>
    </xdr:to>
    <xdr:grpSp>
      <xdr:nvGrpSpPr>
        <xdr:cNvPr id="16" name="Group 15">
          <a:extLst>
            <a:ext uri="{FF2B5EF4-FFF2-40B4-BE49-F238E27FC236}">
              <a16:creationId xmlns:a16="http://schemas.microsoft.com/office/drawing/2014/main" id="{00000000-0008-0000-0500-000010000000}"/>
            </a:ext>
          </a:extLst>
        </xdr:cNvPr>
        <xdr:cNvGrpSpPr/>
      </xdr:nvGrpSpPr>
      <xdr:grpSpPr>
        <a:xfrm>
          <a:off x="1153297" y="26752378"/>
          <a:ext cx="18901101" cy="6077740"/>
          <a:chOff x="1747" y="26967"/>
          <a:chExt cx="28900" cy="9422"/>
        </a:xfrm>
      </xdr:grpSpPr>
      <xdr:sp macro="" textlink="">
        <xdr:nvSpPr>
          <xdr:cNvPr id="17" name="Rounded Rectangle 25">
            <a:extLst>
              <a:ext uri="{FF2B5EF4-FFF2-40B4-BE49-F238E27FC236}">
                <a16:creationId xmlns:a16="http://schemas.microsoft.com/office/drawing/2014/main" id="{00000000-0008-0000-0500-000011000000}"/>
              </a:ext>
            </a:extLst>
          </xdr:cNvPr>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18" name="Rectangle 15">
            <a:extLst>
              <a:ext uri="{FF2B5EF4-FFF2-40B4-BE49-F238E27FC236}">
                <a16:creationId xmlns:a16="http://schemas.microsoft.com/office/drawing/2014/main" id="{00000000-0008-0000-0500-000012000000}"/>
              </a:ext>
            </a:extLst>
          </xdr:cNvPr>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a:t>
            </a:r>
            <a:r>
              <a:rPr lang="en-US" altLang="en-MY" sz="2200" b="1">
                <a:solidFill>
                  <a:sysClr val="windowText" lastClr="000000"/>
                </a:solidFill>
                <a:latin typeface="Arial" panose="020B0604020202020204" pitchFamily="7" charset="0"/>
                <a:ea typeface="+mn-ea"/>
                <a:cs typeface="Arial" panose="020B0604020202020204" pitchFamily="7" charset="0"/>
              </a:rPr>
              <a:t>belia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a:t>
            </a:r>
            <a:r>
              <a:rPr lang="en-US" altLang="en-MY" sz="2200" i="1">
                <a:solidFill>
                  <a:sysClr val="windowText" lastClr="000000"/>
                </a:solidFill>
                <a:latin typeface="Arial" panose="020B0604020202020204" pitchFamily="7" charset="0"/>
                <a:ea typeface="+mn-ea"/>
                <a:cs typeface="Arial" panose="020B0604020202020204" pitchFamily="7" charset="0"/>
              </a:rPr>
              <a:t>youth</a:t>
            </a:r>
            <a:r>
              <a:rPr lang="en-MY" sz="2200" i="1">
                <a:solidFill>
                  <a:sysClr val="windowText" lastClr="000000"/>
                </a:solidFill>
                <a:latin typeface="Arial" panose="020B0604020202020204" pitchFamily="7" charset="0"/>
                <a:ea typeface="+mn-ea"/>
                <a:cs typeface="Arial" panose="020B0604020202020204" pitchFamily="7" charset="0"/>
              </a:rPr>
              <a:t>-owned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19" name="Rectangle 16">
            <a:extLst>
              <a:ext uri="{FF2B5EF4-FFF2-40B4-BE49-F238E27FC236}">
                <a16:creationId xmlns:a16="http://schemas.microsoft.com/office/drawing/2014/main" id="{00000000-0008-0000-0500-000013000000}"/>
              </a:ext>
            </a:extLst>
          </xdr:cNvPr>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US" altLang="en-MY" sz="2200" b="1" i="0">
                <a:solidFill>
                  <a:sysClr val="windowText" lastClr="000000"/>
                </a:solidFill>
                <a:latin typeface="Arial" panose="020B0604020202020204" pitchFamily="7" charset="0"/>
                <a:cs typeface="Arial" panose="020B0604020202020204" pitchFamily="7" charset="0"/>
              </a:rPr>
              <a:t>Had umur pemilik tidak kurang 18 tahun dan tidak lebih 30 tahun pada tahun rujukan banci DAN</a:t>
            </a:r>
            <a:endParaRPr lang="en-MY" sz="2200" b="1" i="0" baseline="0">
              <a:solidFill>
                <a:sysClr val="windowText" lastClr="000000"/>
              </a:solidFill>
              <a:latin typeface="Arial" panose="020B0604020202020204" pitchFamily="7" charset="0"/>
              <a:cs typeface="Arial" panose="020B0604020202020204" pitchFamily="7" charset="0"/>
            </a:endParaRPr>
          </a:p>
          <a:p>
            <a:r>
              <a:rPr lang="en-US" altLang="en-MY" sz="2200" b="0" i="1" baseline="0">
                <a:solidFill>
                  <a:sysClr val="windowText" lastClr="000000"/>
                </a:solidFill>
                <a:latin typeface="Arial" panose="020B0604020202020204" pitchFamily="7" charset="0"/>
                <a:cs typeface="Arial" panose="020B0604020202020204" pitchFamily="7" charset="0"/>
              </a:rPr>
              <a:t>The owner’s age limit is not less than 18 years old and not more than 30 years old during the census reference year AND</a:t>
            </a:r>
            <a:endParaRPr lang="en-MY" sz="2200" b="0" i="1" baseline="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51 peratus dan ke atas pemilik ekuiti dipegang oleh belia ATAU</a:t>
            </a:r>
          </a:p>
          <a:p>
            <a:r>
              <a:rPr lang="en-US" altLang="en-MY" sz="2200" i="1">
                <a:solidFill>
                  <a:sysClr val="windowText" lastClr="000000"/>
                </a:solidFill>
                <a:latin typeface="Arial" panose="020B0604020202020204" pitchFamily="7" charset="0"/>
                <a:cs typeface="Arial" panose="020B0604020202020204" pitchFamily="7" charset="0"/>
              </a:rPr>
              <a:t>51 per cent and above of the equity held by a youth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a:t>
            </a:r>
            <a:r>
              <a:rPr lang="en-US" altLang="en-MY" sz="2200" b="1" i="0">
                <a:solidFill>
                  <a:sysClr val="windowText" lastClr="000000"/>
                </a:solidFill>
                <a:latin typeface="Arial" panose="020B0604020202020204" pitchFamily="7" charset="0"/>
                <a:cs typeface="Arial" panose="020B0604020202020204" pitchFamily="7" charset="0"/>
              </a:rPr>
              <a:t>belia </a:t>
            </a:r>
            <a:r>
              <a:rPr lang="en-MY" sz="2200" b="1" i="0">
                <a:solidFill>
                  <a:sysClr val="windowText" lastClr="000000"/>
                </a:solidFill>
                <a:latin typeface="Arial" panose="020B0604020202020204" pitchFamily="7" charset="0"/>
                <a:cs typeface="Arial" panose="020B0604020202020204" pitchFamily="7" charset="0"/>
              </a:rPr>
              <a:t>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a:t>
            </a:r>
            <a:r>
              <a:rPr lang="en-US" altLang="en-MY" sz="2200" b="0" i="1">
                <a:solidFill>
                  <a:sysClr val="windowText" lastClr="000000"/>
                </a:solidFill>
                <a:latin typeface="Arial" panose="020B0604020202020204" pitchFamily="7" charset="0"/>
                <a:cs typeface="Arial" panose="020B0604020202020204" pitchFamily="7" charset="0"/>
              </a:rPr>
              <a:t>youth </a:t>
            </a:r>
            <a:r>
              <a:rPr lang="en-MY" sz="2200" b="0" i="1">
                <a:solidFill>
                  <a:sysClr val="windowText" lastClr="000000"/>
                </a:solidFill>
                <a:latin typeface="Arial" panose="020B0604020202020204" pitchFamily="7" charset="0"/>
                <a:cs typeface="Arial" panose="020B0604020202020204" pitchFamily="7" charset="0"/>
              </a:rPr>
              <a:t>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belia</a:t>
            </a:r>
            <a:r>
              <a:rPr lang="en-US" altLang="en-MY" sz="2200" b="1" baseline="0">
                <a:solidFill>
                  <a:sysClr val="windowText" lastClr="000000"/>
                </a:solidFill>
                <a:latin typeface="Arial" panose="020B0604020202020204" pitchFamily="7" charset="0"/>
                <a:cs typeface="Arial" panose="020B0604020202020204" pitchFamily="7" charset="0"/>
              </a:rPr>
              <a:t> </a:t>
            </a:r>
            <a:r>
              <a:rPr lang="en-US" altLang="en-MY" sz="2200" b="1">
                <a:solidFill>
                  <a:sysClr val="windowText" lastClr="000000"/>
                </a:solidFill>
                <a:latin typeface="Arial" panose="020B0604020202020204" pitchFamily="7" charset="0"/>
                <a:cs typeface="Arial" panose="020B0604020202020204" pitchFamily="7" charset="0"/>
              </a:rPr>
              <a:t>sekurang-kurangnya 51 peratus bilangan anggota individu adalah belia ATAU</a:t>
            </a:r>
            <a:r>
              <a:rPr lang="en-US" altLang="en-MY" sz="2200" b="1" baseline="0">
                <a:solidFill>
                  <a:sysClr val="windowText" lastClr="000000"/>
                </a:solidFill>
                <a:latin typeface="Arial" panose="020B0604020202020204" pitchFamily="7" charset="0"/>
                <a:cs typeface="Arial" panose="020B0604020202020204" pitchFamily="7" charset="0"/>
              </a:rPr>
              <a:t> </a:t>
            </a:r>
            <a:r>
              <a:rPr lang="en-US" altLang="en-MY" sz="2200" b="1">
                <a:solidFill>
                  <a:sysClr val="windowText" lastClr="000000"/>
                </a:solidFill>
                <a:latin typeface="Arial" panose="020B0604020202020204" pitchFamily="7" charset="0"/>
                <a:cs typeface="Arial" panose="020B0604020202020204" pitchFamily="7" charset="0"/>
              </a:rPr>
              <a:t>51 peratus dari anggota Lembaga Pengarah Koperasi adalah belia</a:t>
            </a:r>
          </a:p>
          <a:p>
            <a:r>
              <a:rPr lang="en-US" altLang="en-MY" sz="2200" i="1">
                <a:solidFill>
                  <a:sysClr val="windowText" lastClr="000000"/>
                </a:solidFill>
                <a:latin typeface="Arial" panose="020B0604020202020204" pitchFamily="7" charset="0"/>
                <a:cs typeface="Arial" panose="020B0604020202020204" pitchFamily="7" charset="0"/>
              </a:rPr>
              <a:t>A youth-owned cooperative is one where at least 51 per cent of the members are youth OR 51 per cent of the Board of Director are youth</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20" name="Rectangle 17">
            <a:extLst>
              <a:ext uri="{FF2B5EF4-FFF2-40B4-BE49-F238E27FC236}">
                <a16:creationId xmlns:a16="http://schemas.microsoft.com/office/drawing/2014/main" id="{00000000-0008-0000-0500-000014000000}"/>
              </a:ext>
            </a:extLst>
          </xdr:cNvPr>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48260</xdr:colOff>
      <xdr:row>8</xdr:row>
      <xdr:rowOff>41910</xdr:rowOff>
    </xdr:from>
    <xdr:to>
      <xdr:col>7</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600-000002000000}"/>
            </a:ext>
          </a:extLst>
        </xdr:cNvPr>
        <xdr:cNvSpPr/>
      </xdr:nvSpPr>
      <xdr:spPr>
        <a:xfrm>
          <a:off x="1156970" y="1959610"/>
          <a:ext cx="1033145" cy="12668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3</a:t>
          </a:r>
        </a:p>
      </xdr:txBody>
    </xdr:sp>
    <xdr:clientData/>
  </xdr:twoCellAnchor>
  <xdr:twoCellAnchor>
    <xdr:from>
      <xdr:col>2</xdr:col>
      <xdr:colOff>697865</xdr:colOff>
      <xdr:row>25</xdr:row>
      <xdr:rowOff>95250</xdr:rowOff>
    </xdr:from>
    <xdr:to>
      <xdr:col>72</xdr:col>
      <xdr:colOff>127000</xdr:colOff>
      <xdr:row>30</xdr:row>
      <xdr:rowOff>254000</xdr:rowOff>
    </xdr:to>
    <xdr:sp macro="" textlink="">
      <xdr:nvSpPr>
        <xdr:cNvPr id="3" name="Rounded Rectangle 25">
          <a:extLst>
            <a:ext uri="{FF2B5EF4-FFF2-40B4-BE49-F238E27FC236}">
              <a16:creationId xmlns:a16="http://schemas.microsoft.com/office/drawing/2014/main" id="{00000000-0008-0000-0600-000003000000}"/>
            </a:ext>
          </a:extLst>
        </xdr:cNvPr>
        <xdr:cNvSpPr/>
      </xdr:nvSpPr>
      <xdr:spPr>
        <a:xfrm>
          <a:off x="1104265" y="7537450"/>
          <a:ext cx="17666335" cy="19113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600" b="1" i="0" baseline="0">
            <a:solidFill>
              <a:schemeClr val="tx1"/>
            </a:solidFill>
            <a:latin typeface="Arial" panose="020B0604020202020204" pitchFamily="7" charset="0"/>
            <a:ea typeface="+mn-ea"/>
            <a:cs typeface="Arial" panose="020B0604020202020204" pitchFamily="7" charset="0"/>
          </a:endParaRPr>
        </a:p>
        <a:p>
          <a:pPr algn="l"/>
          <a:endParaRPr lang="en-MY" sz="2200" b="1" i="0" baseline="0">
            <a:solidFill>
              <a:schemeClr val="tx1"/>
            </a:solidFill>
            <a:latin typeface="Arial" panose="020B0604020202020204" pitchFamily="7" charset="0"/>
            <a:ea typeface="+mn-ea"/>
            <a:cs typeface="Arial" panose="020B0604020202020204" pitchFamily="7" charset="0"/>
          </a:endParaRPr>
        </a:p>
        <a:p>
          <a:pPr algn="l"/>
          <a:r>
            <a:rPr lang="en-MY" sz="2200" b="1" i="0" baseline="0">
              <a:solidFill>
                <a:schemeClr val="tx1"/>
              </a:solidFill>
              <a:latin typeface="Arial" panose="020B0604020202020204" pitchFamily="7" charset="0"/>
              <a:ea typeface="+mn-ea"/>
              <a:cs typeface="Arial" panose="020B0604020202020204" pitchFamily="7" charset="0"/>
            </a:rPr>
            <a:t>Nota:  * Jika taraf sah ialah hak milik perseorangan atau perkongsian, ia merujuk kepada modal yang disumbangkan oleh pemilik</a:t>
          </a:r>
        </a:p>
        <a:p>
          <a:pPr algn="l"/>
          <a:r>
            <a:rPr lang="en-MY" sz="2200" b="0" i="1" baseline="0">
              <a:solidFill>
                <a:schemeClr val="tx1"/>
              </a:solidFill>
              <a:latin typeface="Arial" panose="020B0604020202020204" pitchFamily="7" charset="0"/>
              <a:ea typeface="+mn-ea"/>
              <a:cs typeface="Arial" panose="020B0604020202020204" pitchFamily="7" charset="0"/>
            </a:rPr>
            <a:t>Note:  * If the legal status is individual proprietorship or patnership, it refers to capital contributed by the owner(s)</a:t>
          </a:r>
        </a:p>
        <a:p>
          <a:pPr algn="l"/>
          <a:r>
            <a:rPr lang="en-MY" sz="2200" b="1" i="0" baseline="0">
              <a:solidFill>
                <a:schemeClr val="tx1"/>
              </a:solidFill>
              <a:latin typeface="Arial" panose="020B0604020202020204" pitchFamily="7" charset="0"/>
              <a:ea typeface="+mn-ea"/>
              <a:cs typeface="Arial" panose="020B0604020202020204" pitchFamily="7" charset="0"/>
            </a:rPr>
            <a:t> </a:t>
          </a:r>
        </a:p>
        <a:p>
          <a:pPr algn="l"/>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3</xdr:col>
      <xdr:colOff>0</xdr:colOff>
      <xdr:row>40</xdr:row>
      <xdr:rowOff>208280</xdr:rowOff>
    </xdr:from>
    <xdr:to>
      <xdr:col>78</xdr:col>
      <xdr:colOff>117475</xdr:colOff>
      <xdr:row>57</xdr:row>
      <xdr:rowOff>299720</xdr:rowOff>
    </xdr:to>
    <xdr:sp macro="" textlink="">
      <xdr:nvSpPr>
        <xdr:cNvPr id="4" name="Rounded Rectangle 25">
          <a:extLst>
            <a:ext uri="{FF2B5EF4-FFF2-40B4-BE49-F238E27FC236}">
              <a16:creationId xmlns:a16="http://schemas.microsoft.com/office/drawing/2014/main" id="{00000000-0008-0000-0600-000004000000}"/>
            </a:ext>
          </a:extLst>
        </xdr:cNvPr>
        <xdr:cNvSpPr/>
      </xdr:nvSpPr>
      <xdr:spPr>
        <a:xfrm>
          <a:off x="1117600" y="12412980"/>
          <a:ext cx="19167475" cy="600964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600" b="1" i="0" baseline="0">
            <a:solidFill>
              <a:schemeClr val="tx1"/>
            </a:solidFill>
            <a:latin typeface="Arial" panose="020B0604020202020204" pitchFamily="7" charset="0"/>
            <a:ea typeface="+mn-ea"/>
            <a:cs typeface="Arial" panose="020B0604020202020204" pitchFamily="7" charset="0"/>
          </a:endParaRPr>
        </a:p>
        <a:p>
          <a:pPr algn="l"/>
          <a:r>
            <a:rPr lang="en-MY" sz="2200" b="1" i="0" baseline="0">
              <a:solidFill>
                <a:schemeClr val="tx1"/>
              </a:solidFill>
              <a:latin typeface="Arial" panose="020B0604020202020204" pitchFamily="7" charset="0"/>
              <a:ea typeface="+mn-ea"/>
              <a:cs typeface="Arial" panose="020B0604020202020204" pitchFamily="7" charset="0"/>
            </a:rPr>
            <a:t>Nota : Definisi residen Malaysia dan bukan residen Malaysia</a:t>
          </a:r>
          <a:endParaRPr lang="en-MY" sz="2200" b="0" i="1" baseline="0">
            <a:solidFill>
              <a:schemeClr val="tx1"/>
            </a:solidFill>
            <a:latin typeface="Arial" panose="020B0604020202020204" pitchFamily="7" charset="0"/>
            <a:ea typeface="+mn-ea"/>
            <a:cs typeface="Arial" panose="020B0604020202020204" pitchFamily="7" charset="0"/>
          </a:endParaRPr>
        </a:p>
        <a:p>
          <a:pPr algn="l"/>
          <a:r>
            <a:rPr lang="en-MY" sz="2200" b="0" i="1" baseline="0">
              <a:solidFill>
                <a:schemeClr val="tx1"/>
              </a:solidFill>
              <a:latin typeface="Arial" panose="020B0604020202020204" pitchFamily="7" charset="0"/>
              <a:ea typeface="+mn-ea"/>
              <a:cs typeface="Arial" panose="020B0604020202020204" pitchFamily="7" charset="0"/>
            </a:rPr>
            <a:t>Notes : Definition of Malaysian resident and non-Malaysian resident</a:t>
          </a:r>
        </a:p>
        <a:p>
          <a:pPr algn="l"/>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(a)	Residen Malaysia ialah merujuk kepada individu yang menetap dan syarikat yang beroperasi di Malaysia bagi tempoh </a:t>
          </a:r>
        </a:p>
        <a:p>
          <a:pPr lvl="0" algn="l"/>
          <a:r>
            <a:rPr lang="en-MY" sz="2200" b="1" i="0" baseline="0">
              <a:solidFill>
                <a:schemeClr val="tx1"/>
              </a:solidFill>
              <a:latin typeface="Arial" panose="020B0604020202020204" pitchFamily="7" charset="0"/>
              <a:ea typeface="+mn-ea"/>
              <a:cs typeface="Arial" panose="020B0604020202020204" pitchFamily="7" charset="0"/>
            </a:rPr>
            <a:t>	sekurang-kurangnya satu tahun dan kepentingan ekonominya berpusat di Malaysia</a:t>
          </a:r>
        </a:p>
        <a:p>
          <a:pPr lvl="0" algn="l"/>
          <a:r>
            <a:rPr lang="en-MY" sz="2200" b="0" i="1" baseline="0">
              <a:solidFill>
                <a:schemeClr val="tx1"/>
              </a:solidFill>
              <a:latin typeface="Arial" panose="020B0604020202020204" pitchFamily="7" charset="0"/>
              <a:ea typeface="+mn-ea"/>
              <a:cs typeface="Arial" panose="020B0604020202020204" pitchFamily="7" charset="0"/>
            </a:rPr>
            <a:t>	A Malaysian resident is referring to individuals who live and companies operating in Malaysia for a period of at least one year and their</a:t>
          </a:r>
        </a:p>
        <a:p>
          <a:pPr lvl="0" algn="l"/>
          <a:r>
            <a:rPr lang="en-MY" sz="2200" b="0" i="1" baseline="0">
              <a:solidFill>
                <a:schemeClr val="tx1"/>
              </a:solidFill>
              <a:latin typeface="Arial" panose="020B0604020202020204" pitchFamily="7" charset="0"/>
              <a:ea typeface="+mn-ea"/>
              <a:cs typeface="Arial" panose="020B0604020202020204" pitchFamily="7" charset="0"/>
            </a:rPr>
            <a:t>	economic interests centered in Malaysia</a:t>
          </a:r>
        </a:p>
        <a:p>
          <a:pPr lvl="0" algn="l"/>
          <a:endParaRPr lang="en-MY" sz="18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(b)	Bukan residen Malaysia merujuk kepada individu yang menetap dan syarikat yang beroperasi di luar Malaysia bagi tempoh</a:t>
          </a:r>
        </a:p>
        <a:p>
          <a:pPr lvl="0" algn="l"/>
          <a:r>
            <a:rPr lang="en-MY" sz="2200" b="1" i="0" baseline="0">
              <a:solidFill>
                <a:schemeClr val="tx1"/>
              </a:solidFill>
              <a:latin typeface="Arial" panose="020B0604020202020204" pitchFamily="7" charset="0"/>
              <a:ea typeface="+mn-ea"/>
              <a:cs typeface="Arial" panose="020B0604020202020204" pitchFamily="7" charset="0"/>
            </a:rPr>
            <a:t>            kurang dari satu tahun</a:t>
          </a:r>
        </a:p>
        <a:p>
          <a:pPr lvl="0" algn="l"/>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A non-Malaysian resident is referring to individuals who live and companies operating outside Malaysia for a period of less than a year</a:t>
          </a:r>
        </a:p>
        <a:p>
          <a:pPr lvl="0" algn="l"/>
          <a:endParaRPr lang="en-US" altLang="en-MY" sz="2200" b="0" i="1" baseline="0">
            <a:solidFill>
              <a:schemeClr val="tx1"/>
            </a:solidFill>
            <a:latin typeface="Arial" panose="020B0604020202020204" pitchFamily="7" charset="0"/>
            <a:ea typeface="+mn-ea"/>
            <a:cs typeface="Arial" panose="020B0604020202020204" pitchFamily="7" charset="0"/>
          </a:endParaRPr>
        </a:p>
        <a:p>
          <a:pPr lvl="0" algn="l"/>
          <a:r>
            <a:rPr lang="en-US" altLang="en-MY" sz="2200" b="1" baseline="0">
              <a:solidFill>
                <a:schemeClr val="tx1"/>
              </a:solidFill>
              <a:latin typeface="Arial" panose="020B0604020202020204" pitchFamily="7" charset="0"/>
              <a:ea typeface="+mn-ea"/>
              <a:cs typeface="Arial" panose="020B0604020202020204" pitchFamily="7" charset="0"/>
            </a:rPr>
            <a:t>(c)	Bagi koperasi, hak milik pertubuhan berdasarkan peratus bilangan anggota</a:t>
          </a:r>
        </a:p>
        <a:p>
          <a:pPr marL="457200" lvl="1" indent="457200" algn="l"/>
          <a:r>
            <a:rPr lang="en-US" altLang="en-MY" sz="2200" i="1" baseline="0">
              <a:solidFill>
                <a:schemeClr val="tx1"/>
              </a:solidFill>
              <a:latin typeface="Arial" panose="020B0604020202020204" pitchFamily="7" charset="0"/>
              <a:ea typeface="+mn-ea"/>
              <a:cs typeface="Arial" panose="020B0604020202020204" pitchFamily="7" charset="0"/>
            </a:rPr>
            <a:t>For cooperatives, ownership of the organisation is based on the percentage number of members</a:t>
          </a:r>
        </a:p>
      </xdr:txBody>
    </xdr:sp>
    <xdr:clientData/>
  </xdr:twoCellAnchor>
  <xdr:twoCellAnchor editAs="oneCell">
    <xdr:from>
      <xdr:col>62</xdr:col>
      <xdr:colOff>188888</xdr:colOff>
      <xdr:row>5</xdr:row>
      <xdr:rowOff>185420</xdr:rowOff>
    </xdr:from>
    <xdr:to>
      <xdr:col>82</xdr:col>
      <xdr:colOff>37123</xdr:colOff>
      <xdr:row>9</xdr:row>
      <xdr:rowOff>219075</xdr:rowOff>
    </xdr:to>
    <xdr:pic>
      <xdr:nvPicPr>
        <xdr:cNvPr id="15" name="Picture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1"/>
        <a:srcRect r="20713"/>
        <a:stretch>
          <a:fillRect/>
        </a:stretch>
      </xdr:blipFill>
      <xdr:spPr>
        <a:xfrm>
          <a:off x="17162926" y="1162343"/>
          <a:ext cx="5221312" cy="1083847"/>
        </a:xfrm>
        <a:prstGeom prst="rect">
          <a:avLst/>
        </a:prstGeom>
      </xdr:spPr>
    </xdr:pic>
    <xdr:clientData/>
  </xdr:twoCellAnchor>
  <xdr:twoCellAnchor>
    <xdr:from>
      <xdr:col>63</xdr:col>
      <xdr:colOff>69273</xdr:colOff>
      <xdr:row>97</xdr:row>
      <xdr:rowOff>69274</xdr:rowOff>
    </xdr:from>
    <xdr:to>
      <xdr:col>76</xdr:col>
      <xdr:colOff>53210</xdr:colOff>
      <xdr:row>99</xdr:row>
      <xdr:rowOff>273605</xdr:rowOff>
    </xdr:to>
    <xdr:sp macro="" textlink="">
      <xdr:nvSpPr>
        <xdr:cNvPr id="14" name="Rectangle 8">
          <a:extLst>
            <a:ext uri="{FF2B5EF4-FFF2-40B4-BE49-F238E27FC236}">
              <a16:creationId xmlns:a16="http://schemas.microsoft.com/office/drawing/2014/main" id="{DCCB5AB7-EC71-4BD4-8C71-346058F3EB64}"/>
            </a:ext>
          </a:extLst>
        </xdr:cNvPr>
        <xdr:cNvSpPr/>
      </xdr:nvSpPr>
      <xdr:spPr>
        <a:xfrm>
          <a:off x="16781318" y="31484456"/>
          <a:ext cx="3360983" cy="966331"/>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MY" sz="2200" b="1">
              <a:solidFill>
                <a:sysClr val="windowText" lastClr="000000"/>
              </a:solidFill>
              <a:latin typeface="Arial" panose="020B0604020202020204" pitchFamily="7" charset="0"/>
              <a:cs typeface="Arial" panose="020B0604020202020204" pitchFamily="7" charset="0"/>
            </a:rPr>
            <a:t>KEGUNAAN PEJABAT</a:t>
          </a:r>
        </a:p>
        <a:p>
          <a:pPr algn="l"/>
          <a:r>
            <a:rPr lang="en-MY" sz="2200" b="0" i="1">
              <a:solidFill>
                <a:sysClr val="windowText" lastClr="000000"/>
              </a:solidFill>
              <a:latin typeface="Arial" panose="020B0604020202020204" pitchFamily="7" charset="0"/>
              <a:cs typeface="Arial" panose="020B0604020202020204" pitchFamily="7" charset="0"/>
            </a:rPr>
            <a:t>OFFICE USE </a:t>
          </a:r>
        </a:p>
      </xdr:txBody>
    </xdr:sp>
    <xdr:clientData/>
  </xdr:twoCellAnchor>
  <xdr:twoCellAnchor>
    <xdr:from>
      <xdr:col>73</xdr:col>
      <xdr:colOff>190499</xdr:colOff>
      <xdr:row>98</xdr:row>
      <xdr:rowOff>173182</xdr:rowOff>
    </xdr:from>
    <xdr:to>
      <xdr:col>78</xdr:col>
      <xdr:colOff>141142</xdr:colOff>
      <xdr:row>99</xdr:row>
      <xdr:rowOff>303786</xdr:rowOff>
    </xdr:to>
    <xdr:sp macro="" textlink="">
      <xdr:nvSpPr>
        <xdr:cNvPr id="16" name="Rectangle 9">
          <a:extLst>
            <a:ext uri="{FF2B5EF4-FFF2-40B4-BE49-F238E27FC236}">
              <a16:creationId xmlns:a16="http://schemas.microsoft.com/office/drawing/2014/main" id="{727CC930-FCD5-4002-949B-ED837E59D3F2}"/>
            </a:ext>
          </a:extLst>
        </xdr:cNvPr>
        <xdr:cNvSpPr/>
      </xdr:nvSpPr>
      <xdr:spPr>
        <a:xfrm>
          <a:off x="19500272" y="31969364"/>
          <a:ext cx="1249506" cy="511604"/>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2200" b="1">
              <a:solidFill>
                <a:sysClr val="windowText" lastClr="000000"/>
              </a:solidFill>
              <a:latin typeface="Arial" panose="020B0604020202020204" pitchFamily="7" charset="0"/>
              <a:cs typeface="Arial" panose="020B0604020202020204" pitchFamily="7" charset="0"/>
            </a:rPr>
            <a:t>030012</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1157287</xdr:colOff>
      <xdr:row>97</xdr:row>
      <xdr:rowOff>190497</xdr:rowOff>
    </xdr:from>
    <xdr:to>
      <xdr:col>14</xdr:col>
      <xdr:colOff>1490662</xdr:colOff>
      <xdr:row>98</xdr:row>
      <xdr:rowOff>228597</xdr:rowOff>
    </xdr:to>
    <xdr:sp macro="" textlink="">
      <xdr:nvSpPr>
        <xdr:cNvPr id="2" name="Rectangle 1">
          <a:extLst>
            <a:ext uri="{FF2B5EF4-FFF2-40B4-BE49-F238E27FC236}">
              <a16:creationId xmlns:a16="http://schemas.microsoft.com/office/drawing/2014/main" id="{CD0DC1E1-7234-4800-A339-499F03AEAD78}"/>
            </a:ext>
          </a:extLst>
        </xdr:cNvPr>
        <xdr:cNvSpPr>
          <a:spLocks noChangeArrowheads="1"/>
        </xdr:cNvSpPr>
      </xdr:nvSpPr>
      <xdr:spPr>
        <a:xfrm>
          <a:off x="17740312" y="37690422"/>
          <a:ext cx="333375" cy="419100"/>
        </a:xfrm>
        <a:prstGeom prst="rect">
          <a:avLst/>
        </a:prstGeom>
        <a:solidFill>
          <a:srgbClr val="FFFFFF"/>
        </a:solidFill>
        <a:ln w="9525">
          <a:solidFill>
            <a:srgbClr val="000000"/>
          </a:solidFill>
          <a:miter lim="800000"/>
        </a:ln>
      </xdr:spPr>
    </xdr:sp>
    <xdr:clientData/>
  </xdr:twoCellAnchor>
  <xdr:twoCellAnchor>
    <xdr:from>
      <xdr:col>12</xdr:col>
      <xdr:colOff>1252537</xdr:colOff>
      <xdr:row>97</xdr:row>
      <xdr:rowOff>195259</xdr:rowOff>
    </xdr:from>
    <xdr:to>
      <xdr:col>12</xdr:col>
      <xdr:colOff>1585912</xdr:colOff>
      <xdr:row>98</xdr:row>
      <xdr:rowOff>209547</xdr:rowOff>
    </xdr:to>
    <xdr:sp macro="" textlink="">
      <xdr:nvSpPr>
        <xdr:cNvPr id="3" name="Rectangle 1">
          <a:extLst>
            <a:ext uri="{FF2B5EF4-FFF2-40B4-BE49-F238E27FC236}">
              <a16:creationId xmlns:a16="http://schemas.microsoft.com/office/drawing/2014/main" id="{7C535A6B-26A1-476B-88F0-9A19534E8D4B}"/>
            </a:ext>
          </a:extLst>
        </xdr:cNvPr>
        <xdr:cNvSpPr>
          <a:spLocks noChangeArrowheads="1"/>
        </xdr:cNvSpPr>
      </xdr:nvSpPr>
      <xdr:spPr>
        <a:xfrm>
          <a:off x="12939712" y="37695184"/>
          <a:ext cx="333375" cy="395288"/>
        </a:xfrm>
        <a:prstGeom prst="rect">
          <a:avLst/>
        </a:prstGeom>
        <a:solidFill>
          <a:srgbClr val="FFFFFF"/>
        </a:solidFill>
        <a:ln w="9525">
          <a:solidFill>
            <a:srgbClr val="000000"/>
          </a:solidFill>
          <a:miter lim="800000"/>
        </a:ln>
      </xdr:spPr>
    </xdr:sp>
    <xdr:clientData/>
  </xdr:twoCellAnchor>
  <xdr:twoCellAnchor>
    <xdr:from>
      <xdr:col>16</xdr:col>
      <xdr:colOff>1185863</xdr:colOff>
      <xdr:row>97</xdr:row>
      <xdr:rowOff>195259</xdr:rowOff>
    </xdr:from>
    <xdr:to>
      <xdr:col>16</xdr:col>
      <xdr:colOff>1519238</xdr:colOff>
      <xdr:row>98</xdr:row>
      <xdr:rowOff>209547</xdr:rowOff>
    </xdr:to>
    <xdr:sp macro="" textlink="">
      <xdr:nvSpPr>
        <xdr:cNvPr id="4" name="Rectangle 3">
          <a:extLst>
            <a:ext uri="{FF2B5EF4-FFF2-40B4-BE49-F238E27FC236}">
              <a16:creationId xmlns:a16="http://schemas.microsoft.com/office/drawing/2014/main" id="{64B496A4-DBDC-4310-BFA3-B52AC865F264}"/>
            </a:ext>
          </a:extLst>
        </xdr:cNvPr>
        <xdr:cNvSpPr>
          <a:spLocks noChangeArrowheads="1"/>
        </xdr:cNvSpPr>
      </xdr:nvSpPr>
      <xdr:spPr>
        <a:xfrm>
          <a:off x="22664738" y="37695184"/>
          <a:ext cx="333375" cy="395288"/>
        </a:xfrm>
        <a:prstGeom prst="rect">
          <a:avLst/>
        </a:prstGeom>
        <a:solidFill>
          <a:srgbClr val="FFFFFF"/>
        </a:solidFill>
        <a:ln w="9525">
          <a:solidFill>
            <a:srgbClr val="000000"/>
          </a:solidFill>
          <a:miter lim="800000"/>
        </a:ln>
      </xdr:spPr>
    </xdr:sp>
    <xdr:clientData/>
  </xdr:twoCellAnchor>
  <xdr:twoCellAnchor>
    <xdr:from>
      <xdr:col>20</xdr:col>
      <xdr:colOff>196994</xdr:colOff>
      <xdr:row>97</xdr:row>
      <xdr:rowOff>167770</xdr:rowOff>
    </xdr:from>
    <xdr:to>
      <xdr:col>20</xdr:col>
      <xdr:colOff>530369</xdr:colOff>
      <xdr:row>98</xdr:row>
      <xdr:rowOff>136597</xdr:rowOff>
    </xdr:to>
    <xdr:sp macro="" textlink="">
      <xdr:nvSpPr>
        <xdr:cNvPr id="5" name="Rectangle 1">
          <a:extLst>
            <a:ext uri="{FF2B5EF4-FFF2-40B4-BE49-F238E27FC236}">
              <a16:creationId xmlns:a16="http://schemas.microsoft.com/office/drawing/2014/main" id="{3F698708-5F68-4BD3-BBC1-732CA33736C9}"/>
            </a:ext>
          </a:extLst>
        </xdr:cNvPr>
        <xdr:cNvSpPr>
          <a:spLocks noChangeArrowheads="1"/>
        </xdr:cNvSpPr>
      </xdr:nvSpPr>
      <xdr:spPr>
        <a:xfrm>
          <a:off x="28067144" y="36905695"/>
          <a:ext cx="333375" cy="349827"/>
        </a:xfrm>
        <a:prstGeom prst="rect">
          <a:avLst/>
        </a:prstGeom>
        <a:solidFill>
          <a:srgbClr val="FFFFFF"/>
        </a:solidFill>
        <a:ln w="9525">
          <a:solidFill>
            <a:srgbClr val="000000"/>
          </a:solidFill>
          <a:miter lim="800000"/>
        </a:ln>
      </xdr:spPr>
    </xdr:sp>
    <xdr:clientData/>
  </xdr:twoCellAnchor>
  <xdr:twoCellAnchor>
    <xdr:from>
      <xdr:col>3</xdr:col>
      <xdr:colOff>1619250</xdr:colOff>
      <xdr:row>1</xdr:row>
      <xdr:rowOff>648970</xdr:rowOff>
    </xdr:from>
    <xdr:to>
      <xdr:col>3</xdr:col>
      <xdr:colOff>2700655</xdr:colOff>
      <xdr:row>4</xdr:row>
      <xdr:rowOff>371475</xdr:rowOff>
    </xdr:to>
    <xdr:sp macro="" textlink="">
      <xdr:nvSpPr>
        <xdr:cNvPr id="6" name="Flowchart: Connector 5">
          <a:extLst>
            <a:ext uri="{FF2B5EF4-FFF2-40B4-BE49-F238E27FC236}">
              <a16:creationId xmlns:a16="http://schemas.microsoft.com/office/drawing/2014/main" id="{3EA0BA8E-9418-4DB9-B3CB-EC04AAD43E61}"/>
            </a:ext>
          </a:extLst>
        </xdr:cNvPr>
        <xdr:cNvSpPr/>
      </xdr:nvSpPr>
      <xdr:spPr>
        <a:xfrm>
          <a:off x="3228975" y="1449070"/>
          <a:ext cx="1081405" cy="10941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4</a:t>
          </a:r>
        </a:p>
      </xdr:txBody>
    </xdr:sp>
    <xdr:clientData/>
  </xdr:twoCellAnchor>
  <xdr:twoCellAnchor>
    <xdr:from>
      <xdr:col>8</xdr:col>
      <xdr:colOff>161492</xdr:colOff>
      <xdr:row>97</xdr:row>
      <xdr:rowOff>188765</xdr:rowOff>
    </xdr:from>
    <xdr:to>
      <xdr:col>8</xdr:col>
      <xdr:colOff>494867</xdr:colOff>
      <xdr:row>98</xdr:row>
      <xdr:rowOff>203053</xdr:rowOff>
    </xdr:to>
    <xdr:sp macro="" textlink="">
      <xdr:nvSpPr>
        <xdr:cNvPr id="7" name="Rectangle 1">
          <a:extLst>
            <a:ext uri="{FF2B5EF4-FFF2-40B4-BE49-F238E27FC236}">
              <a16:creationId xmlns:a16="http://schemas.microsoft.com/office/drawing/2014/main" id="{0A878424-A5B5-46C4-A3EE-7BDC69CF7A3D}"/>
            </a:ext>
          </a:extLst>
        </xdr:cNvPr>
        <xdr:cNvSpPr>
          <a:spLocks noChangeArrowheads="1"/>
        </xdr:cNvSpPr>
      </xdr:nvSpPr>
      <xdr:spPr>
        <a:xfrm>
          <a:off x="8095817" y="37688690"/>
          <a:ext cx="333375" cy="395288"/>
        </a:xfrm>
        <a:prstGeom prst="rect">
          <a:avLst/>
        </a:prstGeom>
        <a:solidFill>
          <a:srgbClr val="FFFFFF"/>
        </a:solidFill>
        <a:ln w="9525">
          <a:solidFill>
            <a:srgbClr val="000000"/>
          </a:solidFill>
          <a:miter lim="800000"/>
        </a:ln>
      </xdr:spPr>
    </xdr:sp>
    <xdr:clientData/>
  </xdr:twoCellAnchor>
  <xdr:twoCellAnchor>
    <xdr:from>
      <xdr:col>30</xdr:col>
      <xdr:colOff>2667000</xdr:colOff>
      <xdr:row>97</xdr:row>
      <xdr:rowOff>167770</xdr:rowOff>
    </xdr:from>
    <xdr:to>
      <xdr:col>30</xdr:col>
      <xdr:colOff>3000375</xdr:colOff>
      <xdr:row>98</xdr:row>
      <xdr:rowOff>136597</xdr:rowOff>
    </xdr:to>
    <xdr:sp macro="" textlink="">
      <xdr:nvSpPr>
        <xdr:cNvPr id="8" name="Rectangle 1">
          <a:extLst>
            <a:ext uri="{FF2B5EF4-FFF2-40B4-BE49-F238E27FC236}">
              <a16:creationId xmlns:a16="http://schemas.microsoft.com/office/drawing/2014/main" id="{31F087EF-C002-40C8-A2A9-8E4BBCDF34F6}"/>
            </a:ext>
          </a:extLst>
        </xdr:cNvPr>
        <xdr:cNvSpPr>
          <a:spLocks noChangeArrowheads="1"/>
        </xdr:cNvSpPr>
      </xdr:nvSpPr>
      <xdr:spPr>
        <a:xfrm>
          <a:off x="50739675" y="36905695"/>
          <a:ext cx="333375" cy="349827"/>
        </a:xfrm>
        <a:prstGeom prst="rect">
          <a:avLst/>
        </a:prstGeom>
        <a:solidFill>
          <a:srgbClr val="FFFFFF"/>
        </a:solidFill>
        <a:ln w="9525">
          <a:solidFill>
            <a:srgbClr val="000000"/>
          </a:solidFill>
          <a:miter lim="800000"/>
        </a:ln>
      </xdr:spPr>
    </xdr:sp>
    <xdr:clientData/>
  </xdr:twoCellAnchor>
  <xdr:twoCellAnchor>
    <xdr:from>
      <xdr:col>28</xdr:col>
      <xdr:colOff>1750760</xdr:colOff>
      <xdr:row>97</xdr:row>
      <xdr:rowOff>167770</xdr:rowOff>
    </xdr:from>
    <xdr:to>
      <xdr:col>28</xdr:col>
      <xdr:colOff>2084135</xdr:colOff>
      <xdr:row>98</xdr:row>
      <xdr:rowOff>136597</xdr:rowOff>
    </xdr:to>
    <xdr:sp macro="" textlink="">
      <xdr:nvSpPr>
        <xdr:cNvPr id="9" name="Rectangle 1">
          <a:extLst>
            <a:ext uri="{FF2B5EF4-FFF2-40B4-BE49-F238E27FC236}">
              <a16:creationId xmlns:a16="http://schemas.microsoft.com/office/drawing/2014/main" id="{7044366B-FE43-4EF9-99B7-0643E505A48E}"/>
            </a:ext>
          </a:extLst>
        </xdr:cNvPr>
        <xdr:cNvSpPr>
          <a:spLocks noChangeArrowheads="1"/>
        </xdr:cNvSpPr>
      </xdr:nvSpPr>
      <xdr:spPr>
        <a:xfrm>
          <a:off x="45079985" y="36905695"/>
          <a:ext cx="333375" cy="349827"/>
        </a:xfrm>
        <a:prstGeom prst="rect">
          <a:avLst/>
        </a:prstGeom>
        <a:solidFill>
          <a:srgbClr val="FFFFFF"/>
        </a:solidFill>
        <a:ln w="9525">
          <a:solidFill>
            <a:srgbClr val="000000"/>
          </a:solidFill>
          <a:miter lim="800000"/>
        </a:ln>
      </xdr:spPr>
    </xdr:sp>
    <xdr:clientData/>
  </xdr:twoCellAnchor>
  <xdr:twoCellAnchor>
    <xdr:from>
      <xdr:col>26</xdr:col>
      <xdr:colOff>418884</xdr:colOff>
      <xdr:row>97</xdr:row>
      <xdr:rowOff>167770</xdr:rowOff>
    </xdr:from>
    <xdr:to>
      <xdr:col>26</xdr:col>
      <xdr:colOff>752259</xdr:colOff>
      <xdr:row>98</xdr:row>
      <xdr:rowOff>136597</xdr:rowOff>
    </xdr:to>
    <xdr:sp macro="" textlink="">
      <xdr:nvSpPr>
        <xdr:cNvPr id="10" name="Rectangle 1">
          <a:extLst>
            <a:ext uri="{FF2B5EF4-FFF2-40B4-BE49-F238E27FC236}">
              <a16:creationId xmlns:a16="http://schemas.microsoft.com/office/drawing/2014/main" id="{0F496CC8-6C3D-4778-B1B5-F3E28F4297AD}"/>
            </a:ext>
          </a:extLst>
        </xdr:cNvPr>
        <xdr:cNvSpPr>
          <a:spLocks noChangeArrowheads="1"/>
        </xdr:cNvSpPr>
      </xdr:nvSpPr>
      <xdr:spPr>
        <a:xfrm>
          <a:off x="39404709" y="36905695"/>
          <a:ext cx="333375" cy="349827"/>
        </a:xfrm>
        <a:prstGeom prst="rect">
          <a:avLst/>
        </a:prstGeom>
        <a:solidFill>
          <a:srgbClr val="FFFFFF"/>
        </a:solidFill>
        <a:ln w="9525">
          <a:solidFill>
            <a:srgbClr val="000000"/>
          </a:solidFill>
          <a:miter lim="800000"/>
        </a:ln>
      </xdr:spPr>
    </xdr:sp>
    <xdr:clientData/>
  </xdr:twoCellAnchor>
  <xdr:twoCellAnchor>
    <xdr:from>
      <xdr:col>23</xdr:col>
      <xdr:colOff>3174098</xdr:colOff>
      <xdr:row>97</xdr:row>
      <xdr:rowOff>167770</xdr:rowOff>
    </xdr:from>
    <xdr:to>
      <xdr:col>23</xdr:col>
      <xdr:colOff>3507473</xdr:colOff>
      <xdr:row>98</xdr:row>
      <xdr:rowOff>136597</xdr:rowOff>
    </xdr:to>
    <xdr:sp macro="" textlink="">
      <xdr:nvSpPr>
        <xdr:cNvPr id="11" name="Rectangle 1">
          <a:extLst>
            <a:ext uri="{FF2B5EF4-FFF2-40B4-BE49-F238E27FC236}">
              <a16:creationId xmlns:a16="http://schemas.microsoft.com/office/drawing/2014/main" id="{DD50857C-EAFE-4C77-903F-35FFA2DFE4C5}"/>
            </a:ext>
          </a:extLst>
        </xdr:cNvPr>
        <xdr:cNvSpPr>
          <a:spLocks noChangeArrowheads="1"/>
        </xdr:cNvSpPr>
      </xdr:nvSpPr>
      <xdr:spPr>
        <a:xfrm>
          <a:off x="33739823" y="36905695"/>
          <a:ext cx="333375" cy="349827"/>
        </a:xfrm>
        <a:prstGeom prst="rect">
          <a:avLst/>
        </a:prstGeom>
        <a:solidFill>
          <a:srgbClr val="FFFFFF"/>
        </a:solidFill>
        <a:ln w="9525">
          <a:solidFill>
            <a:srgbClr val="000000"/>
          </a:solidFill>
          <a:miter lim="800000"/>
        </a:ln>
      </xdr:spPr>
    </xdr:sp>
    <xdr:clientData/>
  </xdr:twoCellAnchor>
  <xdr:twoCellAnchor editAs="oneCell">
    <xdr:from>
      <xdr:col>30</xdr:col>
      <xdr:colOff>431427</xdr:colOff>
      <xdr:row>1</xdr:row>
      <xdr:rowOff>32295</xdr:rowOff>
    </xdr:from>
    <xdr:to>
      <xdr:col>31</xdr:col>
      <xdr:colOff>3742</xdr:colOff>
      <xdr:row>2</xdr:row>
      <xdr:rowOff>126257</xdr:rowOff>
    </xdr:to>
    <xdr:pic>
      <xdr:nvPicPr>
        <xdr:cNvPr id="12" name="Picture 11">
          <a:extLst>
            <a:ext uri="{FF2B5EF4-FFF2-40B4-BE49-F238E27FC236}">
              <a16:creationId xmlns:a16="http://schemas.microsoft.com/office/drawing/2014/main" id="{C3AE4416-952F-4744-A5A5-ABF127565B95}"/>
            </a:ext>
          </a:extLst>
        </xdr:cNvPr>
        <xdr:cNvPicPr>
          <a:picLocks noChangeAspect="1"/>
        </xdr:cNvPicPr>
      </xdr:nvPicPr>
      <xdr:blipFill>
        <a:blip xmlns:r="http://schemas.openxmlformats.org/officeDocument/2006/relationships" r:embed="rId1"/>
        <a:srcRect r="20713"/>
        <a:stretch>
          <a:fillRect/>
        </a:stretch>
      </xdr:blipFill>
      <xdr:spPr>
        <a:xfrm>
          <a:off x="49649700" y="828931"/>
          <a:ext cx="5049190" cy="10810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262890</xdr:colOff>
      <xdr:row>1</xdr:row>
      <xdr:rowOff>52070</xdr:rowOff>
    </xdr:from>
    <xdr:to>
      <xdr:col>6</xdr:col>
      <xdr:colOff>412750</xdr:colOff>
      <xdr:row>3</xdr:row>
      <xdr:rowOff>258445</xdr:rowOff>
    </xdr:to>
    <xdr:sp macro="" textlink="">
      <xdr:nvSpPr>
        <xdr:cNvPr id="6" name="Flowchart: Connector 5">
          <a:extLst>
            <a:ext uri="{FF2B5EF4-FFF2-40B4-BE49-F238E27FC236}">
              <a16:creationId xmlns:a16="http://schemas.microsoft.com/office/drawing/2014/main" id="{00000000-0008-0000-0800-000006000000}"/>
            </a:ext>
          </a:extLst>
        </xdr:cNvPr>
        <xdr:cNvSpPr/>
      </xdr:nvSpPr>
      <xdr:spPr>
        <a:xfrm>
          <a:off x="1338580" y="490220"/>
          <a:ext cx="1034415" cy="9874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5A</a:t>
          </a:r>
        </a:p>
      </xdr:txBody>
    </xdr:sp>
    <xdr:clientData/>
  </xdr:twoCellAnchor>
  <xdr:twoCellAnchor editAs="oneCell">
    <xdr:from>
      <xdr:col>41</xdr:col>
      <xdr:colOff>96520</xdr:colOff>
      <xdr:row>1</xdr:row>
      <xdr:rowOff>12359</xdr:rowOff>
    </xdr:from>
    <xdr:to>
      <xdr:col>51</xdr:col>
      <xdr:colOff>20955</xdr:colOff>
      <xdr:row>3</xdr:row>
      <xdr:rowOff>306704</xdr:rowOff>
    </xdr:to>
    <xdr:pic>
      <xdr:nvPicPr>
        <xdr:cNvPr id="16" name="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
        <a:srcRect r="20713"/>
        <a:stretch>
          <a:fillRect/>
        </a:stretch>
      </xdr:blipFill>
      <xdr:spPr>
        <a:xfrm>
          <a:off x="34130971" y="430530"/>
          <a:ext cx="5035411" cy="1060992"/>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17" name="Rectangles 16">
          <a:extLst>
            <a:ext uri="{FF2B5EF4-FFF2-40B4-BE49-F238E27FC236}">
              <a16:creationId xmlns:a16="http://schemas.microsoft.com/office/drawing/2014/main" id="{00000000-0008-0000-0800-000011000000}"/>
            </a:ext>
          </a:extLst>
        </xdr:cNvPr>
        <xdr:cNvSpPr/>
      </xdr:nvSpPr>
      <xdr:spPr>
        <a:xfrm>
          <a:off x="10397490" y="2808414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18" name="Rectangles 17">
          <a:extLst>
            <a:ext uri="{FF2B5EF4-FFF2-40B4-BE49-F238E27FC236}">
              <a16:creationId xmlns:a16="http://schemas.microsoft.com/office/drawing/2014/main" id="{00000000-0008-0000-0800-000012000000}"/>
            </a:ext>
          </a:extLst>
        </xdr:cNvPr>
        <xdr:cNvSpPr/>
      </xdr:nvSpPr>
      <xdr:spPr>
        <a:xfrm>
          <a:off x="12722225" y="2808414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19" name="Rectangles 18">
          <a:extLst>
            <a:ext uri="{FF2B5EF4-FFF2-40B4-BE49-F238E27FC236}">
              <a16:creationId xmlns:a16="http://schemas.microsoft.com/office/drawing/2014/main" id="{00000000-0008-0000-0800-000013000000}"/>
            </a:ext>
          </a:extLst>
        </xdr:cNvPr>
        <xdr:cNvSpPr/>
      </xdr:nvSpPr>
      <xdr:spPr>
        <a:xfrm>
          <a:off x="15053945" y="2808414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20" name="Rectangles 19">
          <a:extLst>
            <a:ext uri="{FF2B5EF4-FFF2-40B4-BE49-F238E27FC236}">
              <a16:creationId xmlns:a16="http://schemas.microsoft.com/office/drawing/2014/main" id="{00000000-0008-0000-0800-000014000000}"/>
            </a:ext>
          </a:extLst>
        </xdr:cNvPr>
        <xdr:cNvSpPr/>
      </xdr:nvSpPr>
      <xdr:spPr>
        <a:xfrm>
          <a:off x="18184495" y="2808414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22" name="Rectangles 21">
          <a:extLst>
            <a:ext uri="{FF2B5EF4-FFF2-40B4-BE49-F238E27FC236}">
              <a16:creationId xmlns:a16="http://schemas.microsoft.com/office/drawing/2014/main" id="{00000000-0008-0000-0800-000016000000}"/>
            </a:ext>
          </a:extLst>
        </xdr:cNvPr>
        <xdr:cNvSpPr/>
      </xdr:nvSpPr>
      <xdr:spPr>
        <a:xfrm>
          <a:off x="25258395" y="2809176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23" name="Rectangles 22">
          <a:extLst>
            <a:ext uri="{FF2B5EF4-FFF2-40B4-BE49-F238E27FC236}">
              <a16:creationId xmlns:a16="http://schemas.microsoft.com/office/drawing/2014/main" id="{00000000-0008-0000-0800-000017000000}"/>
            </a:ext>
          </a:extLst>
        </xdr:cNvPr>
        <xdr:cNvSpPr/>
      </xdr:nvSpPr>
      <xdr:spPr>
        <a:xfrm>
          <a:off x="30664150" y="2809176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24" name="Rectangles 23">
          <a:extLst>
            <a:ext uri="{FF2B5EF4-FFF2-40B4-BE49-F238E27FC236}">
              <a16:creationId xmlns:a16="http://schemas.microsoft.com/office/drawing/2014/main" id="{00000000-0008-0000-0800-000018000000}"/>
            </a:ext>
          </a:extLst>
        </xdr:cNvPr>
        <xdr:cNvSpPr/>
      </xdr:nvSpPr>
      <xdr:spPr>
        <a:xfrm>
          <a:off x="36033075" y="28091765"/>
          <a:ext cx="534670" cy="539750"/>
        </a:xfrm>
        <a:prstGeom prst="rect">
          <a:avLst/>
        </a:prstGeom>
        <a:solidFill>
          <a:schemeClr val="bg1"/>
        </a:solidFill>
        <a:ln>
          <a:solidFill>
            <a:sysClr val="windowText" lastClr="000000"/>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eknikal\Teknikal%202018\Users\stats\Desktop\Final%20Table%20Publication%20GDP%202010-2015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eknikal\Teknikal%202018\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ons"/>
      <sheetName val="Tbl20_21Perkapita (2)"/>
      <sheetName val="Perkapita"/>
      <sheetName val="VA-curr"/>
      <sheetName val="VA-CONSTANT"/>
      <sheetName val="Tbl1_2"/>
      <sheetName val="Tbl3_4"/>
      <sheetName val="Tbl5_7"/>
      <sheetName val="Tbl8_10"/>
      <sheetName val="Tbl11_13"/>
      <sheetName val="Tbl14_16"/>
      <sheetName val="Tbl17_19"/>
      <sheetName val="Tbl20_21Perkapita"/>
      <sheetName val="JOHOR"/>
      <sheetName val="KEDAH"/>
      <sheetName val="KELANTAN"/>
      <sheetName val="MELAKA"/>
      <sheetName val="N9"/>
      <sheetName val="PAHANG"/>
      <sheetName val="PP"/>
      <sheetName val="PERAK"/>
      <sheetName val="PERLIS"/>
      <sheetName val="SELANGOR"/>
      <sheetName val="TERENGGANU"/>
      <sheetName val="SABAH"/>
      <sheetName val="SARAWAK"/>
      <sheetName val="WPKL"/>
      <sheetName val="WP Labuan"/>
      <sheetName val="Supr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www.dosm.gov.my/"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81B0F-A2A2-4B38-9765-328E15489736}">
  <sheetPr>
    <tabColor rgb="FF7030A0"/>
  </sheetPr>
  <dimension ref="A1:ALG17"/>
  <sheetViews>
    <sheetView tabSelected="1" zoomScale="87" zoomScaleNormal="87" workbookViewId="0">
      <selection activeCell="K13" sqref="K13"/>
    </sheetView>
  </sheetViews>
  <sheetFormatPr defaultColWidth="9.109375" defaultRowHeight="18"/>
  <cols>
    <col min="1" max="1" width="22.5546875" style="1260" customWidth="1"/>
    <col min="2" max="5" width="10.44140625" style="1260" customWidth="1"/>
    <col min="6" max="7" width="12.33203125" style="1260" bestFit="1" customWidth="1"/>
    <col min="8" max="184" width="10.44140625" style="1260" customWidth="1"/>
    <col min="185" max="185" width="11.6640625" style="1260" customWidth="1"/>
    <col min="186" max="195" width="10.44140625" style="1260" customWidth="1"/>
    <col min="196" max="196" width="11.6640625" style="1260" customWidth="1"/>
    <col min="197" max="458" width="10.44140625" style="1260" customWidth="1"/>
    <col min="459" max="459" width="12.33203125" style="1260" customWidth="1"/>
    <col min="460" max="460" width="10.44140625" style="1260" customWidth="1"/>
    <col min="461" max="461" width="12.33203125" style="1260" customWidth="1"/>
    <col min="462" max="518" width="10.44140625" style="1260" customWidth="1"/>
    <col min="519" max="519" width="12" style="1260" customWidth="1"/>
    <col min="520" max="520" width="10.44140625" style="1260" customWidth="1"/>
    <col min="521" max="521" width="12.44140625" style="1260" customWidth="1"/>
    <col min="522" max="532" width="10.44140625" style="1260" customWidth="1"/>
    <col min="533" max="533" width="12" style="1260" customWidth="1"/>
    <col min="534" max="534" width="10.44140625" style="1260" customWidth="1"/>
    <col min="535" max="535" width="12.6640625" style="1260" customWidth="1"/>
    <col min="536" max="552" width="10.44140625" style="1260" customWidth="1"/>
    <col min="553" max="553" width="12" style="1260" customWidth="1"/>
    <col min="554" max="776" width="10.44140625" style="1260" customWidth="1"/>
    <col min="777" max="777" width="11.88671875" style="1260" customWidth="1"/>
    <col min="778" max="778" width="10.44140625" style="1260" customWidth="1"/>
    <col min="779" max="779" width="11.33203125" style="1260" customWidth="1"/>
    <col min="780" max="872" width="10.44140625" style="1260" customWidth="1"/>
    <col min="873" max="873" width="12.44140625" style="1260" customWidth="1"/>
    <col min="874" max="899" width="10.44140625" style="1260" customWidth="1"/>
    <col min="900" max="900" width="11.5546875" style="1260" customWidth="1"/>
    <col min="901" max="949" width="10.44140625" style="1260" customWidth="1"/>
    <col min="950" max="958" width="9.109375" style="1260"/>
    <col min="959" max="959" width="10.88671875" style="1260" customWidth="1"/>
    <col min="960" max="960" width="28" style="1260" customWidth="1"/>
    <col min="961" max="961" width="18.5546875" style="1260" customWidth="1"/>
    <col min="962" max="962" width="32.33203125" style="1260" customWidth="1"/>
    <col min="963" max="963" width="47.6640625" style="1260" customWidth="1"/>
    <col min="964" max="964" width="25.44140625" style="1260" customWidth="1"/>
    <col min="965" max="965" width="23.88671875" style="1260" customWidth="1"/>
    <col min="966" max="967" width="23" style="1260" customWidth="1"/>
    <col min="968" max="968" width="36.6640625" style="1260" customWidth="1"/>
    <col min="969" max="969" width="24.88671875" style="1260" customWidth="1"/>
    <col min="970" max="971" width="19.88671875" style="1260" customWidth="1"/>
    <col min="972" max="983" width="16.44140625" style="1260" customWidth="1"/>
    <col min="984" max="984" width="17.33203125" style="1260" customWidth="1"/>
    <col min="985" max="985" width="15.44140625" style="1260" customWidth="1"/>
    <col min="986" max="995" width="15.5546875" style="1260" customWidth="1"/>
    <col min="996" max="16384" width="9.109375" style="1260"/>
  </cols>
  <sheetData>
    <row r="1" spans="1:995" s="1258" customFormat="1" ht="81.75" customHeight="1">
      <c r="A1" s="1336" t="s">
        <v>2910</v>
      </c>
      <c r="B1" s="1257" t="s">
        <v>1904</v>
      </c>
      <c r="C1" s="1257" t="s">
        <v>1905</v>
      </c>
      <c r="D1" s="1257" t="s">
        <v>1906</v>
      </c>
      <c r="E1" s="1257" t="s">
        <v>1907</v>
      </c>
      <c r="F1" s="1257" t="s">
        <v>1908</v>
      </c>
      <c r="G1" s="1257" t="s">
        <v>1909</v>
      </c>
      <c r="H1" s="1257" t="s">
        <v>1910</v>
      </c>
      <c r="I1" s="1257" t="s">
        <v>1911</v>
      </c>
      <c r="J1" s="1257" t="s">
        <v>1912</v>
      </c>
      <c r="K1" s="1336" t="s">
        <v>2717</v>
      </c>
      <c r="L1" s="1336" t="s">
        <v>2718</v>
      </c>
      <c r="M1" s="1257" t="s">
        <v>1913</v>
      </c>
      <c r="N1" s="1257" t="s">
        <v>1914</v>
      </c>
      <c r="O1" s="1257" t="s">
        <v>1915</v>
      </c>
      <c r="P1" s="1257" t="s">
        <v>1916</v>
      </c>
      <c r="Q1" s="1257" t="s">
        <v>1917</v>
      </c>
      <c r="R1" s="1257" t="s">
        <v>1918</v>
      </c>
      <c r="S1" s="1257" t="s">
        <v>1919</v>
      </c>
      <c r="T1" s="1257" t="s">
        <v>1920</v>
      </c>
      <c r="U1" s="1257" t="s">
        <v>1921</v>
      </c>
      <c r="V1" s="1257" t="s">
        <v>1922</v>
      </c>
      <c r="W1" s="1257" t="s">
        <v>1923</v>
      </c>
      <c r="X1" s="1336" t="s">
        <v>1924</v>
      </c>
      <c r="Y1" s="1257" t="s">
        <v>1925</v>
      </c>
      <c r="Z1" s="1257" t="s">
        <v>1926</v>
      </c>
      <c r="AA1" s="1336" t="s">
        <v>2719</v>
      </c>
      <c r="AB1" s="1336" t="s">
        <v>1927</v>
      </c>
      <c r="AC1" s="1257" t="s">
        <v>1928</v>
      </c>
      <c r="AD1" s="1336" t="s">
        <v>1929</v>
      </c>
      <c r="AE1" s="1336" t="s">
        <v>2720</v>
      </c>
      <c r="AF1" s="1336" t="s">
        <v>2721</v>
      </c>
      <c r="AG1" s="1336" t="s">
        <v>1930</v>
      </c>
      <c r="AH1" s="1336" t="s">
        <v>2722</v>
      </c>
      <c r="AI1" s="1336" t="s">
        <v>2723</v>
      </c>
      <c r="AJ1" s="1336" t="s">
        <v>2724</v>
      </c>
      <c r="AK1" s="1336" t="s">
        <v>2725</v>
      </c>
      <c r="AL1" s="1336" t="s">
        <v>2726</v>
      </c>
      <c r="AM1" s="1336" t="s">
        <v>2727</v>
      </c>
      <c r="AN1" s="1257" t="s">
        <v>1931</v>
      </c>
      <c r="AO1" s="1257" t="s">
        <v>1932</v>
      </c>
      <c r="AP1" s="1257" t="s">
        <v>1933</v>
      </c>
      <c r="AQ1" s="1336" t="s">
        <v>1934</v>
      </c>
      <c r="AR1" s="1336" t="s">
        <v>1935</v>
      </c>
      <c r="AS1" s="1336" t="s">
        <v>1936</v>
      </c>
      <c r="AT1" s="1336" t="s">
        <v>2728</v>
      </c>
      <c r="AU1" s="1336" t="s">
        <v>2729</v>
      </c>
      <c r="AV1" s="1336" t="s">
        <v>1937</v>
      </c>
      <c r="AW1" s="1336" t="s">
        <v>2730</v>
      </c>
      <c r="AX1" s="1336" t="s">
        <v>2731</v>
      </c>
      <c r="AY1" s="1336" t="s">
        <v>1938</v>
      </c>
      <c r="AZ1" s="1336" t="s">
        <v>1939</v>
      </c>
      <c r="BA1" s="1336" t="s">
        <v>1940</v>
      </c>
      <c r="BB1" s="1336" t="s">
        <v>1941</v>
      </c>
      <c r="BC1" s="1257" t="s">
        <v>1942</v>
      </c>
      <c r="BD1" s="1257" t="s">
        <v>1943</v>
      </c>
      <c r="BE1" s="1257" t="s">
        <v>1944</v>
      </c>
      <c r="BF1" s="1257" t="s">
        <v>1945</v>
      </c>
      <c r="BG1" s="1257" t="s">
        <v>1946</v>
      </c>
      <c r="BH1" s="1257" t="s">
        <v>1947</v>
      </c>
      <c r="BI1" s="1257" t="s">
        <v>1948</v>
      </c>
      <c r="BJ1" s="1257" t="s">
        <v>1949</v>
      </c>
      <c r="BK1" s="1257" t="s">
        <v>1950</v>
      </c>
      <c r="BL1" s="1257" t="s">
        <v>1951</v>
      </c>
      <c r="BM1" s="1257" t="s">
        <v>1952</v>
      </c>
      <c r="BN1" s="1257" t="s">
        <v>1953</v>
      </c>
      <c r="BO1" s="1257" t="s">
        <v>1954</v>
      </c>
      <c r="BP1" s="1257" t="s">
        <v>1955</v>
      </c>
      <c r="BQ1" s="1257" t="s">
        <v>1956</v>
      </c>
      <c r="BR1" s="1257" t="s">
        <v>1957</v>
      </c>
      <c r="BS1" s="1257" t="s">
        <v>1958</v>
      </c>
      <c r="BT1" s="1257" t="s">
        <v>1959</v>
      </c>
      <c r="BU1" s="1257" t="s">
        <v>1960</v>
      </c>
      <c r="BV1" s="1257" t="s">
        <v>1961</v>
      </c>
      <c r="BW1" s="1257" t="s">
        <v>1962</v>
      </c>
      <c r="BX1" s="1257" t="s">
        <v>1963</v>
      </c>
      <c r="BY1" s="1257" t="s">
        <v>1964</v>
      </c>
      <c r="BZ1" s="1257" t="s">
        <v>1965</v>
      </c>
      <c r="CA1" s="1257" t="s">
        <v>1966</v>
      </c>
      <c r="CB1" s="1257" t="s">
        <v>1967</v>
      </c>
      <c r="CC1" s="1257" t="s">
        <v>1968</v>
      </c>
      <c r="CD1" s="1257" t="s">
        <v>1969</v>
      </c>
      <c r="CE1" s="1257" t="s">
        <v>1970</v>
      </c>
      <c r="CF1" s="1257" t="s">
        <v>1971</v>
      </c>
      <c r="CG1" s="1257" t="s">
        <v>1972</v>
      </c>
      <c r="CH1" s="1257" t="s">
        <v>1973</v>
      </c>
      <c r="CI1" s="1257" t="s">
        <v>1974</v>
      </c>
      <c r="CJ1" s="1257" t="s">
        <v>1975</v>
      </c>
      <c r="CK1" s="1257" t="s">
        <v>1976</v>
      </c>
      <c r="CL1" s="1257" t="s">
        <v>1977</v>
      </c>
      <c r="CM1" s="1257" t="s">
        <v>1978</v>
      </c>
      <c r="CN1" s="1257" t="s">
        <v>1979</v>
      </c>
      <c r="CO1" s="1257" t="s">
        <v>1980</v>
      </c>
      <c r="CP1" s="1257" t="s">
        <v>1981</v>
      </c>
      <c r="CQ1" s="1257" t="s">
        <v>1982</v>
      </c>
      <c r="CR1" s="1257" t="s">
        <v>1983</v>
      </c>
      <c r="CS1" s="1257" t="s">
        <v>1984</v>
      </c>
      <c r="CT1" s="1257" t="s">
        <v>1985</v>
      </c>
      <c r="CU1" s="1257" t="s">
        <v>1986</v>
      </c>
      <c r="CV1" s="1257" t="s">
        <v>1987</v>
      </c>
      <c r="CW1" s="1257" t="s">
        <v>1988</v>
      </c>
      <c r="CX1" s="1257" t="s">
        <v>1989</v>
      </c>
      <c r="CY1" s="1257" t="s">
        <v>1990</v>
      </c>
      <c r="CZ1" s="1257" t="s">
        <v>1991</v>
      </c>
      <c r="DA1" s="1257" t="s">
        <v>1992</v>
      </c>
      <c r="DB1" s="1257" t="s">
        <v>1993</v>
      </c>
      <c r="DC1" s="1257" t="s">
        <v>1994</v>
      </c>
      <c r="DD1" s="1257" t="s">
        <v>1995</v>
      </c>
      <c r="DE1" s="1257" t="s">
        <v>1996</v>
      </c>
      <c r="DF1" s="1257" t="s">
        <v>1997</v>
      </c>
      <c r="DG1" s="1257" t="s">
        <v>1998</v>
      </c>
      <c r="DH1" s="1257" t="s">
        <v>1999</v>
      </c>
      <c r="DI1" s="1257" t="s">
        <v>2000</v>
      </c>
      <c r="DJ1" s="1257" t="s">
        <v>2001</v>
      </c>
      <c r="DK1" s="1257" t="s">
        <v>2002</v>
      </c>
      <c r="DL1" s="1257" t="s">
        <v>2003</v>
      </c>
      <c r="DM1" s="1257" t="s">
        <v>2004</v>
      </c>
      <c r="DN1" s="1257" t="s">
        <v>2005</v>
      </c>
      <c r="DO1" s="1257" t="s">
        <v>2006</v>
      </c>
      <c r="DP1" s="1257" t="s">
        <v>2007</v>
      </c>
      <c r="DQ1" s="1257" t="s">
        <v>2008</v>
      </c>
      <c r="DR1" s="1257" t="s">
        <v>2009</v>
      </c>
      <c r="DS1" s="1257" t="s">
        <v>2010</v>
      </c>
      <c r="DT1" s="1257" t="s">
        <v>2011</v>
      </c>
      <c r="DU1" s="1257" t="s">
        <v>2012</v>
      </c>
      <c r="DV1" s="1257" t="s">
        <v>2013</v>
      </c>
      <c r="DW1" s="1257" t="s">
        <v>2014</v>
      </c>
      <c r="DX1" s="1257" t="s">
        <v>2015</v>
      </c>
      <c r="DY1" s="1257" t="s">
        <v>2016</v>
      </c>
      <c r="DZ1" s="1257" t="s">
        <v>2017</v>
      </c>
      <c r="EA1" s="1257" t="s">
        <v>2018</v>
      </c>
      <c r="EB1" s="1257" t="s">
        <v>2019</v>
      </c>
      <c r="EC1" s="1257" t="s">
        <v>2020</v>
      </c>
      <c r="ED1" s="1257" t="s">
        <v>2021</v>
      </c>
      <c r="EE1" s="1257" t="s">
        <v>2022</v>
      </c>
      <c r="EF1" s="1257" t="s">
        <v>2023</v>
      </c>
      <c r="EG1" s="1257" t="s">
        <v>2024</v>
      </c>
      <c r="EH1" s="1257" t="s">
        <v>2025</v>
      </c>
      <c r="EI1" s="1257" t="s">
        <v>2026</v>
      </c>
      <c r="EJ1" s="1257" t="s">
        <v>2027</v>
      </c>
      <c r="EK1" s="1257" t="s">
        <v>2028</v>
      </c>
      <c r="EL1" s="1257" t="s">
        <v>2029</v>
      </c>
      <c r="EM1" s="1257" t="s">
        <v>2030</v>
      </c>
      <c r="EN1" s="1257" t="s">
        <v>2031</v>
      </c>
      <c r="EO1" s="1257" t="s">
        <v>2032</v>
      </c>
      <c r="EP1" s="1257" t="s">
        <v>2033</v>
      </c>
      <c r="EQ1" s="1257" t="s">
        <v>2034</v>
      </c>
      <c r="ER1" s="1257" t="s">
        <v>2035</v>
      </c>
      <c r="ES1" s="1257" t="s">
        <v>2036</v>
      </c>
      <c r="ET1" s="1257" t="s">
        <v>2037</v>
      </c>
      <c r="EU1" s="1257" t="s">
        <v>2038</v>
      </c>
      <c r="EV1" s="1257" t="s">
        <v>2039</v>
      </c>
      <c r="EW1" s="1257" t="s">
        <v>2040</v>
      </c>
      <c r="EX1" s="1257" t="s">
        <v>2041</v>
      </c>
      <c r="EY1" s="1257" t="s">
        <v>2042</v>
      </c>
      <c r="EZ1" s="1257" t="s">
        <v>2043</v>
      </c>
      <c r="FA1" s="1257" t="s">
        <v>2044</v>
      </c>
      <c r="FB1" s="1257" t="s">
        <v>2045</v>
      </c>
      <c r="FC1" s="1257" t="s">
        <v>2046</v>
      </c>
      <c r="FD1" s="1257" t="s">
        <v>2047</v>
      </c>
      <c r="FE1" s="1257" t="s">
        <v>2048</v>
      </c>
      <c r="FF1" s="1257" t="s">
        <v>2049</v>
      </c>
      <c r="FG1" s="1257" t="s">
        <v>2050</v>
      </c>
      <c r="FH1" s="1257" t="s">
        <v>2051</v>
      </c>
      <c r="FI1" s="1257" t="s">
        <v>2052</v>
      </c>
      <c r="FJ1" s="1257" t="s">
        <v>2053</v>
      </c>
      <c r="FK1" s="1257" t="s">
        <v>2054</v>
      </c>
      <c r="FL1" s="1257" t="s">
        <v>2055</v>
      </c>
      <c r="FM1" s="1257" t="s">
        <v>2056</v>
      </c>
      <c r="FN1" s="1257" t="s">
        <v>2057</v>
      </c>
      <c r="FO1" s="1257" t="s">
        <v>2058</v>
      </c>
      <c r="FP1" s="1257" t="s">
        <v>2059</v>
      </c>
      <c r="FQ1" s="1257" t="s">
        <v>2060</v>
      </c>
      <c r="FR1" s="1257" t="s">
        <v>2061</v>
      </c>
      <c r="FS1" s="1257" t="s">
        <v>2062</v>
      </c>
      <c r="FT1" s="1257" t="s">
        <v>2063</v>
      </c>
      <c r="FU1" s="1257" t="s">
        <v>2064</v>
      </c>
      <c r="FV1" s="1257" t="s">
        <v>2065</v>
      </c>
      <c r="FW1" s="1257" t="s">
        <v>2066</v>
      </c>
      <c r="FX1" s="1257" t="s">
        <v>2067</v>
      </c>
      <c r="FY1" s="1257" t="s">
        <v>2068</v>
      </c>
      <c r="FZ1" s="1257" t="s">
        <v>2069</v>
      </c>
      <c r="GA1" s="1257" t="s">
        <v>2070</v>
      </c>
      <c r="GB1" s="1257" t="s">
        <v>2071</v>
      </c>
      <c r="GC1" s="1336" t="s">
        <v>2844</v>
      </c>
      <c r="GD1" s="1257" t="s">
        <v>2072</v>
      </c>
      <c r="GE1" s="1257" t="s">
        <v>2073</v>
      </c>
      <c r="GF1" s="1257" t="s">
        <v>2074</v>
      </c>
      <c r="GG1" s="1257" t="s">
        <v>2075</v>
      </c>
      <c r="GH1" s="1257" t="s">
        <v>2076</v>
      </c>
      <c r="GI1" s="1257" t="s">
        <v>2077</v>
      </c>
      <c r="GJ1" s="1257" t="s">
        <v>2078</v>
      </c>
      <c r="GK1" s="1257" t="s">
        <v>2079</v>
      </c>
      <c r="GL1" s="1257" t="s">
        <v>2080</v>
      </c>
      <c r="GM1" s="1257" t="s">
        <v>2081</v>
      </c>
      <c r="GN1" s="1336" t="s">
        <v>2845</v>
      </c>
      <c r="GO1" s="1257" t="s">
        <v>2082</v>
      </c>
      <c r="GP1" s="1257" t="s">
        <v>2083</v>
      </c>
      <c r="GQ1" s="1257" t="s">
        <v>2084</v>
      </c>
      <c r="GR1" s="1257" t="s">
        <v>2085</v>
      </c>
      <c r="GS1" s="1257" t="s">
        <v>2086</v>
      </c>
      <c r="GT1" s="1257" t="s">
        <v>2087</v>
      </c>
      <c r="GU1" s="1257" t="s">
        <v>2088</v>
      </c>
      <c r="GV1" s="1257" t="s">
        <v>2089</v>
      </c>
      <c r="GW1" s="1257" t="s">
        <v>2090</v>
      </c>
      <c r="GX1" s="1257" t="s">
        <v>2091</v>
      </c>
      <c r="GY1" s="1257" t="s">
        <v>2092</v>
      </c>
      <c r="GZ1" s="1257" t="s">
        <v>2093</v>
      </c>
      <c r="HA1" s="1257" t="s">
        <v>2094</v>
      </c>
      <c r="HB1" s="1257" t="s">
        <v>2095</v>
      </c>
      <c r="HC1" s="1257" t="s">
        <v>2096</v>
      </c>
      <c r="HD1" s="1257" t="s">
        <v>2097</v>
      </c>
      <c r="HE1" s="1257" t="s">
        <v>2098</v>
      </c>
      <c r="HF1" s="1257" t="s">
        <v>2099</v>
      </c>
      <c r="HG1" s="1257" t="s">
        <v>2100</v>
      </c>
      <c r="HH1" s="1257" t="s">
        <v>2101</v>
      </c>
      <c r="HI1" s="1257" t="s">
        <v>2102</v>
      </c>
      <c r="HJ1" s="1257" t="s">
        <v>2103</v>
      </c>
      <c r="HK1" s="1257" t="s">
        <v>2104</v>
      </c>
      <c r="HL1" s="1257" t="s">
        <v>2105</v>
      </c>
      <c r="HM1" s="1257" t="s">
        <v>2106</v>
      </c>
      <c r="HN1" s="1257" t="s">
        <v>2107</v>
      </c>
      <c r="HO1" s="1257" t="s">
        <v>2108</v>
      </c>
      <c r="HP1" s="1257" t="s">
        <v>2109</v>
      </c>
      <c r="HQ1" s="1257" t="s">
        <v>2110</v>
      </c>
      <c r="HR1" s="1257" t="s">
        <v>2111</v>
      </c>
      <c r="HS1" s="1257" t="s">
        <v>2112</v>
      </c>
      <c r="HT1" s="1257" t="s">
        <v>2113</v>
      </c>
      <c r="HU1" s="1257" t="s">
        <v>2114</v>
      </c>
      <c r="HV1" s="1257" t="s">
        <v>2115</v>
      </c>
      <c r="HW1" s="1257" t="s">
        <v>2116</v>
      </c>
      <c r="HX1" s="1257" t="s">
        <v>2117</v>
      </c>
      <c r="HY1" s="1257" t="s">
        <v>2118</v>
      </c>
      <c r="HZ1" s="1257" t="s">
        <v>2119</v>
      </c>
      <c r="IA1" s="1257" t="s">
        <v>2120</v>
      </c>
      <c r="IB1" s="1257" t="s">
        <v>2121</v>
      </c>
      <c r="IC1" s="1257" t="s">
        <v>2122</v>
      </c>
      <c r="ID1" s="1257" t="s">
        <v>2123</v>
      </c>
      <c r="IE1" s="1257" t="s">
        <v>2124</v>
      </c>
      <c r="IF1" s="1257" t="s">
        <v>2125</v>
      </c>
      <c r="IG1" s="1257" t="s">
        <v>2126</v>
      </c>
      <c r="IH1" s="1257" t="s">
        <v>2127</v>
      </c>
      <c r="II1" s="1257" t="s">
        <v>2128</v>
      </c>
      <c r="IJ1" s="1257" t="s">
        <v>2129</v>
      </c>
      <c r="IK1" s="1257" t="s">
        <v>2130</v>
      </c>
      <c r="IL1" s="1257" t="s">
        <v>2131</v>
      </c>
      <c r="IM1" s="1257" t="s">
        <v>2132</v>
      </c>
      <c r="IN1" s="1257" t="s">
        <v>2133</v>
      </c>
      <c r="IO1" s="1257" t="s">
        <v>2134</v>
      </c>
      <c r="IP1" s="1257" t="s">
        <v>2135</v>
      </c>
      <c r="IQ1" s="1257" t="s">
        <v>2136</v>
      </c>
      <c r="IR1" s="1257" t="s">
        <v>2137</v>
      </c>
      <c r="IS1" s="1257" t="s">
        <v>2138</v>
      </c>
      <c r="IT1" s="1257" t="s">
        <v>2139</v>
      </c>
      <c r="IU1" s="1257" t="s">
        <v>2140</v>
      </c>
      <c r="IV1" s="1257" t="s">
        <v>2141</v>
      </c>
      <c r="IW1" s="1257" t="s">
        <v>2142</v>
      </c>
      <c r="IX1" s="1257" t="s">
        <v>2143</v>
      </c>
      <c r="IY1" s="1257" t="s">
        <v>2144</v>
      </c>
      <c r="IZ1" s="1257" t="s">
        <v>2145</v>
      </c>
      <c r="JA1" s="1257" t="s">
        <v>2146</v>
      </c>
      <c r="JB1" s="1257" t="s">
        <v>2147</v>
      </c>
      <c r="JC1" s="1257" t="s">
        <v>2148</v>
      </c>
      <c r="JD1" s="1257" t="s">
        <v>2149</v>
      </c>
      <c r="JE1" s="1257" t="s">
        <v>2150</v>
      </c>
      <c r="JF1" s="1257" t="s">
        <v>2151</v>
      </c>
      <c r="JG1" s="1257" t="s">
        <v>2152</v>
      </c>
      <c r="JH1" s="1257" t="s">
        <v>2153</v>
      </c>
      <c r="JI1" s="1257" t="s">
        <v>2154</v>
      </c>
      <c r="JJ1" s="1257" t="s">
        <v>2155</v>
      </c>
      <c r="JK1" s="1257" t="s">
        <v>2156</v>
      </c>
      <c r="JL1" s="1257" t="s">
        <v>2157</v>
      </c>
      <c r="JM1" s="1257" t="s">
        <v>2158</v>
      </c>
      <c r="JN1" s="1257" t="s">
        <v>2159</v>
      </c>
      <c r="JO1" s="1257" t="s">
        <v>2160</v>
      </c>
      <c r="JP1" s="1257" t="s">
        <v>2161</v>
      </c>
      <c r="JQ1" s="1257" t="s">
        <v>2162</v>
      </c>
      <c r="JR1" s="1257" t="s">
        <v>2163</v>
      </c>
      <c r="JS1" s="1257" t="s">
        <v>2164</v>
      </c>
      <c r="JT1" s="1257" t="s">
        <v>2165</v>
      </c>
      <c r="JU1" s="1257" t="s">
        <v>2166</v>
      </c>
      <c r="JV1" s="1257" t="s">
        <v>2167</v>
      </c>
      <c r="JW1" s="1257" t="s">
        <v>2168</v>
      </c>
      <c r="JX1" s="1257" t="s">
        <v>2169</v>
      </c>
      <c r="JY1" s="1257" t="s">
        <v>2170</v>
      </c>
      <c r="JZ1" s="1257" t="s">
        <v>2171</v>
      </c>
      <c r="KA1" s="1257" t="s">
        <v>2172</v>
      </c>
      <c r="KB1" s="1257" t="s">
        <v>2173</v>
      </c>
      <c r="KC1" s="1257" t="s">
        <v>2174</v>
      </c>
      <c r="KD1" s="1257" t="s">
        <v>2175</v>
      </c>
      <c r="KE1" s="1257" t="s">
        <v>2176</v>
      </c>
      <c r="KF1" s="1257" t="s">
        <v>2177</v>
      </c>
      <c r="KG1" s="1257" t="s">
        <v>2178</v>
      </c>
      <c r="KH1" s="1257" t="s">
        <v>2179</v>
      </c>
      <c r="KI1" s="1257" t="s">
        <v>2180</v>
      </c>
      <c r="KJ1" s="1257" t="s">
        <v>2181</v>
      </c>
      <c r="KK1" s="1257" t="s">
        <v>2182</v>
      </c>
      <c r="KL1" s="1257" t="s">
        <v>2183</v>
      </c>
      <c r="KM1" s="1257" t="s">
        <v>2184</v>
      </c>
      <c r="KN1" s="1257" t="s">
        <v>2185</v>
      </c>
      <c r="KO1" s="1257" t="s">
        <v>2186</v>
      </c>
      <c r="KP1" s="1257" t="s">
        <v>2187</v>
      </c>
      <c r="KQ1" s="1257" t="s">
        <v>2188</v>
      </c>
      <c r="KR1" s="1257" t="s">
        <v>2189</v>
      </c>
      <c r="KS1" s="1257" t="s">
        <v>2190</v>
      </c>
      <c r="KT1" s="1257" t="s">
        <v>2191</v>
      </c>
      <c r="KU1" s="1257" t="s">
        <v>2192</v>
      </c>
      <c r="KV1" s="1257" t="s">
        <v>2193</v>
      </c>
      <c r="KW1" s="1257" t="s">
        <v>2194</v>
      </c>
      <c r="KX1" s="1257" t="s">
        <v>2195</v>
      </c>
      <c r="KY1" s="1257" t="s">
        <v>2196</v>
      </c>
      <c r="KZ1" s="1257" t="s">
        <v>2197</v>
      </c>
      <c r="LA1" s="1257" t="s">
        <v>2198</v>
      </c>
      <c r="LB1" s="1257" t="s">
        <v>2199</v>
      </c>
      <c r="LC1" s="1257" t="s">
        <v>2200</v>
      </c>
      <c r="LD1" s="1257" t="s">
        <v>2201</v>
      </c>
      <c r="LE1" s="1257" t="s">
        <v>2202</v>
      </c>
      <c r="LF1" s="1257" t="s">
        <v>2203</v>
      </c>
      <c r="LG1" s="1257" t="s">
        <v>2204</v>
      </c>
      <c r="LH1" s="1257" t="s">
        <v>2205</v>
      </c>
      <c r="LI1" s="1257" t="s">
        <v>2206</v>
      </c>
      <c r="LJ1" s="1257" t="s">
        <v>2207</v>
      </c>
      <c r="LK1" s="1257" t="s">
        <v>2208</v>
      </c>
      <c r="LL1" s="1257" t="s">
        <v>2209</v>
      </c>
      <c r="LM1" s="1257" t="s">
        <v>2210</v>
      </c>
      <c r="LN1" s="1257" t="s">
        <v>2211</v>
      </c>
      <c r="LO1" s="1257" t="s">
        <v>2212</v>
      </c>
      <c r="LP1" s="1257" t="s">
        <v>2213</v>
      </c>
      <c r="LQ1" s="1257" t="s">
        <v>2214</v>
      </c>
      <c r="LR1" s="1257" t="s">
        <v>2215</v>
      </c>
      <c r="LS1" s="1257" t="s">
        <v>2216</v>
      </c>
      <c r="LT1" s="1257" t="s">
        <v>2217</v>
      </c>
      <c r="LU1" s="1257" t="s">
        <v>2218</v>
      </c>
      <c r="LV1" s="1257" t="s">
        <v>2219</v>
      </c>
      <c r="LW1" s="1257" t="s">
        <v>2220</v>
      </c>
      <c r="LX1" s="1257" t="s">
        <v>2221</v>
      </c>
      <c r="LY1" s="1257" t="s">
        <v>2222</v>
      </c>
      <c r="LZ1" s="1257" t="s">
        <v>2223</v>
      </c>
      <c r="MA1" s="1257" t="s">
        <v>2224</v>
      </c>
      <c r="MB1" s="1257" t="s">
        <v>2225</v>
      </c>
      <c r="MC1" s="1257" t="s">
        <v>2226</v>
      </c>
      <c r="MD1" s="1257" t="s">
        <v>2227</v>
      </c>
      <c r="ME1" s="1257" t="s">
        <v>2228</v>
      </c>
      <c r="MF1" s="1257" t="s">
        <v>2229</v>
      </c>
      <c r="MG1" s="1336" t="s">
        <v>2230</v>
      </c>
      <c r="MH1" s="1257" t="s">
        <v>2231</v>
      </c>
      <c r="MI1" s="1257" t="s">
        <v>2232</v>
      </c>
      <c r="MJ1" s="1257" t="s">
        <v>2233</v>
      </c>
      <c r="MK1" s="1257" t="s">
        <v>2234</v>
      </c>
      <c r="ML1" s="1257" t="s">
        <v>2235</v>
      </c>
      <c r="MM1" s="1257" t="s">
        <v>2236</v>
      </c>
      <c r="MN1" s="1257" t="s">
        <v>2237</v>
      </c>
      <c r="MO1" s="1257" t="s">
        <v>2238</v>
      </c>
      <c r="MP1" s="1257" t="s">
        <v>2239</v>
      </c>
      <c r="MQ1" s="1257" t="s">
        <v>2240</v>
      </c>
      <c r="MR1" s="1257" t="s">
        <v>2241</v>
      </c>
      <c r="MS1" s="1257" t="s">
        <v>2242</v>
      </c>
      <c r="MT1" s="1257" t="s">
        <v>2243</v>
      </c>
      <c r="MU1" s="1257" t="s">
        <v>2244</v>
      </c>
      <c r="MV1" s="1257" t="s">
        <v>2245</v>
      </c>
      <c r="MW1" s="1257" t="s">
        <v>2246</v>
      </c>
      <c r="MX1" s="1257" t="s">
        <v>2247</v>
      </c>
      <c r="MY1" s="1257" t="s">
        <v>2248</v>
      </c>
      <c r="MZ1" s="1257" t="s">
        <v>2249</v>
      </c>
      <c r="NA1" s="1257" t="s">
        <v>2250</v>
      </c>
      <c r="NB1" s="1257" t="s">
        <v>2251</v>
      </c>
      <c r="NC1" s="1257" t="s">
        <v>2252</v>
      </c>
      <c r="ND1" s="1257" t="s">
        <v>2253</v>
      </c>
      <c r="NE1" s="1257" t="s">
        <v>2254</v>
      </c>
      <c r="NF1" s="1257" t="s">
        <v>2255</v>
      </c>
      <c r="NG1" s="1257" t="s">
        <v>2256</v>
      </c>
      <c r="NH1" s="1257" t="s">
        <v>2257</v>
      </c>
      <c r="NI1" s="1257" t="s">
        <v>2258</v>
      </c>
      <c r="NJ1" s="1257" t="s">
        <v>2259</v>
      </c>
      <c r="NK1" s="1257" t="s">
        <v>2260</v>
      </c>
      <c r="NL1" s="1257" t="s">
        <v>2261</v>
      </c>
      <c r="NM1" s="1257" t="s">
        <v>2262</v>
      </c>
      <c r="NN1" s="1257" t="s">
        <v>2263</v>
      </c>
      <c r="NO1" s="1257" t="s">
        <v>2264</v>
      </c>
      <c r="NP1" s="1257" t="s">
        <v>2265</v>
      </c>
      <c r="NQ1" s="1257" t="s">
        <v>2266</v>
      </c>
      <c r="NR1" s="1257" t="s">
        <v>2267</v>
      </c>
      <c r="NS1" s="1336" t="s">
        <v>2268</v>
      </c>
      <c r="NT1" s="1336" t="s">
        <v>2269</v>
      </c>
      <c r="NU1" s="1336" t="s">
        <v>2270</v>
      </c>
      <c r="NV1" s="1336" t="s">
        <v>2271</v>
      </c>
      <c r="NW1" s="1336" t="s">
        <v>2272</v>
      </c>
      <c r="NX1" s="1336" t="s">
        <v>2273</v>
      </c>
      <c r="NY1" s="1336" t="s">
        <v>2732</v>
      </c>
      <c r="NZ1" s="1336" t="s">
        <v>2274</v>
      </c>
      <c r="OA1" s="1336" t="s">
        <v>2275</v>
      </c>
      <c r="OB1" s="1336" t="s">
        <v>2276</v>
      </c>
      <c r="OC1" s="1336" t="s">
        <v>2277</v>
      </c>
      <c r="OD1" s="1336" t="s">
        <v>2278</v>
      </c>
      <c r="OE1" s="1336" t="s">
        <v>2279</v>
      </c>
      <c r="OF1" s="1336" t="s">
        <v>2280</v>
      </c>
      <c r="OG1" s="1336" t="s">
        <v>2281</v>
      </c>
      <c r="OH1" s="1336" t="s">
        <v>2282</v>
      </c>
      <c r="OI1" s="1336" t="s">
        <v>2283</v>
      </c>
      <c r="OJ1" s="1336" t="s">
        <v>2284</v>
      </c>
      <c r="OK1" s="1336" t="s">
        <v>2733</v>
      </c>
      <c r="OL1" s="1336" t="s">
        <v>2285</v>
      </c>
      <c r="OM1" s="1336" t="s">
        <v>2286</v>
      </c>
      <c r="ON1" s="1336" t="s">
        <v>2287</v>
      </c>
      <c r="OO1" s="1336" t="s">
        <v>2288</v>
      </c>
      <c r="OP1" s="1257" t="s">
        <v>2289</v>
      </c>
      <c r="OQ1" s="1257" t="s">
        <v>2290</v>
      </c>
      <c r="OR1" s="1257" t="s">
        <v>2291</v>
      </c>
      <c r="OS1" s="1257" t="s">
        <v>2292</v>
      </c>
      <c r="OT1" s="1336" t="s">
        <v>2734</v>
      </c>
      <c r="OU1" s="1336" t="s">
        <v>2735</v>
      </c>
      <c r="OV1" s="1257" t="s">
        <v>2293</v>
      </c>
      <c r="OW1" s="1336" t="s">
        <v>2736</v>
      </c>
      <c r="OX1" s="1336" t="s">
        <v>2737</v>
      </c>
      <c r="OY1" s="1336" t="s">
        <v>2738</v>
      </c>
      <c r="OZ1" s="1336" t="s">
        <v>2294</v>
      </c>
      <c r="PA1" s="1336" t="s">
        <v>2739</v>
      </c>
      <c r="PB1" s="1336" t="s">
        <v>2740</v>
      </c>
      <c r="PC1" s="1336" t="s">
        <v>2295</v>
      </c>
      <c r="PD1" s="1336" t="s">
        <v>2296</v>
      </c>
      <c r="PE1" s="1336" t="s">
        <v>2297</v>
      </c>
      <c r="PF1" s="1336" t="s">
        <v>2298</v>
      </c>
      <c r="PG1" s="1336" t="s">
        <v>2299</v>
      </c>
      <c r="PH1" s="1336" t="s">
        <v>2300</v>
      </c>
      <c r="PI1" s="1336" t="s">
        <v>2301</v>
      </c>
      <c r="PJ1" s="1257" t="s">
        <v>2302</v>
      </c>
      <c r="PK1" s="1257" t="s">
        <v>2303</v>
      </c>
      <c r="PL1" s="1257" t="s">
        <v>2304</v>
      </c>
      <c r="PM1" s="1336" t="s">
        <v>2846</v>
      </c>
      <c r="PN1" s="1336" t="s">
        <v>2741</v>
      </c>
      <c r="PO1" s="1336" t="s">
        <v>2742</v>
      </c>
      <c r="PP1" s="1336" t="s">
        <v>2305</v>
      </c>
      <c r="PQ1" s="1336" t="s">
        <v>2306</v>
      </c>
      <c r="PR1" s="1257" t="s">
        <v>2307</v>
      </c>
      <c r="PS1" s="1257" t="s">
        <v>2308</v>
      </c>
      <c r="PT1" s="1257" t="s">
        <v>2309</v>
      </c>
      <c r="PU1" s="1257" t="s">
        <v>2310</v>
      </c>
      <c r="PV1" s="1257" t="s">
        <v>2311</v>
      </c>
      <c r="PW1" s="1257" t="s">
        <v>2312</v>
      </c>
      <c r="PX1" s="1257" t="s">
        <v>2313</v>
      </c>
      <c r="PY1" s="1257" t="s">
        <v>2314</v>
      </c>
      <c r="PZ1" s="1257" t="s">
        <v>2315</v>
      </c>
      <c r="QA1" s="1257" t="s">
        <v>2316</v>
      </c>
      <c r="QB1" s="1336" t="s">
        <v>2743</v>
      </c>
      <c r="QC1" s="1336" t="s">
        <v>2744</v>
      </c>
      <c r="QD1" s="1257" t="s">
        <v>2317</v>
      </c>
      <c r="QE1" s="1257" t="s">
        <v>2318</v>
      </c>
      <c r="QF1" s="1257" t="s">
        <v>2319</v>
      </c>
      <c r="QG1" s="1257" t="s">
        <v>2320</v>
      </c>
      <c r="QH1" s="1257" t="s">
        <v>2321</v>
      </c>
      <c r="QI1" s="1257" t="s">
        <v>2322</v>
      </c>
      <c r="QJ1" s="1257" t="s">
        <v>2323</v>
      </c>
      <c r="QK1" s="1336" t="s">
        <v>2745</v>
      </c>
      <c r="QL1" s="1336" t="s">
        <v>2746</v>
      </c>
      <c r="QM1" s="1336" t="s">
        <v>2747</v>
      </c>
      <c r="QN1" s="1336" t="s">
        <v>2748</v>
      </c>
      <c r="QO1" s="1336" t="s">
        <v>2749</v>
      </c>
      <c r="QP1" s="1336" t="s">
        <v>2324</v>
      </c>
      <c r="QQ1" s="1336" t="s">
        <v>2847</v>
      </c>
      <c r="QR1" s="1336" t="s">
        <v>2325</v>
      </c>
      <c r="QS1" s="1336" t="s">
        <v>2848</v>
      </c>
      <c r="QT1" s="1336" t="s">
        <v>2326</v>
      </c>
      <c r="QU1" s="1336" t="s">
        <v>2327</v>
      </c>
      <c r="QV1" s="1336" t="s">
        <v>2328</v>
      </c>
      <c r="QW1" s="1257" t="s">
        <v>2329</v>
      </c>
      <c r="QX1" s="1257" t="s">
        <v>2330</v>
      </c>
      <c r="QY1" s="1257" t="s">
        <v>2331</v>
      </c>
      <c r="QZ1" s="1257" t="s">
        <v>2332</v>
      </c>
      <c r="RA1" s="1257" t="s">
        <v>2333</v>
      </c>
      <c r="RB1" s="1257" t="s">
        <v>2334</v>
      </c>
      <c r="RC1" s="1257" t="s">
        <v>2335</v>
      </c>
      <c r="RD1" s="1257" t="s">
        <v>2336</v>
      </c>
      <c r="RE1" s="1257" t="s">
        <v>2337</v>
      </c>
      <c r="RF1" s="1257" t="s">
        <v>2338</v>
      </c>
      <c r="RG1" s="1336" t="s">
        <v>2750</v>
      </c>
      <c r="RH1" s="1336" t="s">
        <v>2751</v>
      </c>
      <c r="RI1" s="1336" t="s">
        <v>2752</v>
      </c>
      <c r="RJ1" s="1336" t="s">
        <v>2339</v>
      </c>
      <c r="RK1" s="1257" t="s">
        <v>2340</v>
      </c>
      <c r="RL1" s="1257" t="s">
        <v>2341</v>
      </c>
      <c r="RM1" s="1257" t="s">
        <v>2342</v>
      </c>
      <c r="RN1" s="1257" t="s">
        <v>2343</v>
      </c>
      <c r="RO1" s="1257" t="s">
        <v>2344</v>
      </c>
      <c r="RP1" s="1257" t="s">
        <v>2345</v>
      </c>
      <c r="RQ1" s="1257" t="s">
        <v>2346</v>
      </c>
      <c r="RR1" s="1257" t="s">
        <v>2347</v>
      </c>
      <c r="RS1" s="1257" t="s">
        <v>2348</v>
      </c>
      <c r="RT1" s="1257" t="s">
        <v>2349</v>
      </c>
      <c r="RU1" s="1257" t="s">
        <v>2350</v>
      </c>
      <c r="RV1" s="1257" t="s">
        <v>2351</v>
      </c>
      <c r="RW1" s="1257" t="s">
        <v>2352</v>
      </c>
      <c r="RX1" s="1257" t="s">
        <v>2353</v>
      </c>
      <c r="RY1" s="1257" t="s">
        <v>2354</v>
      </c>
      <c r="RZ1" s="1257" t="s">
        <v>2355</v>
      </c>
      <c r="SA1" s="1257" t="s">
        <v>2356</v>
      </c>
      <c r="SB1" s="1257" t="s">
        <v>2357</v>
      </c>
      <c r="SC1" s="1257" t="s">
        <v>2358</v>
      </c>
      <c r="SD1" s="1257" t="s">
        <v>2359</v>
      </c>
      <c r="SE1" s="1257" t="s">
        <v>2360</v>
      </c>
      <c r="SF1" s="1257" t="s">
        <v>2361</v>
      </c>
      <c r="SG1" s="1257" t="s">
        <v>2362</v>
      </c>
      <c r="SH1" s="1336" t="s">
        <v>2363</v>
      </c>
      <c r="SI1" s="1336" t="s">
        <v>2364</v>
      </c>
      <c r="SJ1" s="1336" t="s">
        <v>2754</v>
      </c>
      <c r="SK1" s="1336" t="s">
        <v>2365</v>
      </c>
      <c r="SL1" s="1336" t="s">
        <v>2366</v>
      </c>
      <c r="SM1" s="1336" t="s">
        <v>2367</v>
      </c>
      <c r="SN1" s="1336" t="s">
        <v>2755</v>
      </c>
      <c r="SO1" s="1336" t="s">
        <v>2753</v>
      </c>
      <c r="SP1" s="1336" t="s">
        <v>2756</v>
      </c>
      <c r="SQ1" s="1336" t="s">
        <v>2757</v>
      </c>
      <c r="SR1" s="1336" t="s">
        <v>2758</v>
      </c>
      <c r="SS1" s="1336" t="s">
        <v>2759</v>
      </c>
      <c r="ST1" s="1336" t="s">
        <v>2849</v>
      </c>
      <c r="SU1" s="1336" t="s">
        <v>2368</v>
      </c>
      <c r="SV1" s="1336" t="s">
        <v>2369</v>
      </c>
      <c r="SW1" s="1336" t="s">
        <v>2760</v>
      </c>
      <c r="SX1" s="1336" t="s">
        <v>2370</v>
      </c>
      <c r="SY1" s="1336" t="s">
        <v>2850</v>
      </c>
      <c r="SZ1" s="1336" t="s">
        <v>2371</v>
      </c>
      <c r="TA1" s="1336" t="s">
        <v>2851</v>
      </c>
      <c r="TB1" s="1336" t="s">
        <v>2761</v>
      </c>
      <c r="TC1" s="1336" t="s">
        <v>2762</v>
      </c>
      <c r="TD1" s="1336" t="s">
        <v>2763</v>
      </c>
      <c r="TE1" s="1336" t="s">
        <v>2764</v>
      </c>
      <c r="TF1" s="1336" t="s">
        <v>2372</v>
      </c>
      <c r="TG1" s="1336" t="s">
        <v>2373</v>
      </c>
      <c r="TH1" s="1336" t="s">
        <v>2374</v>
      </c>
      <c r="TI1" s="1336" t="s">
        <v>2375</v>
      </c>
      <c r="TJ1" s="1336" t="s">
        <v>2376</v>
      </c>
      <c r="TK1" s="1336" t="s">
        <v>2377</v>
      </c>
      <c r="TL1" s="1336" t="s">
        <v>2378</v>
      </c>
      <c r="TM1" s="1336" t="s">
        <v>2852</v>
      </c>
      <c r="TN1" s="1336" t="s">
        <v>2379</v>
      </c>
      <c r="TO1" s="1336" t="s">
        <v>2853</v>
      </c>
      <c r="TP1" s="1257" t="s">
        <v>2380</v>
      </c>
      <c r="TQ1" s="1336" t="s">
        <v>2765</v>
      </c>
      <c r="TR1" s="1257" t="s">
        <v>2381</v>
      </c>
      <c r="TS1" s="1257" t="s">
        <v>2382</v>
      </c>
      <c r="TT1" s="1257" t="s">
        <v>2383</v>
      </c>
      <c r="TU1" s="1257" t="s">
        <v>2384</v>
      </c>
      <c r="TV1" s="1257" t="s">
        <v>2385</v>
      </c>
      <c r="TW1" s="1257" t="s">
        <v>2386</v>
      </c>
      <c r="TX1" s="1257" t="s">
        <v>2387</v>
      </c>
      <c r="TY1" s="1257" t="s">
        <v>2388</v>
      </c>
      <c r="TZ1" s="1257" t="s">
        <v>2389</v>
      </c>
      <c r="UA1" s="1257" t="s">
        <v>2390</v>
      </c>
      <c r="UB1" s="1257" t="s">
        <v>2391</v>
      </c>
      <c r="UC1" s="1257" t="s">
        <v>2392</v>
      </c>
      <c r="UD1" s="1336" t="s">
        <v>2393</v>
      </c>
      <c r="UE1" s="1257" t="s">
        <v>2394</v>
      </c>
      <c r="UF1" s="1257" t="s">
        <v>2395</v>
      </c>
      <c r="UG1" s="1336" t="s">
        <v>2854</v>
      </c>
      <c r="UH1" s="1257" t="s">
        <v>2396</v>
      </c>
      <c r="UI1" s="1257" t="s">
        <v>2397</v>
      </c>
      <c r="UJ1" s="1257" t="s">
        <v>2398</v>
      </c>
      <c r="UK1" s="1257" t="s">
        <v>2399</v>
      </c>
      <c r="UL1" s="1257" t="s">
        <v>2400</v>
      </c>
      <c r="UM1" s="1257" t="s">
        <v>2401</v>
      </c>
      <c r="UN1" s="1257" t="s">
        <v>2402</v>
      </c>
      <c r="UO1" s="1257" t="s">
        <v>2403</v>
      </c>
      <c r="UP1" s="1257" t="s">
        <v>2404</v>
      </c>
      <c r="UQ1" s="1257" t="s">
        <v>2405</v>
      </c>
      <c r="UR1" s="1257" t="s">
        <v>2406</v>
      </c>
      <c r="US1" s="1257" t="s">
        <v>2407</v>
      </c>
      <c r="UT1" s="1257" t="s">
        <v>2408</v>
      </c>
      <c r="UU1" s="1257" t="s">
        <v>2409</v>
      </c>
      <c r="UV1" s="1257" t="s">
        <v>2410</v>
      </c>
      <c r="UW1" s="1257" t="s">
        <v>2411</v>
      </c>
      <c r="UX1" s="1257" t="s">
        <v>2412</v>
      </c>
      <c r="UY1" s="1257" t="s">
        <v>2413</v>
      </c>
      <c r="UZ1" s="1257" t="s">
        <v>2414</v>
      </c>
      <c r="VA1" s="1257" t="s">
        <v>2415</v>
      </c>
      <c r="VB1" s="1257" t="s">
        <v>2416</v>
      </c>
      <c r="VC1" s="1257" t="s">
        <v>2417</v>
      </c>
      <c r="VD1" s="1257" t="s">
        <v>2418</v>
      </c>
      <c r="VE1" s="1257" t="s">
        <v>2419</v>
      </c>
      <c r="VF1" s="1257" t="s">
        <v>2420</v>
      </c>
      <c r="VG1" s="1257" t="s">
        <v>2421</v>
      </c>
      <c r="VH1" s="1257" t="s">
        <v>2422</v>
      </c>
      <c r="VI1" s="1257" t="s">
        <v>2423</v>
      </c>
      <c r="VJ1" s="1257" t="s">
        <v>2424</v>
      </c>
      <c r="VK1" s="1257" t="s">
        <v>2425</v>
      </c>
      <c r="VL1" s="1336" t="s">
        <v>2426</v>
      </c>
      <c r="VM1" s="1257" t="s">
        <v>2427</v>
      </c>
      <c r="VN1" s="1257" t="s">
        <v>2428</v>
      </c>
      <c r="VO1" s="1257" t="s">
        <v>2429</v>
      </c>
      <c r="VP1" s="1257" t="s">
        <v>2430</v>
      </c>
      <c r="VQ1" s="1257" t="s">
        <v>2431</v>
      </c>
      <c r="VR1" s="1257" t="s">
        <v>2432</v>
      </c>
      <c r="VS1" s="1257" t="s">
        <v>2433</v>
      </c>
      <c r="VT1" s="1257" t="s">
        <v>2434</v>
      </c>
      <c r="VU1" s="1257" t="s">
        <v>2435</v>
      </c>
      <c r="VV1" s="1257" t="s">
        <v>2436</v>
      </c>
      <c r="VW1" s="1257" t="s">
        <v>2437</v>
      </c>
      <c r="VX1" s="1257" t="s">
        <v>2438</v>
      </c>
      <c r="VY1" s="1257" t="s">
        <v>2439</v>
      </c>
      <c r="VZ1" s="1257" t="s">
        <v>2440</v>
      </c>
      <c r="WA1" s="1257" t="s">
        <v>2441</v>
      </c>
      <c r="WB1" s="1257" t="s">
        <v>2442</v>
      </c>
      <c r="WC1" s="1257" t="s">
        <v>2443</v>
      </c>
      <c r="WD1" s="1257" t="s">
        <v>2444</v>
      </c>
      <c r="WE1" s="1257" t="s">
        <v>2445</v>
      </c>
      <c r="WF1" s="1257" t="s">
        <v>2446</v>
      </c>
      <c r="WG1" s="1257" t="s">
        <v>2447</v>
      </c>
      <c r="WH1" s="1257" t="s">
        <v>2448</v>
      </c>
      <c r="WI1" s="1257" t="s">
        <v>2449</v>
      </c>
      <c r="WJ1" s="1257" t="s">
        <v>2450</v>
      </c>
      <c r="WK1" s="1257" t="s">
        <v>2451</v>
      </c>
      <c r="WL1" s="1257" t="s">
        <v>2452</v>
      </c>
      <c r="WM1" s="1257" t="s">
        <v>2453</v>
      </c>
      <c r="WN1" s="1257" t="s">
        <v>2454</v>
      </c>
      <c r="WO1" s="1257" t="s">
        <v>2455</v>
      </c>
      <c r="WP1" s="1257" t="s">
        <v>2456</v>
      </c>
      <c r="WQ1" s="1257" t="s">
        <v>2457</v>
      </c>
      <c r="WR1" s="1257" t="s">
        <v>2458</v>
      </c>
      <c r="WS1" s="1257" t="s">
        <v>2459</v>
      </c>
      <c r="WT1" s="1336" t="s">
        <v>2460</v>
      </c>
      <c r="WU1" s="1336" t="s">
        <v>2766</v>
      </c>
      <c r="WV1" s="1336" t="s">
        <v>2767</v>
      </c>
      <c r="WW1" s="1336" t="s">
        <v>2768</v>
      </c>
      <c r="WX1" s="1336" t="s">
        <v>2769</v>
      </c>
      <c r="WY1" s="1257" t="s">
        <v>2461</v>
      </c>
      <c r="WZ1" s="1257" t="s">
        <v>2462</v>
      </c>
      <c r="XA1" s="1257" t="s">
        <v>2463</v>
      </c>
      <c r="XB1" s="1257" t="s">
        <v>2464</v>
      </c>
      <c r="XC1" s="1257" t="s">
        <v>2465</v>
      </c>
      <c r="XD1" s="1257" t="s">
        <v>2466</v>
      </c>
      <c r="XE1" s="1257" t="s">
        <v>2467</v>
      </c>
      <c r="XF1" s="1336" t="s">
        <v>2770</v>
      </c>
      <c r="XG1" s="1336" t="s">
        <v>2771</v>
      </c>
      <c r="XH1" s="1257" t="s">
        <v>2468</v>
      </c>
      <c r="XI1" s="1336" t="s">
        <v>2469</v>
      </c>
      <c r="XJ1" s="1336" t="s">
        <v>2470</v>
      </c>
      <c r="XK1" s="1336" t="s">
        <v>2772</v>
      </c>
      <c r="XL1" s="1336" t="s">
        <v>2773</v>
      </c>
      <c r="XM1" s="1336" t="s">
        <v>2774</v>
      </c>
      <c r="XN1" s="1336" t="s">
        <v>2471</v>
      </c>
      <c r="XO1" s="1336" t="s">
        <v>2472</v>
      </c>
      <c r="XP1" s="1336" t="s">
        <v>2473</v>
      </c>
      <c r="XQ1" s="1336" t="s">
        <v>2474</v>
      </c>
      <c r="XR1" s="1336" t="s">
        <v>2475</v>
      </c>
      <c r="XS1" s="1336" t="s">
        <v>2476</v>
      </c>
      <c r="XT1" s="1336" t="s">
        <v>2775</v>
      </c>
      <c r="XU1" s="1336" t="s">
        <v>2776</v>
      </c>
      <c r="XV1" s="1336" t="s">
        <v>2477</v>
      </c>
      <c r="XW1" s="1336" t="s">
        <v>2478</v>
      </c>
      <c r="XX1" s="1336" t="s">
        <v>2479</v>
      </c>
      <c r="XY1" s="1336" t="s">
        <v>2777</v>
      </c>
      <c r="XZ1" s="1336" t="s">
        <v>2778</v>
      </c>
      <c r="YA1" s="1336" t="s">
        <v>2779</v>
      </c>
      <c r="YB1" s="1336" t="s">
        <v>2480</v>
      </c>
      <c r="YC1" s="1336" t="s">
        <v>2481</v>
      </c>
      <c r="YD1" s="1336" t="s">
        <v>2482</v>
      </c>
      <c r="YE1" s="1336" t="s">
        <v>2483</v>
      </c>
      <c r="YF1" s="1336" t="s">
        <v>2484</v>
      </c>
      <c r="YG1" s="1336" t="s">
        <v>2485</v>
      </c>
      <c r="YH1" s="1336" t="s">
        <v>2486</v>
      </c>
      <c r="YI1" s="1336" t="s">
        <v>2487</v>
      </c>
      <c r="YJ1" s="1336" t="s">
        <v>2488</v>
      </c>
      <c r="YK1" s="1336" t="s">
        <v>2489</v>
      </c>
      <c r="YL1" s="1336" t="s">
        <v>2490</v>
      </c>
      <c r="YM1" s="1336" t="s">
        <v>2780</v>
      </c>
      <c r="YN1" s="1336" t="s">
        <v>2781</v>
      </c>
      <c r="YO1" s="1336" t="s">
        <v>2782</v>
      </c>
      <c r="YP1" s="1336" t="s">
        <v>2491</v>
      </c>
      <c r="YQ1" s="1336" t="s">
        <v>2492</v>
      </c>
      <c r="YR1" s="1336" t="s">
        <v>2493</v>
      </c>
      <c r="YS1" s="1336" t="s">
        <v>2494</v>
      </c>
      <c r="YT1" s="1336" t="s">
        <v>2495</v>
      </c>
      <c r="YU1" s="1336" t="s">
        <v>2496</v>
      </c>
      <c r="YV1" s="1336" t="s">
        <v>2497</v>
      </c>
      <c r="YW1" s="1336" t="s">
        <v>2498</v>
      </c>
      <c r="YX1" s="1336" t="s">
        <v>2499</v>
      </c>
      <c r="YY1" s="1336" t="s">
        <v>2783</v>
      </c>
      <c r="YZ1" s="1336" t="s">
        <v>2784</v>
      </c>
      <c r="ZA1" s="1336" t="s">
        <v>2785</v>
      </c>
      <c r="ZB1" s="1257" t="s">
        <v>2500</v>
      </c>
      <c r="ZC1" s="1257" t="s">
        <v>2501</v>
      </c>
      <c r="ZD1" s="1257" t="s">
        <v>2502</v>
      </c>
      <c r="ZE1" s="1336" t="s">
        <v>2786</v>
      </c>
      <c r="ZF1" s="1336" t="s">
        <v>2787</v>
      </c>
      <c r="ZG1" s="1336" t="s">
        <v>2503</v>
      </c>
      <c r="ZH1" s="1336" t="s">
        <v>2504</v>
      </c>
      <c r="ZI1" s="1336" t="s">
        <v>2505</v>
      </c>
      <c r="ZJ1" s="1336" t="s">
        <v>2506</v>
      </c>
      <c r="ZK1" s="1336" t="s">
        <v>2507</v>
      </c>
      <c r="ZL1" s="1336" t="s">
        <v>2508</v>
      </c>
      <c r="ZM1" s="1336" t="s">
        <v>2509</v>
      </c>
      <c r="ZN1" s="1336" t="s">
        <v>2510</v>
      </c>
      <c r="ZO1" s="1336" t="s">
        <v>2788</v>
      </c>
      <c r="ZP1" s="1336" t="s">
        <v>2789</v>
      </c>
      <c r="ZQ1" s="1336" t="s">
        <v>2790</v>
      </c>
      <c r="ZR1" s="1336" t="s">
        <v>2512</v>
      </c>
      <c r="ZS1" s="1336" t="s">
        <v>2513</v>
      </c>
      <c r="ZT1" s="1336" t="s">
        <v>2791</v>
      </c>
      <c r="ZU1" s="1336" t="s">
        <v>2792</v>
      </c>
      <c r="ZV1" s="1336" t="s">
        <v>2793</v>
      </c>
      <c r="ZW1" s="1336" t="s">
        <v>2794</v>
      </c>
      <c r="ZX1" s="1336" t="s">
        <v>2795</v>
      </c>
      <c r="ZY1" s="1336" t="s">
        <v>2796</v>
      </c>
      <c r="ZZ1" s="1336" t="s">
        <v>2797</v>
      </c>
      <c r="AAA1" s="1336" t="s">
        <v>2798</v>
      </c>
      <c r="AAB1" s="1336" t="s">
        <v>2799</v>
      </c>
      <c r="AAC1" s="1336" t="s">
        <v>2511</v>
      </c>
      <c r="AAD1" s="1336" t="s">
        <v>2800</v>
      </c>
      <c r="AAE1" s="1336" t="s">
        <v>2801</v>
      </c>
      <c r="AAF1" s="1336" t="s">
        <v>2514</v>
      </c>
      <c r="AAG1" s="1336" t="s">
        <v>2802</v>
      </c>
      <c r="AAH1" s="1336" t="s">
        <v>2515</v>
      </c>
      <c r="AAI1" s="1257" t="s">
        <v>2516</v>
      </c>
      <c r="AAJ1" s="1257" t="s">
        <v>2517</v>
      </c>
      <c r="AAK1" s="1257" t="s">
        <v>2518</v>
      </c>
      <c r="AAL1" s="1336" t="s">
        <v>2519</v>
      </c>
      <c r="AAM1" s="1336" t="s">
        <v>2520</v>
      </c>
      <c r="AAN1" s="1257" t="s">
        <v>2521</v>
      </c>
      <c r="AAO1" s="1257" t="s">
        <v>2522</v>
      </c>
      <c r="AAP1" s="1257" t="s">
        <v>2523</v>
      </c>
      <c r="AAQ1" s="1257" t="s">
        <v>2524</v>
      </c>
      <c r="AAR1" s="1257" t="s">
        <v>2525</v>
      </c>
      <c r="AAS1" s="1257" t="s">
        <v>2526</v>
      </c>
      <c r="AAT1" s="1257" t="s">
        <v>2532</v>
      </c>
      <c r="AAU1" s="1257" t="s">
        <v>2533</v>
      </c>
      <c r="AAV1" s="1257" t="s">
        <v>2534</v>
      </c>
      <c r="AAW1" s="1257" t="s">
        <v>2535</v>
      </c>
      <c r="AAX1" s="1257" t="s">
        <v>2536</v>
      </c>
      <c r="AAY1" s="1257" t="s">
        <v>2537</v>
      </c>
      <c r="AAZ1" s="1257" t="s">
        <v>2538</v>
      </c>
      <c r="ABA1" s="1257" t="s">
        <v>2539</v>
      </c>
      <c r="ABB1" s="1257" t="s">
        <v>2540</v>
      </c>
      <c r="ABC1" s="1257" t="s">
        <v>2541</v>
      </c>
      <c r="ABD1" s="1257" t="s">
        <v>2542</v>
      </c>
      <c r="ABE1" s="1257" t="s">
        <v>2543</v>
      </c>
      <c r="ABF1" s="1336" t="s">
        <v>2803</v>
      </c>
      <c r="ABG1" s="1336" t="s">
        <v>2805</v>
      </c>
      <c r="ABH1" s="1336" t="s">
        <v>2527</v>
      </c>
      <c r="ABI1" s="1336" t="s">
        <v>2528</v>
      </c>
      <c r="ABJ1" s="1336" t="s">
        <v>2529</v>
      </c>
      <c r="ABK1" s="1336" t="s">
        <v>2530</v>
      </c>
      <c r="ABL1" s="1336" t="s">
        <v>2531</v>
      </c>
      <c r="ABM1" s="1336" t="s">
        <v>2544</v>
      </c>
      <c r="ABN1" s="1336" t="s">
        <v>2545</v>
      </c>
      <c r="ABO1" s="1336" t="s">
        <v>2546</v>
      </c>
      <c r="ABP1" s="1336" t="s">
        <v>2547</v>
      </c>
      <c r="ABQ1" s="1336" t="s">
        <v>2548</v>
      </c>
      <c r="ABR1" s="1336" t="s">
        <v>2549</v>
      </c>
      <c r="ABS1" s="1336" t="s">
        <v>2550</v>
      </c>
      <c r="ABT1" s="1336" t="s">
        <v>2551</v>
      </c>
      <c r="ABU1" s="1336" t="s">
        <v>2552</v>
      </c>
      <c r="ABV1" s="1336" t="s">
        <v>2553</v>
      </c>
      <c r="ABW1" s="1336" t="s">
        <v>2554</v>
      </c>
      <c r="ABX1" s="1336" t="s">
        <v>2804</v>
      </c>
      <c r="ABY1" s="1257" t="s">
        <v>2555</v>
      </c>
      <c r="ABZ1" s="1257" t="s">
        <v>2556</v>
      </c>
      <c r="ACA1" s="1257" t="s">
        <v>2557</v>
      </c>
      <c r="ACB1" s="1257" t="s">
        <v>2558</v>
      </c>
      <c r="ACC1" s="1257" t="s">
        <v>2559</v>
      </c>
      <c r="ACD1" s="1257" t="s">
        <v>2560</v>
      </c>
      <c r="ACE1" s="1336" t="s">
        <v>2561</v>
      </c>
      <c r="ACF1" s="1336" t="s">
        <v>2562</v>
      </c>
      <c r="ACG1" s="1257" t="s">
        <v>2563</v>
      </c>
      <c r="ACH1" s="1257" t="s">
        <v>2564</v>
      </c>
      <c r="ACI1" s="1336" t="s">
        <v>2565</v>
      </c>
      <c r="ACJ1" s="1336" t="s">
        <v>2566</v>
      </c>
      <c r="ACK1" s="1336" t="s">
        <v>2567</v>
      </c>
      <c r="ACL1" s="1336" t="s">
        <v>2568</v>
      </c>
      <c r="ACM1" s="1336" t="s">
        <v>2569</v>
      </c>
      <c r="ACN1" s="1336" t="s">
        <v>2570</v>
      </c>
      <c r="ACO1" s="1336" t="s">
        <v>2571</v>
      </c>
      <c r="ACP1" s="1336" t="s">
        <v>2572</v>
      </c>
      <c r="ACQ1" s="1336" t="s">
        <v>2573</v>
      </c>
      <c r="ACR1" s="1336" t="s">
        <v>2574</v>
      </c>
      <c r="ACS1" s="1336" t="s">
        <v>2575</v>
      </c>
      <c r="ACT1" s="1336" t="s">
        <v>2576</v>
      </c>
      <c r="ACU1" s="1336" t="s">
        <v>2707</v>
      </c>
      <c r="ACV1" s="1336" t="s">
        <v>2708</v>
      </c>
      <c r="ACW1" s="1336" t="s">
        <v>2855</v>
      </c>
      <c r="ACX1" s="1336" t="s">
        <v>2709</v>
      </c>
      <c r="ACY1" s="1336" t="s">
        <v>2856</v>
      </c>
      <c r="ACZ1" s="1336" t="s">
        <v>2710</v>
      </c>
      <c r="ADA1" s="1336" t="s">
        <v>2857</v>
      </c>
      <c r="ADB1" s="1336" t="s">
        <v>2711</v>
      </c>
      <c r="ADC1" s="1336" t="s">
        <v>2858</v>
      </c>
      <c r="ADD1" s="1336" t="s">
        <v>2712</v>
      </c>
      <c r="ADE1" s="1336" t="s">
        <v>2859</v>
      </c>
      <c r="ADF1" s="1336" t="s">
        <v>2713</v>
      </c>
      <c r="ADG1" s="1336" t="s">
        <v>2714</v>
      </c>
      <c r="ADH1" s="1336" t="s">
        <v>2603</v>
      </c>
      <c r="ADI1" s="1336" t="s">
        <v>2604</v>
      </c>
      <c r="ADJ1" s="1336" t="s">
        <v>2605</v>
      </c>
      <c r="ADK1" s="1336" t="s">
        <v>2606</v>
      </c>
      <c r="ADL1" s="1336" t="s">
        <v>2607</v>
      </c>
      <c r="ADM1" s="1336" t="s">
        <v>2608</v>
      </c>
      <c r="ADN1" s="1336" t="s">
        <v>2609</v>
      </c>
      <c r="ADO1" s="1336" t="s">
        <v>2610</v>
      </c>
      <c r="ADP1" s="1336" t="s">
        <v>2611</v>
      </c>
      <c r="ADQ1" s="1336" t="s">
        <v>2612</v>
      </c>
      <c r="ADR1" s="1336" t="s">
        <v>2806</v>
      </c>
      <c r="ADS1" s="1336" t="s">
        <v>2807</v>
      </c>
      <c r="ADT1" s="1336" t="s">
        <v>2808</v>
      </c>
      <c r="ADU1" s="1336" t="s">
        <v>2809</v>
      </c>
      <c r="ADV1" s="1336" t="s">
        <v>2810</v>
      </c>
      <c r="ADW1" s="1336" t="s">
        <v>2811</v>
      </c>
      <c r="ADX1" s="1336" t="s">
        <v>2812</v>
      </c>
      <c r="ADY1" s="1336" t="s">
        <v>2813</v>
      </c>
      <c r="ADZ1" s="1336" t="s">
        <v>2814</v>
      </c>
      <c r="AEA1" s="1336" t="s">
        <v>2815</v>
      </c>
      <c r="AEB1" s="1336" t="s">
        <v>2816</v>
      </c>
      <c r="AEC1" s="1336" t="s">
        <v>2817</v>
      </c>
      <c r="AED1" s="1336" t="s">
        <v>2860</v>
      </c>
      <c r="AEE1" s="1336" t="s">
        <v>2613</v>
      </c>
      <c r="AEF1" s="1336" t="s">
        <v>2614</v>
      </c>
      <c r="AEG1" s="1336" t="s">
        <v>2615</v>
      </c>
      <c r="AEH1" s="1336" t="s">
        <v>2616</v>
      </c>
      <c r="AEI1" s="1336" t="s">
        <v>2617</v>
      </c>
      <c r="AEJ1" s="1336" t="s">
        <v>2618</v>
      </c>
      <c r="AEK1" s="1336" t="s">
        <v>2619</v>
      </c>
      <c r="AEL1" s="1336" t="s">
        <v>2620</v>
      </c>
      <c r="AEM1" s="1336" t="s">
        <v>2621</v>
      </c>
      <c r="AEN1" s="1336" t="s">
        <v>2818</v>
      </c>
      <c r="AEO1" s="1336" t="s">
        <v>2819</v>
      </c>
      <c r="AEP1" s="1336" t="s">
        <v>2820</v>
      </c>
      <c r="AEQ1" s="1336" t="s">
        <v>2824</v>
      </c>
      <c r="AER1" s="1336" t="s">
        <v>2825</v>
      </c>
      <c r="AES1" s="1336" t="s">
        <v>2826</v>
      </c>
      <c r="AET1" s="1336" t="s">
        <v>2827</v>
      </c>
      <c r="AEU1" s="1336" t="s">
        <v>2828</v>
      </c>
      <c r="AEV1" s="1336" t="s">
        <v>2829</v>
      </c>
      <c r="AEW1" s="1336" t="s">
        <v>2830</v>
      </c>
      <c r="AEX1" s="1336" t="s">
        <v>2831</v>
      </c>
      <c r="AEY1" s="1336" t="s">
        <v>2832</v>
      </c>
      <c r="AEZ1" s="1336" t="s">
        <v>2833</v>
      </c>
      <c r="AFA1" s="1336" t="s">
        <v>2622</v>
      </c>
      <c r="AFB1" s="1336" t="s">
        <v>2834</v>
      </c>
      <c r="AFC1" s="1336" t="s">
        <v>2623</v>
      </c>
      <c r="AFD1" s="1336" t="s">
        <v>2624</v>
      </c>
      <c r="AFE1" s="1336" t="s">
        <v>2625</v>
      </c>
      <c r="AFF1" s="1336" t="s">
        <v>2626</v>
      </c>
      <c r="AFG1" s="1336" t="s">
        <v>2627</v>
      </c>
      <c r="AFH1" s="1336" t="s">
        <v>2628</v>
      </c>
      <c r="AFI1" s="1336" t="s">
        <v>2629</v>
      </c>
      <c r="AFJ1" s="1336" t="s">
        <v>2630</v>
      </c>
      <c r="AFK1" s="1336" t="s">
        <v>2631</v>
      </c>
      <c r="AFL1" s="1336" t="s">
        <v>2835</v>
      </c>
      <c r="AFM1" s="1336" t="s">
        <v>2836</v>
      </c>
      <c r="AFN1" s="1336" t="s">
        <v>2632</v>
      </c>
      <c r="AFO1" s="1336" t="s">
        <v>2633</v>
      </c>
      <c r="AFP1" s="1336" t="s">
        <v>2634</v>
      </c>
      <c r="AFQ1" s="1336" t="s">
        <v>2635</v>
      </c>
      <c r="AFR1" s="1336" t="s">
        <v>2837</v>
      </c>
      <c r="AFS1" s="1336" t="s">
        <v>2838</v>
      </c>
      <c r="AFT1" s="1336" t="s">
        <v>2636</v>
      </c>
      <c r="AFU1" s="1336" t="s">
        <v>2637</v>
      </c>
      <c r="AFV1" s="1336" t="s">
        <v>2638</v>
      </c>
      <c r="AFW1" s="1336" t="s">
        <v>2639</v>
      </c>
      <c r="AFX1" s="1336" t="s">
        <v>2640</v>
      </c>
      <c r="AFY1" s="1336" t="s">
        <v>2641</v>
      </c>
      <c r="AFZ1" s="1336" t="s">
        <v>2642</v>
      </c>
      <c r="AGA1" s="1336" t="s">
        <v>2643</v>
      </c>
      <c r="AGB1" s="1336" t="s">
        <v>2644</v>
      </c>
      <c r="AGC1" s="1336" t="s">
        <v>2645</v>
      </c>
      <c r="AGD1" s="1336" t="s">
        <v>2646</v>
      </c>
      <c r="AGE1" s="1336" t="s">
        <v>2647</v>
      </c>
      <c r="AGF1" s="1336" t="s">
        <v>2648</v>
      </c>
      <c r="AGG1" s="1336" t="s">
        <v>2649</v>
      </c>
      <c r="AGH1" s="1336" t="s">
        <v>2650</v>
      </c>
      <c r="AGI1" s="1336" t="s">
        <v>2651</v>
      </c>
      <c r="AGJ1" s="1336" t="s">
        <v>2652</v>
      </c>
      <c r="AGK1" s="1336" t="s">
        <v>2653</v>
      </c>
      <c r="AGL1" s="1336" t="s">
        <v>2654</v>
      </c>
      <c r="AGM1" s="1336" t="s">
        <v>2839</v>
      </c>
      <c r="AGN1" s="1336" t="s">
        <v>2655</v>
      </c>
      <c r="AGO1" s="1336" t="s">
        <v>2861</v>
      </c>
      <c r="AGP1" s="1336" t="s">
        <v>2656</v>
      </c>
      <c r="AGQ1" s="1336" t="s">
        <v>2657</v>
      </c>
      <c r="AGR1" s="1336" t="s">
        <v>2658</v>
      </c>
      <c r="AGS1" s="1336" t="s">
        <v>2659</v>
      </c>
      <c r="AGT1" s="1336" t="s">
        <v>2660</v>
      </c>
      <c r="AGU1" s="1336" t="s">
        <v>2661</v>
      </c>
      <c r="AGV1" s="1336" t="s">
        <v>2662</v>
      </c>
      <c r="AGW1" s="1336" t="s">
        <v>2663</v>
      </c>
      <c r="AGX1" s="1336" t="s">
        <v>2664</v>
      </c>
      <c r="AGY1" s="1336" t="s">
        <v>2665</v>
      </c>
      <c r="AGZ1" s="1336" t="s">
        <v>2666</v>
      </c>
      <c r="AHA1" s="1336" t="s">
        <v>2667</v>
      </c>
      <c r="AHB1" s="1336" t="s">
        <v>2668</v>
      </c>
      <c r="AHC1" s="1336" t="s">
        <v>2669</v>
      </c>
      <c r="AHD1" s="1336" t="s">
        <v>2840</v>
      </c>
      <c r="AHE1" s="1336" t="s">
        <v>2841</v>
      </c>
      <c r="AHF1" s="1336" t="s">
        <v>2670</v>
      </c>
      <c r="AHG1" s="1336" t="s">
        <v>2862</v>
      </c>
      <c r="AHH1" s="1336" t="s">
        <v>2671</v>
      </c>
      <c r="AHI1" s="1336" t="s">
        <v>2672</v>
      </c>
      <c r="AHJ1" s="1336" t="s">
        <v>2673</v>
      </c>
      <c r="AHK1" s="1336" t="s">
        <v>2674</v>
      </c>
      <c r="AHL1" s="1336" t="s">
        <v>2675</v>
      </c>
      <c r="AHM1" s="1336" t="s">
        <v>2676</v>
      </c>
      <c r="AHN1" s="1336" t="s">
        <v>2677</v>
      </c>
      <c r="AHO1" s="1336" t="s">
        <v>2678</v>
      </c>
      <c r="AHP1" s="1336" t="s">
        <v>2863</v>
      </c>
      <c r="AHQ1" s="1336" t="s">
        <v>2679</v>
      </c>
      <c r="AHR1" s="1336" t="s">
        <v>2680</v>
      </c>
      <c r="AHS1" s="1336" t="s">
        <v>2681</v>
      </c>
      <c r="AHT1" s="1336" t="s">
        <v>2682</v>
      </c>
      <c r="AHU1" s="1336" t="s">
        <v>2683</v>
      </c>
      <c r="AHV1" s="1336" t="s">
        <v>2684</v>
      </c>
      <c r="AHW1" s="1336" t="s">
        <v>2685</v>
      </c>
      <c r="AHX1" s="1336" t="s">
        <v>2686</v>
      </c>
      <c r="AHY1" s="1336" t="s">
        <v>2687</v>
      </c>
      <c r="AHZ1" s="1336" t="s">
        <v>2688</v>
      </c>
      <c r="AIA1" s="1336" t="s">
        <v>2689</v>
      </c>
      <c r="AIB1" s="1336" t="s">
        <v>2690</v>
      </c>
      <c r="AIC1" s="1336" t="s">
        <v>2691</v>
      </c>
      <c r="AID1" s="1336" t="s">
        <v>2692</v>
      </c>
      <c r="AIE1" s="1336" t="s">
        <v>2693</v>
      </c>
      <c r="AIF1" s="1336" t="s">
        <v>2694</v>
      </c>
      <c r="AIG1" s="1336" t="s">
        <v>2695</v>
      </c>
      <c r="AIH1" s="1336" t="s">
        <v>2696</v>
      </c>
      <c r="AII1" s="1336" t="s">
        <v>2697</v>
      </c>
      <c r="AIJ1" s="1336" t="s">
        <v>2698</v>
      </c>
      <c r="AIK1" s="1336" t="s">
        <v>2699</v>
      </c>
      <c r="AIL1" s="1336" t="s">
        <v>2700</v>
      </c>
      <c r="AIM1" s="1336" t="s">
        <v>2701</v>
      </c>
      <c r="AIN1" s="1336" t="s">
        <v>2864</v>
      </c>
      <c r="AIO1" s="1336" t="s">
        <v>2702</v>
      </c>
      <c r="AIP1" s="1336" t="s">
        <v>2865</v>
      </c>
      <c r="AIQ1" s="1336" t="s">
        <v>2703</v>
      </c>
      <c r="AIR1" s="1336" t="s">
        <v>2866</v>
      </c>
      <c r="AIS1" s="1336" t="s">
        <v>2704</v>
      </c>
      <c r="AIT1" s="1336" t="s">
        <v>2705</v>
      </c>
      <c r="AIU1" s="1336" t="s">
        <v>2706</v>
      </c>
      <c r="AIV1" s="1336" t="s">
        <v>2577</v>
      </c>
      <c r="AIW1" s="1336" t="s">
        <v>2578</v>
      </c>
      <c r="AIX1" s="1336" t="s">
        <v>2579</v>
      </c>
      <c r="AIY1" s="1336" t="s">
        <v>2580</v>
      </c>
      <c r="AIZ1" s="1336" t="s">
        <v>2581</v>
      </c>
      <c r="AJA1" s="1336" t="s">
        <v>2582</v>
      </c>
      <c r="AJB1" s="1336" t="s">
        <v>2583</v>
      </c>
      <c r="AJC1" s="1336" t="s">
        <v>2584</v>
      </c>
      <c r="AJD1" s="1336" t="s">
        <v>2585</v>
      </c>
      <c r="AJE1" s="1336" t="s">
        <v>2586</v>
      </c>
      <c r="AJF1" s="1336" t="s">
        <v>2587</v>
      </c>
      <c r="AJG1" s="1336" t="s">
        <v>2588</v>
      </c>
      <c r="AJH1" s="1336" t="s">
        <v>2589</v>
      </c>
      <c r="AJI1" s="1336" t="s">
        <v>2590</v>
      </c>
      <c r="AJJ1" s="1336" t="s">
        <v>2591</v>
      </c>
      <c r="AJK1" s="1336" t="s">
        <v>2592</v>
      </c>
      <c r="AJL1" s="1336" t="s">
        <v>2593</v>
      </c>
      <c r="AJM1" s="1336" t="s">
        <v>2594</v>
      </c>
      <c r="AJN1" s="1336" t="s">
        <v>2595</v>
      </c>
      <c r="AJO1" s="1336" t="s">
        <v>2596</v>
      </c>
      <c r="AJP1" s="1336" t="s">
        <v>2597</v>
      </c>
      <c r="AJQ1" s="1336" t="s">
        <v>2598</v>
      </c>
      <c r="AJR1" s="1336" t="s">
        <v>2599</v>
      </c>
      <c r="AJS1" s="1336" t="s">
        <v>2600</v>
      </c>
      <c r="AJT1" s="1336" t="s">
        <v>2601</v>
      </c>
      <c r="AJU1" s="1336" t="s">
        <v>2867</v>
      </c>
      <c r="AJV1" s="1401" t="s">
        <v>2602</v>
      </c>
      <c r="AJW1" s="1336" t="s">
        <v>2842</v>
      </c>
      <c r="AJX1" s="1412" t="s">
        <v>2877</v>
      </c>
      <c r="AJY1" s="1413" t="s">
        <v>2878</v>
      </c>
      <c r="AJZ1" s="1414" t="s">
        <v>2879</v>
      </c>
      <c r="AKA1" s="1414" t="s">
        <v>2907</v>
      </c>
      <c r="AKB1" s="1414" t="s">
        <v>2908</v>
      </c>
      <c r="AKC1" s="1414" t="s">
        <v>2903</v>
      </c>
      <c r="AKD1" s="1414" t="s">
        <v>2911</v>
      </c>
      <c r="AKE1" s="1414" t="s">
        <v>2904</v>
      </c>
      <c r="AKF1" s="1414" t="s">
        <v>2905</v>
      </c>
      <c r="AKG1" s="1414" t="s">
        <v>2909</v>
      </c>
      <c r="AKH1" s="1414" t="s">
        <v>2906</v>
      </c>
      <c r="AKI1" s="1411" t="s">
        <v>2898</v>
      </c>
      <c r="AKJ1" s="1408" t="s">
        <v>2880</v>
      </c>
      <c r="AKK1" s="1408" t="s">
        <v>2881</v>
      </c>
      <c r="AKL1" s="1408" t="s">
        <v>2882</v>
      </c>
      <c r="AKM1" s="1408" t="s">
        <v>2883</v>
      </c>
      <c r="AKN1" s="1408" t="s">
        <v>2884</v>
      </c>
      <c r="AKO1" s="1408" t="s">
        <v>2885</v>
      </c>
      <c r="AKP1" s="1408" t="s">
        <v>2886</v>
      </c>
      <c r="AKQ1" s="1408" t="s">
        <v>2887</v>
      </c>
      <c r="AKR1" s="1408" t="s">
        <v>1555</v>
      </c>
      <c r="AKS1" s="1408" t="s">
        <v>2888</v>
      </c>
      <c r="AKT1" s="1408" t="s">
        <v>2889</v>
      </c>
      <c r="AKU1" s="1408" t="s">
        <v>2890</v>
      </c>
      <c r="AKV1" s="1408" t="s">
        <v>2891</v>
      </c>
      <c r="AKW1" s="1408" t="s">
        <v>2899</v>
      </c>
      <c r="AKX1" s="1408" t="s">
        <v>2900</v>
      </c>
      <c r="AKY1" s="1408" t="s">
        <v>2901</v>
      </c>
      <c r="AKZ1" s="1407" t="s">
        <v>2892</v>
      </c>
      <c r="ALA1" s="1408" t="s">
        <v>795</v>
      </c>
      <c r="ALB1" s="1408" t="s">
        <v>2893</v>
      </c>
      <c r="ALC1" s="1408" t="s">
        <v>2894</v>
      </c>
      <c r="ALD1" s="1407" t="s">
        <v>2902</v>
      </c>
      <c r="ALE1" s="1407" t="s">
        <v>2895</v>
      </c>
      <c r="ALF1" s="1407" t="s">
        <v>2896</v>
      </c>
      <c r="ALG1" s="1407" t="s">
        <v>2897</v>
      </c>
    </row>
    <row r="2" spans="1:995" s="1258" customFormat="1" ht="27.75" customHeight="1">
      <c r="A2" s="1308">
        <f>'Cover BE 2026'!AH23</f>
        <v>0</v>
      </c>
      <c r="B2" s="1308">
        <f>IF('Cover BE 2026'!AH28&lt;&gt;"",309,IF('Cover BE 2026'!AK28&lt;&gt;"",820,0))</f>
        <v>0</v>
      </c>
      <c r="C2" s="1308">
        <f>'M3'!AZ24</f>
        <v>0</v>
      </c>
      <c r="D2" s="1308">
        <f>'M3'!BY37</f>
        <v>0</v>
      </c>
      <c r="E2" s="1308">
        <f>'M3'!BQ52</f>
        <v>0</v>
      </c>
      <c r="F2" s="1309">
        <f>'M3'!J60</f>
        <v>0</v>
      </c>
      <c r="G2" s="1309">
        <f>'M3'!BA60</f>
        <v>0</v>
      </c>
      <c r="H2" s="1308">
        <f>'M3'!E68</f>
        <v>0</v>
      </c>
      <c r="I2" s="1308">
        <f>'M3'!E78</f>
        <v>0</v>
      </c>
      <c r="J2" s="1308">
        <f>'M3'!BS84</f>
        <v>0</v>
      </c>
      <c r="K2" s="1308">
        <f>'M3'!Q97</f>
        <v>0</v>
      </c>
      <c r="L2" s="1308">
        <f>'M3'!Q101</f>
        <v>0</v>
      </c>
      <c r="M2" s="1308">
        <f>IF('M4'!F20&lt;&gt;"",1,IF('M4'!S20&lt;&gt;"",2,0))</f>
        <v>0</v>
      </c>
      <c r="N2" s="1308">
        <f>'M4'!W28</f>
        <v>0</v>
      </c>
      <c r="O2" s="1308">
        <f>'M4'!AG28</f>
        <v>0</v>
      </c>
      <c r="P2" s="1308">
        <f>'M4'!AR28</f>
        <v>0</v>
      </c>
      <c r="Q2" s="1308">
        <f>'M4'!BC28</f>
        <v>0</v>
      </c>
      <c r="R2" s="1308">
        <f>'M4'!BY28</f>
        <v>0</v>
      </c>
      <c r="S2" s="1308">
        <f>'M4'!W31</f>
        <v>0</v>
      </c>
      <c r="T2" s="1308">
        <f>'M4'!AG31</f>
        <v>0</v>
      </c>
      <c r="U2" s="1308">
        <f>'M4'!AR31</f>
        <v>0</v>
      </c>
      <c r="V2" s="1308">
        <f>'M4'!BC31</f>
        <v>0</v>
      </c>
      <c r="W2" s="1308">
        <f>'M4'!BY31</f>
        <v>0</v>
      </c>
      <c r="X2" s="1308">
        <f>'M4'!C38</f>
        <v>0</v>
      </c>
      <c r="Y2" s="1259">
        <f>'M4'!BR51</f>
        <v>0</v>
      </c>
      <c r="Z2" s="1259">
        <f>'M4'!BR54</f>
        <v>0</v>
      </c>
      <c r="AA2" s="1259">
        <f>'M4'!BR57</f>
        <v>0</v>
      </c>
      <c r="AB2" s="1259">
        <f>'M4'!BS66</f>
        <v>0</v>
      </c>
      <c r="AC2" s="1259">
        <f>'M4'!BS74</f>
        <v>0</v>
      </c>
      <c r="AD2" s="1259">
        <f>'M4'!F74</f>
        <v>0</v>
      </c>
      <c r="AE2" s="1259">
        <f>'M4'!F87</f>
        <v>0</v>
      </c>
      <c r="AF2" s="1259">
        <f>'M4'!BS87</f>
        <v>0</v>
      </c>
      <c r="AG2" s="1259">
        <f>'M5'!BR22</f>
        <v>0</v>
      </c>
      <c r="AH2" s="1259">
        <f>'M5'!BR25</f>
        <v>0</v>
      </c>
      <c r="AI2" s="1259">
        <f>'M5'!BR30</f>
        <v>0</v>
      </c>
      <c r="AJ2" s="1259">
        <f>'M5'!BR33</f>
        <v>0</v>
      </c>
      <c r="AK2" s="1259">
        <f>IF('M5'!AP43&lt;&gt;"",1,IF('M5'!BD43&lt;&gt;"",2,0))</f>
        <v>0</v>
      </c>
      <c r="AL2" s="1259">
        <f>IF('M5'!AP48&lt;&gt;"",1,IF('M5'!BD48&lt;&gt;"",2,0))</f>
        <v>0</v>
      </c>
      <c r="AM2" s="1259">
        <f>IF('M5'!AP52&lt;&gt;"",1,IF('M5'!BD52&lt;&gt;"",2,0))</f>
        <v>0</v>
      </c>
      <c r="AN2" s="1259">
        <f>IF('M5'!F65&lt;&gt;"",1,IF('M5'!T65&lt;&gt;"",2,0))</f>
        <v>0</v>
      </c>
      <c r="AO2" s="1337">
        <f>IF('M6'!BT16&lt;&gt;"",1,IF('M6'!BT19&lt;&gt;"",2,IF('M6'!BT22&lt;&gt;"",9,IF('M6'!BT25&lt;&gt;"",3,IF('M6'!BT28&lt;&gt;"",4,IF('M6'!BT31&lt;&gt;"",5,IF('M6'!BT34&lt;&gt;"",6,IF('M6'!BT37&lt;&gt;"",7,))))))))</f>
        <v>0</v>
      </c>
      <c r="AP2" s="1259">
        <f>IF('M6'!F52&lt;&gt;"",1,IF('M6'!S52&lt;&gt;"",2,0))</f>
        <v>0</v>
      </c>
      <c r="AQ2" s="1259">
        <f>IF('M6'!F79&lt;&gt;"",1,IF('M6'!S79&lt;&gt;"",2,0))</f>
        <v>0</v>
      </c>
      <c r="AR2" s="1259">
        <f>'M7'!AR19</f>
        <v>0</v>
      </c>
      <c r="AS2" s="1259">
        <f>'M7'!AR22</f>
        <v>0</v>
      </c>
      <c r="AT2" s="1259">
        <f>'M7'!BQ66</f>
        <v>0</v>
      </c>
      <c r="AU2" s="1259">
        <f>'M7'!BQ69</f>
        <v>0</v>
      </c>
      <c r="AV2" s="1259">
        <f>'M7'!BQ72</f>
        <v>0</v>
      </c>
      <c r="AW2" s="1259">
        <f>'M7'!BQ78</f>
        <v>0</v>
      </c>
      <c r="AX2" s="1259">
        <f>'M7'!BQ81</f>
        <v>0</v>
      </c>
      <c r="AY2" s="1259">
        <f>'M7'!BQ85</f>
        <v>0</v>
      </c>
      <c r="AZ2" s="1259">
        <f>'M7'!BQ88</f>
        <v>0</v>
      </c>
      <c r="BA2" s="1259">
        <f>'M7'!BS101</f>
        <v>0</v>
      </c>
      <c r="BB2" s="1259">
        <f>'M7'!D102</f>
        <v>0</v>
      </c>
      <c r="BC2" s="1337">
        <f>'M8 &amp; 9'!$G12</f>
        <v>0</v>
      </c>
      <c r="BD2" s="1337">
        <f>'M8 &amp; 9'!$G16</f>
        <v>0</v>
      </c>
      <c r="BE2" s="1337">
        <f>'M8 &amp; 9'!$G20</f>
        <v>0</v>
      </c>
      <c r="BF2" s="1337">
        <f>'M8 &amp; 9'!$G24</f>
        <v>0</v>
      </c>
      <c r="BG2" s="1337">
        <f>'M8 &amp; 9'!$G28</f>
        <v>0</v>
      </c>
      <c r="BH2" s="1337">
        <f>'M8 &amp; 9'!$G32</f>
        <v>0</v>
      </c>
      <c r="BI2" s="1337">
        <f>'M8 &amp; 9'!$G36</f>
        <v>0</v>
      </c>
      <c r="BJ2" s="1337">
        <f>'M8 &amp; 9'!$G40</f>
        <v>0</v>
      </c>
      <c r="BK2" s="1337">
        <f>'M8 &amp; 9'!$G44</f>
        <v>0</v>
      </c>
      <c r="BL2" s="1337">
        <f>'M8 &amp; 9'!$G50</f>
        <v>0</v>
      </c>
      <c r="BM2" s="1337">
        <f>'M8 &amp; 9'!$G54</f>
        <v>0</v>
      </c>
      <c r="BN2" s="1337">
        <f>'M8 &amp; 9'!$G58</f>
        <v>0</v>
      </c>
      <c r="BO2" s="1337">
        <f>'M8 &amp; 9'!$G62</f>
        <v>0</v>
      </c>
      <c r="BP2" s="1337">
        <f>'M8 &amp; 9'!$G66</f>
        <v>0</v>
      </c>
      <c r="BQ2" s="1337">
        <f>'M8 &amp; 9'!$G70</f>
        <v>0</v>
      </c>
      <c r="BR2" s="1337">
        <f>'M8 &amp; 9'!G74</f>
        <v>0</v>
      </c>
      <c r="BS2" s="1337">
        <f>'M8 &amp; 9'!$G78</f>
        <v>0</v>
      </c>
      <c r="BT2" s="1337">
        <f>'M8 &amp; 9'!$G82</f>
        <v>0</v>
      </c>
      <c r="BU2" s="1259">
        <f>'M8 &amp; 9'!$G86</f>
        <v>0</v>
      </c>
      <c r="BV2" s="1337">
        <f>'M8 &amp; 9'!$L12</f>
        <v>0</v>
      </c>
      <c r="BW2" s="1337">
        <f>'M8 &amp; 9'!$L16</f>
        <v>0</v>
      </c>
      <c r="BX2" s="1337">
        <f>'M8 &amp; 9'!$L20</f>
        <v>0</v>
      </c>
      <c r="BY2" s="1337">
        <f>'M8 &amp; 9'!$L24</f>
        <v>0</v>
      </c>
      <c r="BZ2" s="1337">
        <f>'M8 &amp; 9'!$L28</f>
        <v>0</v>
      </c>
      <c r="CA2" s="1337">
        <f>'M8 &amp; 9'!$L32</f>
        <v>0</v>
      </c>
      <c r="CB2" s="1337">
        <f>'M8 &amp; 9'!$L36</f>
        <v>0</v>
      </c>
      <c r="CC2" s="1337">
        <f>'M8 &amp; 9'!$L40</f>
        <v>0</v>
      </c>
      <c r="CD2" s="1337">
        <f>'M8 &amp; 9'!$L44</f>
        <v>0</v>
      </c>
      <c r="CE2" s="1337">
        <f>'M8 &amp; 9'!$L50</f>
        <v>0</v>
      </c>
      <c r="CF2" s="1337">
        <f>'M8 &amp; 9'!$L54</f>
        <v>0</v>
      </c>
      <c r="CG2" s="1337">
        <f>'M8 &amp; 9'!$L58</f>
        <v>0</v>
      </c>
      <c r="CH2" s="1337">
        <f>'M8 &amp; 9'!$L62</f>
        <v>0</v>
      </c>
      <c r="CI2" s="1337">
        <f>'M8 &amp; 9'!$L66</f>
        <v>0</v>
      </c>
      <c r="CJ2" s="1337">
        <f>'M8 &amp; 9'!$L70</f>
        <v>0</v>
      </c>
      <c r="CK2" s="1337">
        <f>'M8 &amp; 9'!L74</f>
        <v>0</v>
      </c>
      <c r="CL2" s="1337">
        <f>'M8 &amp; 9'!$L78</f>
        <v>0</v>
      </c>
      <c r="CM2" s="1337">
        <f>'M8 &amp; 9'!$L82</f>
        <v>0</v>
      </c>
      <c r="CN2" s="1337">
        <f>'M8 &amp; 9'!$L86</f>
        <v>0</v>
      </c>
      <c r="CO2" s="1337">
        <f>'M8 &amp; 9'!$N16</f>
        <v>0</v>
      </c>
      <c r="CP2" s="1337">
        <f>'M8 &amp; 9'!$N20</f>
        <v>0</v>
      </c>
      <c r="CQ2" s="1337">
        <f>'M8 &amp; 9'!$N24</f>
        <v>0</v>
      </c>
      <c r="CR2" s="1337">
        <f>'M8 &amp; 9'!$N32</f>
        <v>0</v>
      </c>
      <c r="CS2" s="1337">
        <f>'M8 &amp; 9'!$N36</f>
        <v>0</v>
      </c>
      <c r="CT2" s="1337">
        <f>'M8 &amp; 9'!$N40</f>
        <v>0</v>
      </c>
      <c r="CU2" s="1337">
        <f>'M8 &amp; 9'!$N44</f>
        <v>0</v>
      </c>
      <c r="CV2" s="1337">
        <f>'M8 &amp; 9'!$N54</f>
        <v>0</v>
      </c>
      <c r="CW2" s="1337">
        <f>'M8 &amp; 9'!$N58</f>
        <v>0</v>
      </c>
      <c r="CX2" s="1337">
        <f>'M8 &amp; 9'!$N62</f>
        <v>0</v>
      </c>
      <c r="CY2" s="1337">
        <f>'M8 &amp; 9'!$N66</f>
        <v>0</v>
      </c>
      <c r="CZ2" s="1337">
        <f>'M8 &amp; 9'!$N82</f>
        <v>0</v>
      </c>
      <c r="DA2" s="1337">
        <f>'M8 &amp; 9'!$N86</f>
        <v>0</v>
      </c>
      <c r="DB2" s="1259">
        <f>'M8 &amp; 9'!$P16</f>
        <v>0</v>
      </c>
      <c r="DC2" s="1259">
        <f>'M8 &amp; 9'!$P20</f>
        <v>0</v>
      </c>
      <c r="DD2" s="1259">
        <f>'M8 &amp; 9'!$P24</f>
        <v>0</v>
      </c>
      <c r="DE2" s="1259">
        <f>'M8 &amp; 9'!$P28</f>
        <v>0</v>
      </c>
      <c r="DF2" s="1259">
        <f>'M8 &amp; 9'!$P44</f>
        <v>0</v>
      </c>
      <c r="DG2" s="1259">
        <f>'M8 &amp; 9'!$P50</f>
        <v>0</v>
      </c>
      <c r="DH2" s="1259">
        <f>'M8 &amp; 9'!$P54</f>
        <v>0</v>
      </c>
      <c r="DI2" s="1259">
        <f>'M8 &amp; 9'!$P58</f>
        <v>0</v>
      </c>
      <c r="DJ2" s="1259">
        <f>'M8 &amp; 9'!$P62</f>
        <v>0</v>
      </c>
      <c r="DK2" s="1259">
        <f>'M8 &amp; 9'!$P66</f>
        <v>0</v>
      </c>
      <c r="DL2" s="1259">
        <f>'M8 &amp; 9'!$P70</f>
        <v>0</v>
      </c>
      <c r="DM2" s="1259">
        <f>'M8 &amp; 9'!$P74</f>
        <v>0</v>
      </c>
      <c r="DN2" s="1259">
        <f>'M8 &amp; 9'!$P78</f>
        <v>0</v>
      </c>
      <c r="DO2" s="1259">
        <f>'M8 &amp; 9'!$P82</f>
        <v>0</v>
      </c>
      <c r="DP2" s="1259">
        <f>'M8 &amp; 9'!$P86</f>
        <v>0</v>
      </c>
      <c r="DQ2" s="1259">
        <f>'M8 &amp; 9'!$W12</f>
        <v>0</v>
      </c>
      <c r="DR2" s="1259">
        <f>'M8 &amp; 9'!$W16</f>
        <v>0</v>
      </c>
      <c r="DS2" s="1259">
        <f>'M8 &amp; 9'!$W20</f>
        <v>0</v>
      </c>
      <c r="DT2" s="1259">
        <f>'M8 &amp; 9'!$W24</f>
        <v>0</v>
      </c>
      <c r="DU2" s="1259">
        <f>'M8 &amp; 9'!$W28</f>
        <v>0</v>
      </c>
      <c r="DV2" s="1259">
        <f>'M8 &amp; 9'!$W32</f>
        <v>0</v>
      </c>
      <c r="DW2" s="1259">
        <f>'M8 &amp; 9'!$W36</f>
        <v>0</v>
      </c>
      <c r="DX2" s="1259">
        <f>'M8 &amp; 9'!$W40</f>
        <v>0</v>
      </c>
      <c r="DY2" s="1259">
        <f>'M8 &amp; 9'!$W44</f>
        <v>0</v>
      </c>
      <c r="DZ2" s="1259">
        <f>'M8 &amp; 9'!$W50</f>
        <v>0</v>
      </c>
      <c r="EA2" s="1259">
        <f>'M8 &amp; 9'!$W54</f>
        <v>0</v>
      </c>
      <c r="EB2" s="1259">
        <f>'M8 &amp; 9'!$W58</f>
        <v>0</v>
      </c>
      <c r="EC2" s="1259">
        <f>'M8 &amp; 9'!$W62</f>
        <v>0</v>
      </c>
      <c r="ED2" s="1259">
        <f>'M8 &amp; 9'!$W66</f>
        <v>0</v>
      </c>
      <c r="EE2" s="1259">
        <f>'M8 &amp; 9'!$W70</f>
        <v>0</v>
      </c>
      <c r="EF2" s="1259">
        <f>'M8 &amp; 9'!$W74</f>
        <v>0</v>
      </c>
      <c r="EG2" s="1259">
        <f>'M8 &amp; 9'!$W78</f>
        <v>0</v>
      </c>
      <c r="EH2" s="1259">
        <f>'M8 &amp; 9'!$W82</f>
        <v>0</v>
      </c>
      <c r="EI2" s="1259">
        <f>'M8 &amp; 9'!$W86</f>
        <v>0</v>
      </c>
      <c r="EJ2" s="1337">
        <f>'M8 &amp; 9'!$Y12</f>
        <v>0</v>
      </c>
      <c r="EK2" s="1337">
        <f>'M8 &amp; 9'!$Y16</f>
        <v>0</v>
      </c>
      <c r="EL2" s="1337">
        <f>'M8 &amp; 9'!$Y20</f>
        <v>0</v>
      </c>
      <c r="EM2" s="1337">
        <f>'M8 &amp; 9'!$Y24</f>
        <v>0</v>
      </c>
      <c r="EN2" s="1337">
        <f>'M8 &amp; 9'!$Y28</f>
        <v>0</v>
      </c>
      <c r="EO2" s="1337">
        <f>'M8 &amp; 9'!$Y32</f>
        <v>0</v>
      </c>
      <c r="EP2" s="1337">
        <f>'M8 &amp; 9'!$Y36</f>
        <v>0</v>
      </c>
      <c r="EQ2" s="1337">
        <f>'M8 &amp; 9'!$Y40</f>
        <v>0</v>
      </c>
      <c r="ER2" s="1337">
        <f>'M8 &amp; 9'!$Y44</f>
        <v>0</v>
      </c>
      <c r="ES2" s="1337">
        <f>'M8 &amp; 9'!$Y50</f>
        <v>0</v>
      </c>
      <c r="ET2" s="1337">
        <f>'M8 &amp; 9'!$Y54</f>
        <v>0</v>
      </c>
      <c r="EU2" s="1337">
        <f>'M8 &amp; 9'!$Y58</f>
        <v>0</v>
      </c>
      <c r="EV2" s="1337">
        <f>'M8 &amp; 9'!$Y62</f>
        <v>0</v>
      </c>
      <c r="EW2" s="1337">
        <f>'M8 &amp; 9'!$Y66</f>
        <v>0</v>
      </c>
      <c r="EX2" s="1337">
        <f>'M8 &amp; 9'!$Y70</f>
        <v>0</v>
      </c>
      <c r="EY2" s="1337">
        <f>'M8 &amp; 9'!$Y74</f>
        <v>0</v>
      </c>
      <c r="EZ2" s="1337">
        <f>'M8 &amp; 9'!$Y78</f>
        <v>0</v>
      </c>
      <c r="FA2" s="1337">
        <f>'M8 &amp; 9'!$Y82</f>
        <v>0</v>
      </c>
      <c r="FB2" s="1337">
        <f>'M8 &amp; 9'!$Y86</f>
        <v>0</v>
      </c>
      <c r="FC2" s="1259">
        <f>'M8 &amp; 9'!$AB12</f>
        <v>0</v>
      </c>
      <c r="FD2" s="1259">
        <f>'M8 &amp; 9'!$AB16</f>
        <v>0</v>
      </c>
      <c r="FE2" s="1259">
        <f>'M8 &amp; 9'!$AB20</f>
        <v>0</v>
      </c>
      <c r="FF2" s="1259">
        <f>'M8 &amp; 9'!$AB24</f>
        <v>0</v>
      </c>
      <c r="FG2" s="1259">
        <f>'M8 &amp; 9'!$AB28</f>
        <v>0</v>
      </c>
      <c r="FH2" s="1259">
        <f>'M8 &amp; 9'!$AB32</f>
        <v>0</v>
      </c>
      <c r="FI2" s="1259">
        <f>'M8 &amp; 9'!$AB36</f>
        <v>0</v>
      </c>
      <c r="FJ2" s="1259">
        <f>'M8 &amp; 9'!$AB40</f>
        <v>0</v>
      </c>
      <c r="FK2" s="1259">
        <f>'M8 &amp; 9'!$AB44</f>
        <v>0</v>
      </c>
      <c r="FL2" s="1259">
        <f>'M8 &amp; 9'!$AB50</f>
        <v>0</v>
      </c>
      <c r="FM2" s="1259">
        <f>'M8 &amp; 9'!$AB54</f>
        <v>0</v>
      </c>
      <c r="FN2" s="1259">
        <f>'M8 &amp; 9'!$AB58</f>
        <v>0</v>
      </c>
      <c r="FO2" s="1259">
        <f>'M8 &amp; 9'!$AB62</f>
        <v>0</v>
      </c>
      <c r="FP2" s="1259">
        <f>'M8 &amp; 9'!$AB66</f>
        <v>0</v>
      </c>
      <c r="FQ2" s="1259">
        <f>'M8 &amp; 9'!$AB70</f>
        <v>0</v>
      </c>
      <c r="FR2" s="1259">
        <f>'M8 &amp; 9'!$AB74</f>
        <v>0</v>
      </c>
      <c r="FS2" s="1259">
        <f>'M8 &amp; 9'!$AB82</f>
        <v>0</v>
      </c>
      <c r="FT2" s="1259">
        <f>'M8 &amp; 9'!$AB86</f>
        <v>0</v>
      </c>
      <c r="FU2" s="1259">
        <f>'M8 &amp; 9'!$AD12</f>
        <v>0</v>
      </c>
      <c r="FV2" s="1259">
        <f>'M8 &amp; 9'!$AD16</f>
        <v>0</v>
      </c>
      <c r="FW2" s="1259">
        <f>'M8 &amp; 9'!$AD20</f>
        <v>0</v>
      </c>
      <c r="FX2" s="1259">
        <f>'M8 &amp; 9'!$AD24</f>
        <v>0</v>
      </c>
      <c r="FY2" s="1259">
        <f>'M8 &amp; 9'!$AD28</f>
        <v>0</v>
      </c>
      <c r="FZ2" s="1259">
        <f>'M8 &amp; 9'!$AD32</f>
        <v>0</v>
      </c>
      <c r="GA2" s="1259">
        <f>'M8 &amp; 9'!$AD36</f>
        <v>0</v>
      </c>
      <c r="GB2" s="1259">
        <f>'M8 &amp; 9'!$AD40</f>
        <v>0</v>
      </c>
      <c r="GC2" s="1312">
        <f>'M8 &amp; 9'!D42</f>
        <v>0</v>
      </c>
      <c r="GD2" s="1259">
        <f>'M8 &amp; 9'!$AD44</f>
        <v>0</v>
      </c>
      <c r="GE2" s="1259">
        <f>'M8 &amp; 9'!$AD50</f>
        <v>0</v>
      </c>
      <c r="GF2" s="1259">
        <f>'M8 &amp; 9'!$AD54</f>
        <v>0</v>
      </c>
      <c r="GG2" s="1259">
        <f>'M8 &amp; 9'!$AD58</f>
        <v>0</v>
      </c>
      <c r="GH2" s="1259">
        <f>'M8 &amp; 9'!$AD62</f>
        <v>0</v>
      </c>
      <c r="GI2" s="1259">
        <f>'M8 &amp; 9'!$AD66</f>
        <v>0</v>
      </c>
      <c r="GJ2" s="1259">
        <f>'M8 &amp; 9'!$AD70</f>
        <v>0</v>
      </c>
      <c r="GK2" s="1259">
        <f>'M8 &amp; 9'!$AD74</f>
        <v>0</v>
      </c>
      <c r="GL2" s="1259">
        <f>'M8 &amp; 9'!$AD78</f>
        <v>0</v>
      </c>
      <c r="GM2" s="1259">
        <f>'M8 &amp; 9'!$AD82</f>
        <v>0</v>
      </c>
      <c r="GN2" s="1312">
        <f>'M8 &amp; 9'!D84</f>
        <v>0</v>
      </c>
      <c r="GO2" s="1259">
        <f>'M8 &amp; 9'!$AD86</f>
        <v>0</v>
      </c>
      <c r="GP2" s="1259">
        <f>'M8 &amp; 9'!L96</f>
        <v>0</v>
      </c>
      <c r="GQ2" s="1259">
        <f>'M8 &amp; 9'!N96</f>
        <v>0</v>
      </c>
      <c r="GR2" s="1259">
        <f>'M8 &amp; 9'!P96</f>
        <v>0</v>
      </c>
      <c r="GS2" s="1259">
        <f>'M8 &amp; 9'!Y96</f>
        <v>0</v>
      </c>
      <c r="GT2" s="1259">
        <f>'M8 &amp; 9'!AB96</f>
        <v>0</v>
      </c>
      <c r="GU2" s="1259">
        <f>'M8 &amp; 9'!AD96</f>
        <v>0</v>
      </c>
      <c r="GV2" s="1259">
        <f>'M10 &amp; 11'!$L17</f>
        <v>0</v>
      </c>
      <c r="GW2" s="1259">
        <f>'M10 &amp; 11'!$L21</f>
        <v>0</v>
      </c>
      <c r="GX2" s="1259">
        <f>'M10 &amp; 11'!$L27</f>
        <v>0</v>
      </c>
      <c r="GY2" s="1259">
        <f>'M10 &amp; 11'!$L31</f>
        <v>0</v>
      </c>
      <c r="GZ2" s="1259">
        <f>'M10 &amp; 11'!$L37</f>
        <v>0</v>
      </c>
      <c r="HA2" s="1259">
        <f>'M10 &amp; 11'!$L41</f>
        <v>0</v>
      </c>
      <c r="HB2" s="1259">
        <f>'M10 &amp; 11'!$L45</f>
        <v>0</v>
      </c>
      <c r="HC2" s="1259">
        <f>'M10 &amp; 11'!$L49</f>
        <v>0</v>
      </c>
      <c r="HD2" s="1259">
        <f>'M10 &amp; 11'!$L53</f>
        <v>0</v>
      </c>
      <c r="HE2" s="1259">
        <f>'M10 &amp; 11'!$L57</f>
        <v>0</v>
      </c>
      <c r="HF2" s="1259">
        <f>'M10 &amp; 11'!$L62</f>
        <v>0</v>
      </c>
      <c r="HG2" s="1259">
        <f>'M10 &amp; 11'!$L66</f>
        <v>0</v>
      </c>
      <c r="HH2" s="1259">
        <f>'M10 &amp; 11'!$L71</f>
        <v>0</v>
      </c>
      <c r="HI2" s="1259">
        <f>'M10 &amp; 11'!$L75</f>
        <v>0</v>
      </c>
      <c r="HJ2" s="1259">
        <f>'M10 &amp; 11'!$O17</f>
        <v>0</v>
      </c>
      <c r="HK2" s="1259">
        <f>'M10 &amp; 11'!$O21</f>
        <v>0</v>
      </c>
      <c r="HL2" s="1259">
        <f>'M10 &amp; 11'!$O27</f>
        <v>0</v>
      </c>
      <c r="HM2" s="1259">
        <f>'M10 &amp; 11'!$O31</f>
        <v>0</v>
      </c>
      <c r="HN2" s="1259">
        <f>'M10 &amp; 11'!$O37</f>
        <v>0</v>
      </c>
      <c r="HO2" s="1259">
        <f>'M10 &amp; 11'!$O41</f>
        <v>0</v>
      </c>
      <c r="HP2" s="1259">
        <f>'M10 &amp; 11'!$O45</f>
        <v>0</v>
      </c>
      <c r="HQ2" s="1259">
        <f>'M10 &amp; 11'!$O49</f>
        <v>0</v>
      </c>
      <c r="HR2" s="1259">
        <f>'M10 &amp; 11'!$O53</f>
        <v>0</v>
      </c>
      <c r="HS2" s="1259">
        <f>'M10 &amp; 11'!$O57</f>
        <v>0</v>
      </c>
      <c r="HT2" s="1259">
        <f>'M10 &amp; 11'!$O62</f>
        <v>0</v>
      </c>
      <c r="HU2" s="1259">
        <f>'M10 &amp; 11'!$O66</f>
        <v>0</v>
      </c>
      <c r="HV2" s="1259">
        <f>'M10 &amp; 11'!$O71</f>
        <v>0</v>
      </c>
      <c r="HW2" s="1259">
        <f>'M10 &amp; 11'!$O75</f>
        <v>0</v>
      </c>
      <c r="HX2" s="1337">
        <f>'M10 &amp; 11'!R17</f>
        <v>0</v>
      </c>
      <c r="HY2" s="1337">
        <f>'M10 &amp; 11'!$R21</f>
        <v>0</v>
      </c>
      <c r="HZ2" s="1337">
        <f>'M10 &amp; 11'!$R27</f>
        <v>0</v>
      </c>
      <c r="IA2" s="1337">
        <f>'M10 &amp; 11'!$R31</f>
        <v>0</v>
      </c>
      <c r="IB2" s="1337">
        <f>'M10 &amp; 11'!$R37</f>
        <v>0</v>
      </c>
      <c r="IC2" s="1337">
        <f>'M10 &amp; 11'!$R41</f>
        <v>0</v>
      </c>
      <c r="ID2" s="1337">
        <f>'M10 &amp; 11'!$R45</f>
        <v>0</v>
      </c>
      <c r="IE2" s="1337">
        <f>'M10 &amp; 11'!$R49</f>
        <v>0</v>
      </c>
      <c r="IF2" s="1337">
        <f>'M10 &amp; 11'!$R53</f>
        <v>0</v>
      </c>
      <c r="IG2" s="1337">
        <f>'M10 &amp; 11'!$R57</f>
        <v>0</v>
      </c>
      <c r="IH2" s="1337">
        <f>'M10 &amp; 11'!$R62</f>
        <v>0</v>
      </c>
      <c r="II2" s="1337">
        <f>'M10 &amp; 11'!$R66</f>
        <v>0</v>
      </c>
      <c r="IJ2" s="1337">
        <f>'M10 &amp; 11'!$R71</f>
        <v>0</v>
      </c>
      <c r="IK2" s="1337">
        <f>'M10 &amp; 11'!$R75</f>
        <v>0</v>
      </c>
      <c r="IL2" s="1259">
        <f>'M10 &amp; 11'!$U27</f>
        <v>0</v>
      </c>
      <c r="IM2" s="1259">
        <f>'M10 &amp; 11'!$U31</f>
        <v>0</v>
      </c>
      <c r="IN2" s="1259">
        <f>'M10 &amp; 11'!$U37</f>
        <v>0</v>
      </c>
      <c r="IO2" s="1259">
        <f>'M10 &amp; 11'!$U41</f>
        <v>0</v>
      </c>
      <c r="IP2" s="1259">
        <f>'M10 &amp; 11'!$U45</f>
        <v>0</v>
      </c>
      <c r="IQ2" s="1259">
        <f>'M10 &amp; 11'!$U49</f>
        <v>0</v>
      </c>
      <c r="IR2" s="1259">
        <f>'M10 &amp; 11'!$U53</f>
        <v>0</v>
      </c>
      <c r="IS2" s="1259">
        <f>'M10 &amp; 11'!$U57</f>
        <v>0</v>
      </c>
      <c r="IT2" s="1259">
        <f>'M10 &amp; 11'!$U62</f>
        <v>0</v>
      </c>
      <c r="IU2" s="1259">
        <f>'M10 &amp; 11'!$U66</f>
        <v>0</v>
      </c>
      <c r="IV2" s="1310">
        <f>'M10 &amp; 11'!$U75</f>
        <v>0</v>
      </c>
      <c r="IW2" s="1259">
        <f>'M10 &amp; 11'!$AA27</f>
        <v>0</v>
      </c>
      <c r="IX2" s="1259">
        <f>'M10 &amp; 11'!$AA31</f>
        <v>0</v>
      </c>
      <c r="IY2" s="1259">
        <f>'M10 &amp; 11'!$AA37</f>
        <v>0</v>
      </c>
      <c r="IZ2" s="1259">
        <f>'M10 &amp; 11'!$AA41</f>
        <v>0</v>
      </c>
      <c r="JA2" s="1259">
        <f>'M10 &amp; 11'!$AA45</f>
        <v>0</v>
      </c>
      <c r="JB2" s="1259">
        <f>'M10 &amp; 11'!$AA49</f>
        <v>0</v>
      </c>
      <c r="JC2" s="1259">
        <f>'M10 &amp; 11'!$AA53</f>
        <v>0</v>
      </c>
      <c r="JD2" s="1259">
        <f>'M10 &amp; 11'!$AA57</f>
        <v>0</v>
      </c>
      <c r="JE2" s="1259">
        <f>'M10 &amp; 11'!$AA62</f>
        <v>0</v>
      </c>
      <c r="JF2" s="1259">
        <f>'M10 &amp; 11'!$AA66</f>
        <v>0</v>
      </c>
      <c r="JG2" s="1259">
        <f>'M10 &amp; 11'!$AA71</f>
        <v>0</v>
      </c>
      <c r="JH2" s="1259">
        <f>'M10 &amp; 11'!$AA75</f>
        <v>0</v>
      </c>
      <c r="JI2" s="1259">
        <f>'M10 &amp; 11'!$AF27</f>
        <v>0</v>
      </c>
      <c r="JJ2" s="1259">
        <f>'M10 &amp; 11'!$AF31</f>
        <v>0</v>
      </c>
      <c r="JK2" s="1259">
        <f>'M10 &amp; 11'!$AF37</f>
        <v>0</v>
      </c>
      <c r="JL2" s="1259">
        <f>'M10 &amp; 11'!$AF41</f>
        <v>0</v>
      </c>
      <c r="JM2" s="1259">
        <f>'M10 &amp; 11'!$AF45</f>
        <v>0</v>
      </c>
      <c r="JN2" s="1259">
        <f>'M10 &amp; 11'!$AF49</f>
        <v>0</v>
      </c>
      <c r="JO2" s="1259">
        <f>'M10 &amp; 11'!$AF53</f>
        <v>0</v>
      </c>
      <c r="JP2" s="1259">
        <f>'M10 &amp; 11'!$AF57</f>
        <v>0</v>
      </c>
      <c r="JQ2" s="1259">
        <f>'M10 &amp; 11'!$AF62</f>
        <v>0</v>
      </c>
      <c r="JR2" s="1259">
        <f>'M10 &amp; 11'!$AF66</f>
        <v>0</v>
      </c>
      <c r="JS2" s="1259">
        <f>'M10 &amp; 11'!$AF71</f>
        <v>0</v>
      </c>
      <c r="JT2" s="1259">
        <f>'M10 &amp; 11'!$AF75</f>
        <v>0</v>
      </c>
      <c r="JU2" s="1259">
        <f>'M10 &amp; 11'!$AO27</f>
        <v>0</v>
      </c>
      <c r="JV2" s="1259">
        <f>'M10 &amp; 11'!$AO31</f>
        <v>0</v>
      </c>
      <c r="JW2" s="1259">
        <f>'M10 &amp; 11'!$AO37</f>
        <v>0</v>
      </c>
      <c r="JX2" s="1259">
        <f>'M10 &amp; 11'!$AO41</f>
        <v>0</v>
      </c>
      <c r="JY2" s="1259">
        <f>'M10 &amp; 11'!$AO45</f>
        <v>0</v>
      </c>
      <c r="JZ2" s="1259">
        <f>'M10 &amp; 11'!$AO49</f>
        <v>0</v>
      </c>
      <c r="KA2" s="1259">
        <f>'M10 &amp; 11'!$AO53</f>
        <v>0</v>
      </c>
      <c r="KB2" s="1259">
        <f>'M10 &amp; 11'!$AO57</f>
        <v>0</v>
      </c>
      <c r="KC2" s="1259">
        <f>'M10 &amp; 11'!$AO62</f>
        <v>0</v>
      </c>
      <c r="KD2" s="1259">
        <f>'M10 &amp; 11'!$AO66</f>
        <v>0</v>
      </c>
      <c r="KE2" s="1259">
        <f>'M10 &amp; 11'!$AO71</f>
        <v>0</v>
      </c>
      <c r="KF2" s="1259">
        <f>'M10 &amp; 11'!$AO75</f>
        <v>0</v>
      </c>
      <c r="KG2" s="1337">
        <f>'M12 &amp; 13'!$L17</f>
        <v>0</v>
      </c>
      <c r="KH2" s="1337">
        <f>'M12 &amp; 13'!$L21</f>
        <v>0</v>
      </c>
      <c r="KI2" s="1337">
        <f>'M12 &amp; 13'!$L27</f>
        <v>0</v>
      </c>
      <c r="KJ2" s="1337">
        <f>'M12 &amp; 13'!$L31</f>
        <v>0</v>
      </c>
      <c r="KK2" s="1337">
        <f>'M12 &amp; 13'!$L37</f>
        <v>0</v>
      </c>
      <c r="KL2" s="1337">
        <f>'M12 &amp; 13'!$L41</f>
        <v>0</v>
      </c>
      <c r="KM2" s="1337">
        <f>'M12 &amp; 13'!$L45</f>
        <v>0</v>
      </c>
      <c r="KN2" s="1337">
        <f>'M12 &amp; 13'!$L49</f>
        <v>0</v>
      </c>
      <c r="KO2" s="1337">
        <f>'M12 &amp; 13'!$L53</f>
        <v>0</v>
      </c>
      <c r="KP2" s="1337">
        <f>'M12 &amp; 13'!$L57</f>
        <v>0</v>
      </c>
      <c r="KQ2" s="1337">
        <f>'M12 &amp; 13'!$L62</f>
        <v>0</v>
      </c>
      <c r="KR2" s="1337">
        <f>'M12 &amp; 13'!$L66</f>
        <v>0</v>
      </c>
      <c r="KS2" s="1337">
        <f>'M12 &amp; 13'!$L71</f>
        <v>0</v>
      </c>
      <c r="KT2" s="1337">
        <f>'M12 &amp; 13'!$L75</f>
        <v>0</v>
      </c>
      <c r="KU2" s="1259">
        <f>'M12 &amp; 13'!$O17</f>
        <v>0</v>
      </c>
      <c r="KV2" s="1259">
        <f>'M12 &amp; 13'!$O21</f>
        <v>0</v>
      </c>
      <c r="KW2" s="1259">
        <f>'M12 &amp; 13'!$O27</f>
        <v>0</v>
      </c>
      <c r="KX2" s="1259">
        <f>'M12 &amp; 13'!$O31</f>
        <v>0</v>
      </c>
      <c r="KY2" s="1259">
        <f>'M12 &amp; 13'!$O37</f>
        <v>0</v>
      </c>
      <c r="KZ2" s="1259">
        <f>'M12 &amp; 13'!$O41</f>
        <v>0</v>
      </c>
      <c r="LA2" s="1259">
        <f>'M12 &amp; 13'!$O45</f>
        <v>0</v>
      </c>
      <c r="LB2" s="1259">
        <f>'M12 &amp; 13'!$O49</f>
        <v>0</v>
      </c>
      <c r="LC2" s="1259">
        <f>'M12 &amp; 13'!$O53</f>
        <v>0</v>
      </c>
      <c r="LD2" s="1259">
        <f>'M12 &amp; 13'!$O57</f>
        <v>0</v>
      </c>
      <c r="LE2" s="1259">
        <f>'M12 &amp; 13'!$O62</f>
        <v>0</v>
      </c>
      <c r="LF2" s="1259">
        <f>'M12 &amp; 13'!$O66</f>
        <v>0</v>
      </c>
      <c r="LG2" s="1259">
        <f>'M12 &amp; 13'!$O71</f>
        <v>0</v>
      </c>
      <c r="LH2" s="1259">
        <f>'M12 &amp; 13'!$O75</f>
        <v>0</v>
      </c>
      <c r="LI2" s="1337">
        <f>'M12 &amp; 13'!$R17</f>
        <v>0</v>
      </c>
      <c r="LJ2" s="1337">
        <f>'M12 &amp; 13'!$R21</f>
        <v>0</v>
      </c>
      <c r="LK2" s="1337">
        <f>'M12 &amp; 13'!$R27</f>
        <v>0</v>
      </c>
      <c r="LL2" s="1337">
        <f>'M12 &amp; 13'!$R31</f>
        <v>0</v>
      </c>
      <c r="LM2" s="1337">
        <f>'M12 &amp; 13'!$R37</f>
        <v>0</v>
      </c>
      <c r="LN2" s="1337">
        <f>'M12 &amp; 13'!$R41</f>
        <v>0</v>
      </c>
      <c r="LO2" s="1337">
        <f>'M12 &amp; 13'!$R45</f>
        <v>0</v>
      </c>
      <c r="LP2" s="1337">
        <f>'M12 &amp; 13'!$R49</f>
        <v>0</v>
      </c>
      <c r="LQ2" s="1337">
        <f>'M12 &amp; 13'!$R53</f>
        <v>0</v>
      </c>
      <c r="LR2" s="1337">
        <f>'M12 &amp; 13'!$R57</f>
        <v>0</v>
      </c>
      <c r="LS2" s="1337">
        <f>'M12 &amp; 13'!$R62</f>
        <v>0</v>
      </c>
      <c r="LT2" s="1337">
        <f>'M12 &amp; 13'!$R66</f>
        <v>0</v>
      </c>
      <c r="LU2" s="1337">
        <f>'M12 &amp; 13'!$R71</f>
        <v>0</v>
      </c>
      <c r="LV2" s="1337">
        <f>'M12 &amp; 13'!$R75</f>
        <v>0</v>
      </c>
      <c r="LW2" s="1259">
        <f>'M12 &amp; 13'!$U27</f>
        <v>0</v>
      </c>
      <c r="LX2" s="1259">
        <f>'M12 &amp; 13'!$U31</f>
        <v>0</v>
      </c>
      <c r="LY2" s="1259">
        <f>'M12 &amp; 13'!$U37</f>
        <v>0</v>
      </c>
      <c r="LZ2" s="1259">
        <f>'M12 &amp; 13'!$U41</f>
        <v>0</v>
      </c>
      <c r="MA2" s="1259">
        <f>'M12 &amp; 13'!$U45</f>
        <v>0</v>
      </c>
      <c r="MB2" s="1259">
        <f>'M12 &amp; 13'!$U49</f>
        <v>0</v>
      </c>
      <c r="MC2" s="1259">
        <f>'M12 &amp; 13'!$U53</f>
        <v>0</v>
      </c>
      <c r="MD2" s="1259">
        <f>'M12 &amp; 13'!$U57</f>
        <v>0</v>
      </c>
      <c r="ME2" s="1259">
        <f>'M12 &amp; 13'!$U62</f>
        <v>0</v>
      </c>
      <c r="MF2" s="1259">
        <f>'M12 &amp; 13'!$U66</f>
        <v>0</v>
      </c>
      <c r="MG2" s="1310">
        <f>'M12 &amp; 13'!$U75</f>
        <v>0</v>
      </c>
      <c r="MH2" s="1259">
        <f>'M12 &amp; 13'!AA27</f>
        <v>0</v>
      </c>
      <c r="MI2" s="1259">
        <f>'M12 &amp; 13'!$AA31</f>
        <v>0</v>
      </c>
      <c r="MJ2" s="1259">
        <f>'M12 &amp; 13'!$AA37</f>
        <v>0</v>
      </c>
      <c r="MK2" s="1259">
        <f>'M12 &amp; 13'!$AA41</f>
        <v>0</v>
      </c>
      <c r="ML2" s="1259">
        <f>'M12 &amp; 13'!$AA45</f>
        <v>0</v>
      </c>
      <c r="MM2" s="1259">
        <f>'M12 &amp; 13'!$AA49</f>
        <v>0</v>
      </c>
      <c r="MN2" s="1259">
        <f>'M12 &amp; 13'!$AA53</f>
        <v>0</v>
      </c>
      <c r="MO2" s="1259">
        <f>'M12 &amp; 13'!$AA57</f>
        <v>0</v>
      </c>
      <c r="MP2" s="1259">
        <f>'M12 &amp; 13'!$AA62</f>
        <v>0</v>
      </c>
      <c r="MQ2" s="1259">
        <f>'M12 &amp; 13'!$AA66</f>
        <v>0</v>
      </c>
      <c r="MR2" s="1259">
        <f>'M12 &amp; 13'!$AA71</f>
        <v>0</v>
      </c>
      <c r="MS2" s="1310">
        <f>'M12 &amp; 13'!$AA75</f>
        <v>0</v>
      </c>
      <c r="MT2" s="1259">
        <f>'M12 &amp; 13'!$AF27</f>
        <v>0</v>
      </c>
      <c r="MU2" s="1259">
        <f>'M12 &amp; 13'!$AF31</f>
        <v>0</v>
      </c>
      <c r="MV2" s="1259">
        <f>'M12 &amp; 13'!$AF37</f>
        <v>0</v>
      </c>
      <c r="MW2" s="1259">
        <f>'M12 &amp; 13'!$AF41</f>
        <v>0</v>
      </c>
      <c r="MX2" s="1259">
        <f>'M12 &amp; 13'!$AF45</f>
        <v>0</v>
      </c>
      <c r="MY2" s="1259">
        <f>'M12 &amp; 13'!$AF49</f>
        <v>0</v>
      </c>
      <c r="MZ2" s="1259">
        <f>'M12 &amp; 13'!$AF53</f>
        <v>0</v>
      </c>
      <c r="NA2" s="1259">
        <f>'M12 &amp; 13'!$AF57</f>
        <v>0</v>
      </c>
      <c r="NB2" s="1259">
        <f>'M12 &amp; 13'!$AF62</f>
        <v>0</v>
      </c>
      <c r="NC2" s="1259">
        <f>'M12 &amp; 13'!$AF66</f>
        <v>0</v>
      </c>
      <c r="ND2" s="1259">
        <f>'M12 &amp; 13'!$AF71</f>
        <v>0</v>
      </c>
      <c r="NE2" s="1310">
        <f>'M12 &amp; 13'!$AF75</f>
        <v>0</v>
      </c>
      <c r="NF2" s="1259">
        <f>'M12 &amp; 13'!$AO27</f>
        <v>0</v>
      </c>
      <c r="NG2" s="1259">
        <f>'M12 &amp; 13'!$AO31</f>
        <v>0</v>
      </c>
      <c r="NH2" s="1259">
        <f>'M12 &amp; 13'!$AO37</f>
        <v>0</v>
      </c>
      <c r="NI2" s="1259">
        <f>'M12 &amp; 13'!$AO41</f>
        <v>0</v>
      </c>
      <c r="NJ2" s="1259">
        <f>'M12 &amp; 13'!$AO45</f>
        <v>0</v>
      </c>
      <c r="NK2" s="1259">
        <f>'M12 &amp; 13'!$AO49</f>
        <v>0</v>
      </c>
      <c r="NL2" s="1259">
        <f>'M12 &amp; 13'!$AO53</f>
        <v>0</v>
      </c>
      <c r="NM2" s="1259">
        <f>'M12 &amp; 13'!$AO57</f>
        <v>0</v>
      </c>
      <c r="NN2" s="1259">
        <f>'M12 &amp; 13'!$AO62</f>
        <v>0</v>
      </c>
      <c r="NO2" s="1259">
        <f>'M12 &amp; 13'!$AO66</f>
        <v>0</v>
      </c>
      <c r="NP2" s="1259">
        <f>'M12 &amp; 13'!$AO71</f>
        <v>0</v>
      </c>
      <c r="NQ2" s="1310">
        <f>'M12 &amp; 13'!$AO75</f>
        <v>0</v>
      </c>
      <c r="NR2" s="1259">
        <f>'M14'!AT20</f>
        <v>0</v>
      </c>
      <c r="NS2" s="1259">
        <f>'M14'!AT26</f>
        <v>0</v>
      </c>
      <c r="NT2" s="1259">
        <f>'M14'!AT30</f>
        <v>0</v>
      </c>
      <c r="NU2" s="1259">
        <f>'M14'!AT36</f>
        <v>0</v>
      </c>
      <c r="NV2" s="1259">
        <f>'M14'!AT40</f>
        <v>0</v>
      </c>
      <c r="NW2" s="1259">
        <f>'M14'!AT44</f>
        <v>0</v>
      </c>
      <c r="NX2" s="1259">
        <f>'M14'!AT50</f>
        <v>0</v>
      </c>
      <c r="NY2" s="1259">
        <f>'M14'!AT54</f>
        <v>0</v>
      </c>
      <c r="NZ2" s="1259">
        <f>'M14'!AT58</f>
        <v>0</v>
      </c>
      <c r="OA2" s="1259">
        <f>'M14'!AT62</f>
        <v>0</v>
      </c>
      <c r="OB2" s="1259">
        <f>'M14'!AT66</f>
        <v>0</v>
      </c>
      <c r="OC2" s="1259">
        <f>'M14'!AT70</f>
        <v>0</v>
      </c>
      <c r="OD2" s="1259">
        <f>'M14'!BM20</f>
        <v>0</v>
      </c>
      <c r="OE2" s="1259">
        <f>'M14'!BM26</f>
        <v>0</v>
      </c>
      <c r="OF2" s="1259">
        <f>'M14'!BM30</f>
        <v>0</v>
      </c>
      <c r="OG2" s="1259">
        <f>'M14'!BM36</f>
        <v>0</v>
      </c>
      <c r="OH2" s="1259">
        <f>'M14'!BM40</f>
        <v>0</v>
      </c>
      <c r="OI2" s="1259">
        <f>'M14'!BM44</f>
        <v>0</v>
      </c>
      <c r="OJ2" s="1259">
        <f>'M14'!BM50</f>
        <v>0</v>
      </c>
      <c r="OK2" s="1259">
        <f>'M14'!BM54</f>
        <v>0</v>
      </c>
      <c r="OL2" s="1259">
        <f>'M14'!BM58</f>
        <v>0</v>
      </c>
      <c r="OM2" s="1259">
        <f>'M14'!BM62</f>
        <v>0</v>
      </c>
      <c r="ON2" s="1259">
        <f>'M14'!BM66</f>
        <v>0</v>
      </c>
      <c r="OO2" s="1259">
        <f>'M14'!BM70</f>
        <v>0</v>
      </c>
      <c r="OP2" s="1259">
        <f>'M15'!BL19</f>
        <v>0</v>
      </c>
      <c r="OQ2" s="1259">
        <f>'M15'!BN22</f>
        <v>0</v>
      </c>
      <c r="OR2" s="1259">
        <f>'M15'!BP25</f>
        <v>0</v>
      </c>
      <c r="OS2" s="1259">
        <f>'M15'!AZ28</f>
        <v>0</v>
      </c>
      <c r="OT2" s="1259">
        <f>'M15'!BO35</f>
        <v>0</v>
      </c>
      <c r="OU2" s="1259">
        <f>'M15'!BO41</f>
        <v>0</v>
      </c>
      <c r="OV2" s="1259">
        <f>'M15'!AQ50</f>
        <v>0</v>
      </c>
      <c r="OW2" s="1259">
        <f>IF('M15'!E60&lt;&gt;"",1,IF('M15'!R60&lt;&gt;"",2,0))</f>
        <v>0</v>
      </c>
      <c r="OX2" s="1259">
        <f>'M15'!BR63</f>
        <v>0</v>
      </c>
      <c r="OY2" s="1259">
        <f>'M15'!BU69</f>
        <v>0</v>
      </c>
      <c r="OZ2" s="1259">
        <f>'M16'!AR24</f>
        <v>0</v>
      </c>
      <c r="PA2" s="1259">
        <f>'M16'!AR27</f>
        <v>0</v>
      </c>
      <c r="PB2" s="1259">
        <f>'M16'!AR30</f>
        <v>0</v>
      </c>
      <c r="PC2" s="1259">
        <f>'M16'!AS43</f>
        <v>0</v>
      </c>
      <c r="PD2" s="1259">
        <f>'M16'!AS46</f>
        <v>0</v>
      </c>
      <c r="PE2" s="1259">
        <f>'M16'!AS49</f>
        <v>0</v>
      </c>
      <c r="PF2" s="1259">
        <f>'M16'!AS53</f>
        <v>0</v>
      </c>
      <c r="PG2" s="1259">
        <f>'M16'!AS59</f>
        <v>0</v>
      </c>
      <c r="PH2" s="1259">
        <f>'M16'!AS63</f>
        <v>0</v>
      </c>
      <c r="PI2" s="1259">
        <f>'M16'!AS66</f>
        <v>0</v>
      </c>
      <c r="PJ2" s="1259">
        <f>'M16'!AS69</f>
        <v>0</v>
      </c>
      <c r="PK2" s="1259">
        <f>'M16'!AS72</f>
        <v>0</v>
      </c>
      <c r="PL2" s="1259">
        <f>'M16'!AS75</f>
        <v>0</v>
      </c>
      <c r="PM2" s="1259">
        <f>'M16'!AS81</f>
        <v>0</v>
      </c>
      <c r="PN2" s="1259">
        <f>'M16'!AS84</f>
        <v>0</v>
      </c>
      <c r="PO2" s="1259">
        <f>'M16'!AS87</f>
        <v>0</v>
      </c>
      <c r="PP2" s="1259">
        <f>'M17'!AR18</f>
        <v>0</v>
      </c>
      <c r="PQ2" s="1259">
        <f>'M17'!AR23</f>
        <v>0</v>
      </c>
      <c r="PR2" s="1259">
        <f>'M17'!AR29</f>
        <v>0</v>
      </c>
      <c r="PS2" s="1259">
        <f>'M17'!AR34</f>
        <v>0</v>
      </c>
      <c r="PT2" s="1259">
        <f>'M17'!AR39</f>
        <v>0</v>
      </c>
      <c r="PU2" s="1259">
        <f>'M17'!AR47</f>
        <v>0</v>
      </c>
      <c r="PV2" s="1259">
        <f>'M17'!AR50</f>
        <v>0</v>
      </c>
      <c r="PW2" s="1259">
        <f>'M17'!AR53</f>
        <v>0</v>
      </c>
      <c r="PX2" s="1259">
        <f>'M17'!AR56</f>
        <v>0</v>
      </c>
      <c r="PY2" s="1259">
        <f>'M17'!AR59</f>
        <v>0</v>
      </c>
      <c r="PZ2" s="1259">
        <f>'M17'!AR62</f>
        <v>0</v>
      </c>
      <c r="QA2" s="1259">
        <f>'M17'!AR66</f>
        <v>0</v>
      </c>
      <c r="QB2" s="1259">
        <f>'M17'!AR70</f>
        <v>0</v>
      </c>
      <c r="QC2" s="1259">
        <f>'M17'!AR75</f>
        <v>0</v>
      </c>
      <c r="QD2" s="1259">
        <f>'M18'!AR20</f>
        <v>0</v>
      </c>
      <c r="QE2" s="1259">
        <f>'M18'!AR23</f>
        <v>0</v>
      </c>
      <c r="QF2" s="1259">
        <f>'M18'!AR26</f>
        <v>0</v>
      </c>
      <c r="QG2" s="1259">
        <f>'M18'!AR29</f>
        <v>0</v>
      </c>
      <c r="QH2" s="1259">
        <f>'M18'!AR32</f>
        <v>0</v>
      </c>
      <c r="QI2" s="1259">
        <f>'M18'!AR35</f>
        <v>0</v>
      </c>
      <c r="QJ2" s="1259">
        <f>'M18'!AR38</f>
        <v>0</v>
      </c>
      <c r="QK2" s="1259">
        <f>'M18'!AR41</f>
        <v>0</v>
      </c>
      <c r="QL2" s="1259">
        <f>'M18'!AR44</f>
        <v>0</v>
      </c>
      <c r="QM2" s="1259">
        <f>'M18'!AP47</f>
        <v>0</v>
      </c>
      <c r="QN2" s="1259">
        <f>'M18'!AP50</f>
        <v>0</v>
      </c>
      <c r="QO2" s="1259">
        <f>'M18'!AP53</f>
        <v>0</v>
      </c>
      <c r="QP2" s="1259">
        <f>'M18'!AR56</f>
        <v>0</v>
      </c>
      <c r="QQ2" s="1259">
        <f>'M18'!F58</f>
        <v>0</v>
      </c>
      <c r="QR2" s="1259">
        <f>'M18'!AR62</f>
        <v>0</v>
      </c>
      <c r="QS2" s="1259">
        <f>'M18'!D64</f>
        <v>0</v>
      </c>
      <c r="QT2" s="1259">
        <f>'M18'!AN73</f>
        <v>0</v>
      </c>
      <c r="QU2" s="1259">
        <f>'M18'!AR79</f>
        <v>0</v>
      </c>
      <c r="QV2" s="1259">
        <f>'M18'!AN85</f>
        <v>0</v>
      </c>
      <c r="QW2" s="1337">
        <f>'M19'!AR15</f>
        <v>0</v>
      </c>
      <c r="QX2" s="1337">
        <f>'M19'!AR23</f>
        <v>0</v>
      </c>
      <c r="QY2" s="1337">
        <f>'M19'!AR26</f>
        <v>0</v>
      </c>
      <c r="QZ2" s="1337">
        <f>'M19'!AR29</f>
        <v>0</v>
      </c>
      <c r="RA2" s="1337">
        <f>'M19'!AR36</f>
        <v>0</v>
      </c>
      <c r="RB2" s="1337">
        <f>'M19'!AR42</f>
        <v>0</v>
      </c>
      <c r="RC2" s="1337">
        <f>'M19'!AR45</f>
        <v>0</v>
      </c>
      <c r="RD2" s="1337">
        <f>'M19'!AR48</f>
        <v>0</v>
      </c>
      <c r="RE2" s="1337">
        <f>'M19'!AR51</f>
        <v>0</v>
      </c>
      <c r="RF2" s="1337">
        <f>'M19'!AR54</f>
        <v>0</v>
      </c>
      <c r="RG2" s="1337">
        <f>'M19'!AR59</f>
        <v>0</v>
      </c>
      <c r="RH2" s="1337">
        <f>'M19'!AR62</f>
        <v>0</v>
      </c>
      <c r="RI2" s="1337">
        <f>'M19'!AR65</f>
        <v>0</v>
      </c>
      <c r="RJ2" s="1337">
        <f>'M19'!AR69</f>
        <v>0</v>
      </c>
      <c r="RK2" s="1337">
        <f>'M19'!AR75</f>
        <v>0</v>
      </c>
      <c r="RL2" s="1337">
        <f>'M19'!AR82</f>
        <v>0</v>
      </c>
      <c r="RM2" s="1337">
        <f>'M19'!AR85</f>
        <v>0</v>
      </c>
      <c r="RN2" s="1337">
        <f>'M19'!AR88</f>
        <v>0</v>
      </c>
      <c r="RO2" s="1337">
        <f>'M19'!AR92</f>
        <v>0</v>
      </c>
      <c r="RP2" s="1337">
        <f>'M19'!AR96</f>
        <v>0</v>
      </c>
      <c r="RQ2" s="1337">
        <f>'M19'!AR100</f>
        <v>0</v>
      </c>
      <c r="RR2" s="1337">
        <f>'M19'!AR104</f>
        <v>0</v>
      </c>
      <c r="RS2" s="1259">
        <f>'M20'!AR16</f>
        <v>0</v>
      </c>
      <c r="RT2" s="1259">
        <f>'M20'!AR26</f>
        <v>0</v>
      </c>
      <c r="RU2" s="1259">
        <f>'M20'!AR29</f>
        <v>0</v>
      </c>
      <c r="RV2" s="1259">
        <f>'M20'!AR32</f>
        <v>0</v>
      </c>
      <c r="RW2" s="1259">
        <f>'M20'!AR36</f>
        <v>0</v>
      </c>
      <c r="RX2" s="1259">
        <f>'M20'!AR41</f>
        <v>0</v>
      </c>
      <c r="RY2" s="1259">
        <f>'M20'!AR45</f>
        <v>0</v>
      </c>
      <c r="RZ2" s="1259">
        <f>'M20'!AR49</f>
        <v>0</v>
      </c>
      <c r="SA2" s="1259">
        <f>'M20'!AR53</f>
        <v>0</v>
      </c>
      <c r="SB2" s="1259">
        <f>'M20'!AR59</f>
        <v>0</v>
      </c>
      <c r="SC2" s="1259">
        <f>'M20'!AR63</f>
        <v>0</v>
      </c>
      <c r="SD2" s="1259">
        <f>'M20'!AR67</f>
        <v>0</v>
      </c>
      <c r="SE2" s="1259">
        <f>'M20'!AR71</f>
        <v>0</v>
      </c>
      <c r="SF2" s="1259">
        <f>'M20'!AR75</f>
        <v>0</v>
      </c>
      <c r="SG2" s="1259">
        <f>'M20'!AR79</f>
        <v>0</v>
      </c>
      <c r="SH2" s="1259">
        <f>'M20'!AR83</f>
        <v>0</v>
      </c>
      <c r="SI2" s="1259">
        <f>'M20'!AR87</f>
        <v>0</v>
      </c>
      <c r="SJ2" s="1259">
        <f>'M20'!AR91</f>
        <v>0</v>
      </c>
      <c r="SK2" s="1259">
        <f>'M21'!AR15</f>
        <v>0</v>
      </c>
      <c r="SL2" s="1259">
        <f>'M21'!AR18</f>
        <v>0</v>
      </c>
      <c r="SM2" s="1259">
        <f>'M21'!AR21</f>
        <v>0</v>
      </c>
      <c r="SN2" s="1259">
        <f>'M21'!AR24</f>
        <v>0</v>
      </c>
      <c r="SO2" s="1259">
        <f>'M21'!AR27</f>
        <v>0</v>
      </c>
      <c r="SP2" s="1259">
        <f>'M21'!AR30</f>
        <v>0</v>
      </c>
      <c r="SQ2" s="1259">
        <f>'M21'!AR33</f>
        <v>0</v>
      </c>
      <c r="SR2" s="1259">
        <f>'M21'!AR36</f>
        <v>0</v>
      </c>
      <c r="SS2" s="1259">
        <f>'M21'!AR39</f>
        <v>0</v>
      </c>
      <c r="ST2" s="1259">
        <f>'M21'!AR42</f>
        <v>0</v>
      </c>
      <c r="SU2" s="1259">
        <f>'M21'!AR45</f>
        <v>0</v>
      </c>
      <c r="SV2" s="1259">
        <f>'M21'!AR49</f>
        <v>0</v>
      </c>
      <c r="SW2" s="1259">
        <f>'M21'!AR53</f>
        <v>0</v>
      </c>
      <c r="SX2" s="1259">
        <f>'M21'!AR65</f>
        <v>0</v>
      </c>
      <c r="SY2" s="1312">
        <f>'M21'!G68</f>
        <v>0</v>
      </c>
      <c r="SZ2" s="1259">
        <f>'M21'!AR71</f>
        <v>0</v>
      </c>
      <c r="TA2" s="1312">
        <f>'M21'!F75</f>
        <v>0</v>
      </c>
      <c r="TB2" s="1259">
        <f>'M21'!AR77</f>
        <v>0</v>
      </c>
      <c r="TC2" s="1259">
        <f>'M21'!AR80</f>
        <v>0</v>
      </c>
      <c r="TD2" s="1259">
        <f>'M22'!AR16</f>
        <v>0</v>
      </c>
      <c r="TE2" s="1259">
        <f>'M22'!AR23</f>
        <v>0</v>
      </c>
      <c r="TF2" s="1259">
        <f>'M22'!AR30</f>
        <v>0</v>
      </c>
      <c r="TG2" s="1259">
        <f>'M22'!AR34</f>
        <v>0</v>
      </c>
      <c r="TH2" s="1259">
        <f>'M22'!AR43</f>
        <v>0</v>
      </c>
      <c r="TI2" s="1259">
        <f>'M22'!AR46</f>
        <v>0</v>
      </c>
      <c r="TJ2" s="1259">
        <f>'M22'!AR49</f>
        <v>0</v>
      </c>
      <c r="TK2" s="1259">
        <f>'M22'!AR52</f>
        <v>0</v>
      </c>
      <c r="TL2" s="1259">
        <f>'M22'!AR55</f>
        <v>0</v>
      </c>
      <c r="TM2" s="1259">
        <f>'M22'!F57</f>
        <v>0</v>
      </c>
      <c r="TN2" s="1259">
        <f>'M22'!AR60</f>
        <v>0</v>
      </c>
      <c r="TO2" s="1259">
        <f>'M22'!D62</f>
        <v>0</v>
      </c>
      <c r="TP2" s="1259">
        <f>'M22'!AR72</f>
        <v>0</v>
      </c>
      <c r="TQ2" s="1259">
        <f>'M22'!AR91</f>
        <v>0</v>
      </c>
      <c r="TR2" s="1259">
        <f>'M22'!AR94</f>
        <v>0</v>
      </c>
      <c r="TS2" s="1259">
        <f>'M22'!AR100</f>
        <v>0</v>
      </c>
      <c r="TT2" s="1259">
        <f>'M22'!AR103</f>
        <v>0</v>
      </c>
      <c r="TU2" s="1259">
        <f>'M23'!AR16</f>
        <v>0</v>
      </c>
      <c r="TV2" s="1259">
        <f>'M23'!AR19</f>
        <v>0</v>
      </c>
      <c r="TW2" s="1259">
        <f>'M23'!AR22</f>
        <v>0</v>
      </c>
      <c r="TX2" s="1259">
        <f>'M23'!AR26</f>
        <v>0</v>
      </c>
      <c r="TY2" s="1259">
        <f>'M23'!AR30</f>
        <v>0</v>
      </c>
      <c r="TZ2" s="1259">
        <f>'M23'!AR34</f>
        <v>0</v>
      </c>
      <c r="UA2" s="1259">
        <f>'M23'!AR38</f>
        <v>0</v>
      </c>
      <c r="UB2" s="1259">
        <f>'M23'!AR41</f>
        <v>0</v>
      </c>
      <c r="UC2" s="1259">
        <f>'M23'!AR44</f>
        <v>0</v>
      </c>
      <c r="UD2" s="1259">
        <f>'M23'!AR47</f>
        <v>0</v>
      </c>
      <c r="UE2" s="1259">
        <f>'M23'!AR52</f>
        <v>0</v>
      </c>
      <c r="UF2" s="1259">
        <f>'M23'!AR56</f>
        <v>0</v>
      </c>
      <c r="UG2" s="1259">
        <f>'M23'!F58</f>
        <v>0</v>
      </c>
      <c r="UH2" s="1259">
        <f>'M23'!AR62</f>
        <v>0</v>
      </c>
      <c r="UI2" s="1259">
        <f>'M23'!AN66</f>
        <v>0</v>
      </c>
      <c r="UJ2" s="1259">
        <f>'M23'!AR70</f>
        <v>0</v>
      </c>
      <c r="UK2" s="1259">
        <f>'M23'!AR74</f>
        <v>0</v>
      </c>
      <c r="UL2" s="1259">
        <f>'M23'!AR78</f>
        <v>0</v>
      </c>
      <c r="UM2" s="1259">
        <f>'M23'!AR82</f>
        <v>0</v>
      </c>
      <c r="UN2" s="1259">
        <f>'M23'!AN86</f>
        <v>0</v>
      </c>
      <c r="UO2" s="1259">
        <f>'M25'!M21</f>
        <v>0</v>
      </c>
      <c r="UP2" s="1259">
        <f>'M25'!AV21</f>
        <v>0</v>
      </c>
      <c r="UQ2" s="1259">
        <f>'M25'!BY31</f>
        <v>0</v>
      </c>
      <c r="UR2" s="1259">
        <f>'M25'!BY34</f>
        <v>0</v>
      </c>
      <c r="US2" s="1259">
        <f>'M25'!BY37</f>
        <v>0</v>
      </c>
      <c r="UT2" s="1259">
        <f>'M25'!BY40</f>
        <v>0</v>
      </c>
      <c r="UU2" s="1259">
        <f>'M25'!BY43</f>
        <v>0</v>
      </c>
      <c r="UV2" s="1259">
        <f>'M25'!BY46</f>
        <v>0</v>
      </c>
      <c r="UW2" s="1259">
        <f>'M25'!BY49</f>
        <v>0</v>
      </c>
      <c r="UX2" s="1259">
        <f>'M25'!BY52</f>
        <v>0</v>
      </c>
      <c r="UY2" s="1259">
        <f>'M25'!BY55</f>
        <v>0</v>
      </c>
      <c r="UZ2" s="1259">
        <f>'M25'!BY58</f>
        <v>0</v>
      </c>
      <c r="VA2" s="1259">
        <f>'M25'!BY61</f>
        <v>0</v>
      </c>
      <c r="VB2" s="1259">
        <f>'M25'!BY64</f>
        <v>0</v>
      </c>
      <c r="VC2" s="1259">
        <f>'M25'!BY67</f>
        <v>0</v>
      </c>
      <c r="VD2" s="1259">
        <f>'M25'!BY70</f>
        <v>0</v>
      </c>
      <c r="VE2" s="1259">
        <f>'M25'!BY73</f>
        <v>0</v>
      </c>
      <c r="VF2" s="1259">
        <f>'M25'!BY76</f>
        <v>0</v>
      </c>
      <c r="VG2" s="1259">
        <f>'M25'!BY79</f>
        <v>0</v>
      </c>
      <c r="VH2" s="1395">
        <f>'M25'!E83</f>
        <v>0</v>
      </c>
      <c r="VI2" s="1395">
        <f>'M26'!D20</f>
        <v>0</v>
      </c>
      <c r="VJ2" s="1337">
        <f>'M26'!AG24</f>
        <v>0</v>
      </c>
      <c r="VK2" s="1337">
        <f>'M26'!AJ20</f>
        <v>0</v>
      </c>
      <c r="VL2" s="1337">
        <f>'M26'!S38</f>
        <v>0</v>
      </c>
      <c r="VM2" s="1337">
        <f>'M26'!S42</f>
        <v>0</v>
      </c>
      <c r="VN2" s="1337">
        <f>'M26'!S46</f>
        <v>0</v>
      </c>
      <c r="VO2" s="1337">
        <f>'M26'!S50</f>
        <v>0</v>
      </c>
      <c r="VP2" s="1337">
        <f>'M26'!S54</f>
        <v>0</v>
      </c>
      <c r="VQ2" s="1337">
        <f>'M26'!S58</f>
        <v>0</v>
      </c>
      <c r="VR2" s="1337">
        <f>'M26'!S62</f>
        <v>0</v>
      </c>
      <c r="VS2" s="1337">
        <f>'M26'!S66</f>
        <v>0</v>
      </c>
      <c r="VT2" s="1337">
        <f>'M26'!S70</f>
        <v>0</v>
      </c>
      <c r="VU2" s="1337">
        <f>'M26'!S74</f>
        <v>0</v>
      </c>
      <c r="VV2" s="1337">
        <f>'M26'!S78</f>
        <v>0</v>
      </c>
      <c r="VW2" s="1337">
        <f>'M26'!S82</f>
        <v>0</v>
      </c>
      <c r="VX2" s="1337">
        <f>'M26'!S86</f>
        <v>0</v>
      </c>
      <c r="VY2" s="1337">
        <f>'M26'!S90</f>
        <v>0</v>
      </c>
      <c r="VZ2" s="1337">
        <f>'M26'!S94</f>
        <v>0</v>
      </c>
      <c r="WA2" s="1337">
        <f>'M26'!S98</f>
        <v>0</v>
      </c>
      <c r="WB2" s="1337">
        <f>'M26'!S102</f>
        <v>0</v>
      </c>
      <c r="WC2" s="1337">
        <f>'M26'!Z34</f>
        <v>0</v>
      </c>
      <c r="WD2" s="1337">
        <f>'M26'!Z38</f>
        <v>0</v>
      </c>
      <c r="WE2" s="1337">
        <f>'M26'!Z42</f>
        <v>0</v>
      </c>
      <c r="WF2" s="1337">
        <f>'M26'!Z46</f>
        <v>0</v>
      </c>
      <c r="WG2" s="1337">
        <f>'M26'!Z50</f>
        <v>0</v>
      </c>
      <c r="WH2" s="1337">
        <f>'M26'!Z54</f>
        <v>0</v>
      </c>
      <c r="WI2" s="1337">
        <f>'M26'!Z58</f>
        <v>0</v>
      </c>
      <c r="WJ2" s="1337">
        <f>'M26'!Z62</f>
        <v>0</v>
      </c>
      <c r="WK2" s="1337">
        <f>'M26'!Z66</f>
        <v>0</v>
      </c>
      <c r="WL2" s="1337">
        <f>'M26'!Z70</f>
        <v>0</v>
      </c>
      <c r="WM2" s="1337">
        <f>'M26'!Z74</f>
        <v>0</v>
      </c>
      <c r="WN2" s="1337">
        <f>'M26'!Z78</f>
        <v>0</v>
      </c>
      <c r="WO2" s="1337">
        <f>'M26'!Z82</f>
        <v>0</v>
      </c>
      <c r="WP2" s="1337">
        <f>'M26'!Z86</f>
        <v>0</v>
      </c>
      <c r="WQ2" s="1337">
        <f>'M26'!Z90</f>
        <v>0</v>
      </c>
      <c r="WR2" s="1337">
        <f>'M26'!Z94</f>
        <v>0</v>
      </c>
      <c r="WS2" s="1337">
        <f>'M26'!Z98</f>
        <v>0</v>
      </c>
      <c r="WT2" s="1337">
        <f>'M26'!Z102</f>
        <v>0</v>
      </c>
      <c r="WU2" s="1259">
        <f>'M27'!D20</f>
        <v>0</v>
      </c>
      <c r="WV2" s="1259">
        <f>'M27'!BR26</f>
        <v>0</v>
      </c>
      <c r="WW2" s="1259">
        <f>'M27'!D31</f>
        <v>0</v>
      </c>
      <c r="WX2" s="1259">
        <f>'M27'!BR37</f>
        <v>0</v>
      </c>
      <c r="WY2" s="1337">
        <f>'M27'!Y56</f>
        <v>0</v>
      </c>
      <c r="WZ2" s="1337">
        <f>'M27'!BB56</f>
        <v>0</v>
      </c>
      <c r="XA2" s="1337">
        <f>'M27'!Y60</f>
        <v>0</v>
      </c>
      <c r="XB2" s="1337">
        <f>'M27'!BB60</f>
        <v>0</v>
      </c>
      <c r="XC2" s="1337">
        <f>'M27'!Y64</f>
        <v>0</v>
      </c>
      <c r="XD2" s="1337">
        <f>'M27'!BB64</f>
        <v>0</v>
      </c>
      <c r="XE2" s="1259">
        <f>'M28'!AC20</f>
        <v>0</v>
      </c>
      <c r="XF2" s="1259">
        <f>'M28'!AC23</f>
        <v>0</v>
      </c>
      <c r="XG2" s="1259">
        <f>'M28'!AC26</f>
        <v>0</v>
      </c>
      <c r="XH2" s="1259">
        <f>'M28'!AC30</f>
        <v>0</v>
      </c>
      <c r="XI2" s="1259">
        <f>'M28'!AC33</f>
        <v>0</v>
      </c>
      <c r="XJ2" s="1259">
        <f>'M28'!AC37</f>
        <v>0</v>
      </c>
      <c r="XK2" s="1259">
        <f>'M28'!AC45</f>
        <v>0</v>
      </c>
      <c r="XL2" s="1259">
        <f>'M28'!AC50</f>
        <v>0</v>
      </c>
      <c r="XM2" s="1259">
        <f>'M28'!AC53</f>
        <v>0</v>
      </c>
      <c r="XN2" s="1259">
        <f>'M28'!AC57</f>
        <v>0</v>
      </c>
      <c r="XO2" s="1259">
        <f>'M28'!AC62</f>
        <v>0</v>
      </c>
      <c r="XP2" s="1259">
        <f>'M28'!AX66</f>
        <v>0</v>
      </c>
      <c r="XQ2" s="1259">
        <f>'M28'!AX70</f>
        <v>0</v>
      </c>
      <c r="XR2" s="1259">
        <f>'M28'!AX73</f>
        <v>0</v>
      </c>
      <c r="XS2" s="1259">
        <f>'M28'!BI20</f>
        <v>0</v>
      </c>
      <c r="XT2" s="1259">
        <f>'M28'!BI23</f>
        <v>0</v>
      </c>
      <c r="XU2" s="1259">
        <f>'M28'!BI26</f>
        <v>0</v>
      </c>
      <c r="XV2" s="1259">
        <f>'M28'!BI30</f>
        <v>0</v>
      </c>
      <c r="XW2" s="1259">
        <f>'M28'!BI33</f>
        <v>0</v>
      </c>
      <c r="XX2" s="1259">
        <f>'M28'!BI37</f>
        <v>0</v>
      </c>
      <c r="XY2" s="1259">
        <f>'M28'!BI45</f>
        <v>0</v>
      </c>
      <c r="XZ2" s="1259">
        <f>'M28'!BI50</f>
        <v>0</v>
      </c>
      <c r="YA2" s="1259">
        <f>'M28'!BI53</f>
        <v>0</v>
      </c>
      <c r="YB2" s="1259">
        <f>'M28'!BI57</f>
        <v>0</v>
      </c>
      <c r="YC2" s="1259">
        <f>'M28'!BI62</f>
        <v>0</v>
      </c>
      <c r="YD2" s="1337">
        <f>'M29'!AB22</f>
        <v>0</v>
      </c>
      <c r="YE2" s="1337">
        <f>'M29'!AB29</f>
        <v>0</v>
      </c>
      <c r="YF2" s="1337">
        <f>'M29'!AB32</f>
        <v>0</v>
      </c>
      <c r="YG2" s="1337">
        <f>'M29'!AB35</f>
        <v>0</v>
      </c>
      <c r="YH2" s="1337">
        <f>'M29'!AB38</f>
        <v>0</v>
      </c>
      <c r="YI2" s="1337">
        <f>'M29'!AB42</f>
        <v>0</v>
      </c>
      <c r="YJ2" s="1337">
        <f>'M29'!AB46</f>
        <v>0</v>
      </c>
      <c r="YK2" s="1337">
        <f>'M29'!AB49</f>
        <v>0</v>
      </c>
      <c r="YL2" s="1337">
        <f>'M29'!AB52</f>
        <v>0</v>
      </c>
      <c r="YM2" s="1337">
        <f>'M29'!AB55</f>
        <v>0</v>
      </c>
      <c r="YN2" s="1337">
        <f>'M29'!AB60</f>
        <v>0</v>
      </c>
      <c r="YO2" s="1337">
        <f>'M29'!AB63</f>
        <v>0</v>
      </c>
      <c r="YP2" s="1337">
        <f>'M29'!BG22</f>
        <v>0</v>
      </c>
      <c r="YQ2" s="1337">
        <f>'M29'!BG29</f>
        <v>0</v>
      </c>
      <c r="YR2" s="1337">
        <f>'M29'!BG32</f>
        <v>0</v>
      </c>
      <c r="YS2" s="1337">
        <f>'M29'!BG35</f>
        <v>0</v>
      </c>
      <c r="YT2" s="1337">
        <f>'M29'!BG38</f>
        <v>0</v>
      </c>
      <c r="YU2" s="1337">
        <f>'M29'!BG42</f>
        <v>0</v>
      </c>
      <c r="YV2" s="1337">
        <f>'M29'!BG46</f>
        <v>0</v>
      </c>
      <c r="YW2" s="1337">
        <f>'M29'!BG49</f>
        <v>0</v>
      </c>
      <c r="YX2" s="1337">
        <f>'M29'!BG52</f>
        <v>0</v>
      </c>
      <c r="YY2" s="1337">
        <f>'M29'!BG55</f>
        <v>0</v>
      </c>
      <c r="YZ2" s="1337">
        <f>'M29'!BG60</f>
        <v>0</v>
      </c>
      <c r="ZA2" s="1337">
        <f>'M29'!BG63</f>
        <v>0</v>
      </c>
      <c r="ZB2" s="1337">
        <f>'M29'!K69</f>
        <v>0</v>
      </c>
      <c r="ZC2" s="1337">
        <f>'M29'!AB73</f>
        <v>0</v>
      </c>
      <c r="ZD2" s="1259">
        <f>'M29'!BG73</f>
        <v>0</v>
      </c>
      <c r="ZE2" s="1259">
        <f>'M29'!AB78</f>
        <v>0</v>
      </c>
      <c r="ZF2" s="1337">
        <f>'M29'!BG78</f>
        <v>0</v>
      </c>
      <c r="ZG2" s="1337">
        <f>'M30'!AB23</f>
        <v>0</v>
      </c>
      <c r="ZH2" s="1337">
        <f>'M30'!AB27</f>
        <v>0</v>
      </c>
      <c r="ZI2" s="1337">
        <f>'M30'!AB34</f>
        <v>0</v>
      </c>
      <c r="ZJ2" s="1337">
        <f>'M30'!AB37</f>
        <v>0</v>
      </c>
      <c r="ZK2" s="1337">
        <f>'M30'!AB40</f>
        <v>0</v>
      </c>
      <c r="ZL2" s="1337">
        <f>'M30'!AB43</f>
        <v>0</v>
      </c>
      <c r="ZM2" s="1337">
        <f>'M30'!AB46</f>
        <v>0</v>
      </c>
      <c r="ZN2" s="1337">
        <f>'M30'!AB49</f>
        <v>0</v>
      </c>
      <c r="ZO2" s="1337">
        <f>'M30'!AB52</f>
        <v>0</v>
      </c>
      <c r="ZP2" s="1337">
        <f>'M30'!AB55</f>
        <v>0</v>
      </c>
      <c r="ZQ2" s="1337">
        <f>'M30'!AB58</f>
        <v>0</v>
      </c>
      <c r="ZR2" s="1337">
        <f>'M30'!BG23</f>
        <v>0</v>
      </c>
      <c r="ZS2" s="1337">
        <f>'M30'!BG27</f>
        <v>0</v>
      </c>
      <c r="ZT2" s="1337">
        <f>'M30'!BG34</f>
        <v>0</v>
      </c>
      <c r="ZU2" s="1337">
        <f>'M30'!BG37</f>
        <v>0</v>
      </c>
      <c r="ZV2" s="1337">
        <f>'M30'!BG40</f>
        <v>0</v>
      </c>
      <c r="ZW2" s="1337">
        <f>'M30'!BG43</f>
        <v>0</v>
      </c>
      <c r="ZX2" s="1337">
        <f>'M30'!BG46</f>
        <v>0</v>
      </c>
      <c r="ZY2" s="1337">
        <f>'M30'!BG49</f>
        <v>0</v>
      </c>
      <c r="ZZ2" s="1337">
        <f>'M30'!BG52</f>
        <v>0</v>
      </c>
      <c r="AAA2" s="1337">
        <f>'M30'!BG55</f>
        <v>0</v>
      </c>
      <c r="AAB2" s="1337">
        <f>'M30'!BG58</f>
        <v>0</v>
      </c>
      <c r="AAC2" s="1337">
        <f>'M30'!N64</f>
        <v>0</v>
      </c>
      <c r="AAD2" s="1337">
        <f>'M30'!AB67</f>
        <v>0</v>
      </c>
      <c r="AAE2" s="1337">
        <f>'M30'!BG67</f>
        <v>0</v>
      </c>
      <c r="AAF2" s="1337">
        <f>'M30'!BR74</f>
        <v>0</v>
      </c>
      <c r="AAG2" s="1337">
        <f>'M30'!BR77</f>
        <v>0</v>
      </c>
      <c r="AAH2" s="1337">
        <f>'M30'!BA81</f>
        <v>0</v>
      </c>
      <c r="AAI2" s="1259">
        <f>IF('M32'!F20&lt;&gt;"",1,IF('M32'!F23&lt;&gt;"",2,0))</f>
        <v>0</v>
      </c>
      <c r="AAJ2" s="1259">
        <f>'M32'!BS31</f>
        <v>0</v>
      </c>
      <c r="AAK2" s="1259">
        <f>IF('M32'!F41&lt;&gt;"",1,IF('M32'!F53&lt;&gt;"",2,0))</f>
        <v>0</v>
      </c>
      <c r="AAL2" s="1259">
        <f>'M32'!BY47</f>
        <v>0</v>
      </c>
      <c r="AAM2" s="1259">
        <f>'M32'!BY50</f>
        <v>0</v>
      </c>
      <c r="AAN2" s="1259">
        <f>'M32'!BY61</f>
        <v>0</v>
      </c>
      <c r="AAO2" s="1259">
        <f>'M32'!BY64</f>
        <v>0</v>
      </c>
      <c r="AAP2" s="1259">
        <f>'M32'!BY67</f>
        <v>0</v>
      </c>
      <c r="AAQ2" s="1259">
        <f>'M32'!BY70</f>
        <v>0</v>
      </c>
      <c r="AAR2" s="1259">
        <f>'M32'!BY73</f>
        <v>0</v>
      </c>
      <c r="AAS2" s="1337">
        <f>'M32'!BY76</f>
        <v>0</v>
      </c>
      <c r="AAT2" s="1337">
        <f>'M33'!BY13</f>
        <v>0</v>
      </c>
      <c r="AAU2" s="1337">
        <f>'M33'!BY16</f>
        <v>0</v>
      </c>
      <c r="AAV2" s="1337">
        <f>'M33'!BY19</f>
        <v>0</v>
      </c>
      <c r="AAW2" s="1396">
        <f>'M33'!BY22</f>
        <v>0</v>
      </c>
      <c r="AAX2" s="1337">
        <f>'M33'!BY25</f>
        <v>0</v>
      </c>
      <c r="AAY2" s="1337">
        <f>'M33'!BY28</f>
        <v>0</v>
      </c>
      <c r="AAZ2" s="1337">
        <f>'M33'!BY31</f>
        <v>0</v>
      </c>
      <c r="ABA2" s="1337">
        <f>'M33'!BY34</f>
        <v>0</v>
      </c>
      <c r="ABB2" s="1337">
        <f>'M33'!BY37</f>
        <v>0</v>
      </c>
      <c r="ABC2" s="1337">
        <f>'M33'!BY42</f>
        <v>0</v>
      </c>
      <c r="ABD2" s="1337">
        <f>'M33'!BY46</f>
        <v>0</v>
      </c>
      <c r="ABE2" s="1337">
        <f>'M33'!BY49</f>
        <v>0</v>
      </c>
      <c r="ABF2" s="1337">
        <f>'M33'!BY52</f>
        <v>0</v>
      </c>
      <c r="ABG2" s="1259">
        <f>'M33'!BY55</f>
        <v>0</v>
      </c>
      <c r="ABH2" s="1259">
        <f>IF('M33'!F65&lt;&gt;"",1,IF('M33'!U65&lt;&gt;"",2,0))</f>
        <v>0</v>
      </c>
      <c r="ABI2" s="1259">
        <f>'M33'!BY71</f>
        <v>0</v>
      </c>
      <c r="ABJ2" s="1259">
        <f>'M33'!BY74</f>
        <v>0</v>
      </c>
      <c r="ABK2" s="1259">
        <f>'M33'!BY77</f>
        <v>0</v>
      </c>
      <c r="ABL2" s="1259">
        <f>'M33'!BY80</f>
        <v>0</v>
      </c>
      <c r="ABM2" s="1259">
        <f>'M34'!BY15</f>
        <v>0</v>
      </c>
      <c r="ABN2" s="1259">
        <f>'M34'!BY18</f>
        <v>0</v>
      </c>
      <c r="ABO2" s="1259">
        <f>'M34'!BY21</f>
        <v>0</v>
      </c>
      <c r="ABP2" s="1259">
        <f>'M34'!BY24</f>
        <v>0</v>
      </c>
      <c r="ABQ2" s="1259">
        <f>'M34'!BY27</f>
        <v>0</v>
      </c>
      <c r="ABR2" s="1259">
        <f>'M34'!BY30</f>
        <v>0</v>
      </c>
      <c r="ABS2" s="1259">
        <f>'M34'!BY33</f>
        <v>0</v>
      </c>
      <c r="ABT2" s="1259">
        <f>'M34'!BY36</f>
        <v>0</v>
      </c>
      <c r="ABU2" s="1259">
        <f>'M34'!BY39</f>
        <v>0</v>
      </c>
      <c r="ABV2" s="1259">
        <f>'M34'!E43</f>
        <v>0</v>
      </c>
      <c r="ABW2" s="1259">
        <f>'M34'!BY49</f>
        <v>0</v>
      </c>
      <c r="ABX2" s="1259">
        <f>IF('M34'!F57&lt;&gt;"",1,IF('M34'!U57&lt;&gt;"",2,0))</f>
        <v>0</v>
      </c>
      <c r="ABY2" s="1259">
        <f>IF('M35'!F14&lt;&gt;"",1,IF('M35'!U14&lt;&gt;"",2,0))</f>
        <v>0</v>
      </c>
      <c r="ABZ2" s="1259">
        <f>'M35'!BY23</f>
        <v>0</v>
      </c>
      <c r="ACA2" s="1259">
        <f>'M35'!BY26</f>
        <v>0</v>
      </c>
      <c r="ACB2" s="1259">
        <f>'M35'!BY29</f>
        <v>0</v>
      </c>
      <c r="ACC2" s="1259">
        <f>'M35'!BY32</f>
        <v>0</v>
      </c>
      <c r="ACD2" s="1259">
        <f>'M35'!BY35</f>
        <v>0</v>
      </c>
      <c r="ACE2" s="1259">
        <f>'M35'!BY44</f>
        <v>0</v>
      </c>
      <c r="ACF2" s="1259">
        <f>'M35'!BY47</f>
        <v>0</v>
      </c>
      <c r="ACG2" s="1259">
        <f>IF('M35'!F57&lt;&gt;"",1,IF('M35'!U57&lt;&gt;"",2,0))</f>
        <v>0</v>
      </c>
      <c r="ACH2" s="1259">
        <f>'M35'!BS75</f>
        <v>0</v>
      </c>
      <c r="ACI2" s="1259">
        <f>'M36'!BS14</f>
        <v>0</v>
      </c>
      <c r="ACJ2" s="1259">
        <f>'M36'!BS18</f>
        <v>0</v>
      </c>
      <c r="ACK2" s="1259">
        <f>'M36'!BS21</f>
        <v>0</v>
      </c>
      <c r="ACL2" s="1259">
        <f>'M36'!BS33</f>
        <v>0</v>
      </c>
      <c r="ACM2" s="1259">
        <f>'M36'!BS36</f>
        <v>0</v>
      </c>
      <c r="ACN2" s="1259">
        <f>IF('M36'!F48&lt;&gt;"","Ya",IF('M36'!U48&lt;&gt;"","Tidak",0))</f>
        <v>0</v>
      </c>
      <c r="ACO2" s="1259">
        <f>'M36'!BS63</f>
        <v>0</v>
      </c>
      <c r="ACP2" s="1259">
        <f>'M36'!BS72</f>
        <v>0</v>
      </c>
      <c r="ACQ2" s="1259">
        <f>'M36'!BS76</f>
        <v>0</v>
      </c>
      <c r="ACR2" s="1259">
        <f>'M36'!BS81</f>
        <v>0</v>
      </c>
      <c r="ACS2" s="1259">
        <f>'M36'!BS91</f>
        <v>0</v>
      </c>
      <c r="ACT2" s="1259">
        <f>'M36'!BS94</f>
        <v>0</v>
      </c>
      <c r="ACU2" s="1259">
        <f>IF('M37'!F14&lt;&gt;"",1, IF('M37'!U14&lt;&gt;"",2,0))</f>
        <v>0</v>
      </c>
      <c r="ACV2" s="1259">
        <f>'M37'!BQ23</f>
        <v>0</v>
      </c>
      <c r="ACW2" s="1259">
        <f>'M37'!E23</f>
        <v>0</v>
      </c>
      <c r="ACX2" s="1259">
        <f>'M37'!BQ26</f>
        <v>0</v>
      </c>
      <c r="ACY2" s="1259">
        <f>'M37'!E26</f>
        <v>0</v>
      </c>
      <c r="ACZ2" s="1259">
        <f>'M37'!BQ29</f>
        <v>0</v>
      </c>
      <c r="ADA2" s="1259">
        <f>'M37'!E29</f>
        <v>0</v>
      </c>
      <c r="ADB2" s="1259">
        <f>'M37'!BQ32</f>
        <v>0</v>
      </c>
      <c r="ADC2" s="1259">
        <f>'M37'!E32</f>
        <v>0</v>
      </c>
      <c r="ADD2" s="1259">
        <f>'M37'!BQ35</f>
        <v>0</v>
      </c>
      <c r="ADE2" s="1259">
        <f>'M37'!E35</f>
        <v>0</v>
      </c>
      <c r="ADF2" s="1259">
        <f>'M37'!AR44</f>
        <v>0</v>
      </c>
      <c r="ADG2" s="1259">
        <f>'M37'!BL48</f>
        <v>0</v>
      </c>
      <c r="ADH2" s="1259">
        <f>'M38'!BY11</f>
        <v>0</v>
      </c>
      <c r="ADI2" s="1259">
        <f>'M38'!BY16</f>
        <v>0</v>
      </c>
      <c r="ADJ2" s="1259">
        <f>'M38'!BY19</f>
        <v>0</v>
      </c>
      <c r="ADK2" s="1259">
        <f>'M38'!BY22</f>
        <v>0</v>
      </c>
      <c r="ADL2" s="1259">
        <f>'M38'!BY29</f>
        <v>0</v>
      </c>
      <c r="ADM2" s="1259">
        <f>'M38'!BY32</f>
        <v>0</v>
      </c>
      <c r="ADN2" s="1259">
        <f>'M38'!BY35</f>
        <v>0</v>
      </c>
      <c r="ADO2" s="1259">
        <f>'M38'!BY38</f>
        <v>0</v>
      </c>
      <c r="ADP2" s="1259">
        <f>'M38'!BY41</f>
        <v>0</v>
      </c>
      <c r="ADQ2" s="1259">
        <f>IF('M38'!F53&lt;&gt;"",1,IF('M38'!F56&lt;&gt;"",2,0))</f>
        <v>0</v>
      </c>
      <c r="ADR2" s="1259">
        <f>'M38'!BS63</f>
        <v>0</v>
      </c>
      <c r="ADS2" s="1259">
        <f>'M38'!BS66</f>
        <v>0</v>
      </c>
      <c r="ADT2" s="1259">
        <f>'M38'!BS69</f>
        <v>0</v>
      </c>
      <c r="ADU2" s="1259">
        <f>'M38'!BS77</f>
        <v>0</v>
      </c>
      <c r="ADV2" s="1259">
        <f>'M38'!BS80</f>
        <v>0</v>
      </c>
      <c r="ADW2" s="1259">
        <f>'M38'!BS83</f>
        <v>0</v>
      </c>
      <c r="ADX2" s="1259">
        <f>'M39'!BS11</f>
        <v>0</v>
      </c>
      <c r="ADY2" s="1259">
        <f>'M39'!BS14</f>
        <v>0</v>
      </c>
      <c r="ADZ2" s="1259">
        <f>'M39'!BS17</f>
        <v>0</v>
      </c>
      <c r="AEA2" s="1259">
        <f>'M39'!BS20</f>
        <v>0</v>
      </c>
      <c r="AEB2" s="1259">
        <f>'M39'!BS23</f>
        <v>0</v>
      </c>
      <c r="AEC2" s="1259">
        <f>'M39'!BS26</f>
        <v>0</v>
      </c>
      <c r="AED2" s="1259">
        <f>'M39'!F29</f>
        <v>0</v>
      </c>
      <c r="AEE2" s="1259">
        <f>'M39'!BS38</f>
        <v>0</v>
      </c>
      <c r="AEF2" s="1259">
        <f>'M39'!BS41</f>
        <v>0</v>
      </c>
      <c r="AEG2" s="1259">
        <f>'M39'!BS44</f>
        <v>0</v>
      </c>
      <c r="AEH2" s="1259">
        <f>'M39'!AC59</f>
        <v>0</v>
      </c>
      <c r="AEI2" s="1259">
        <f>'M39'!AC62</f>
        <v>0</v>
      </c>
      <c r="AEJ2" s="1259">
        <f>'M39'!AC65</f>
        <v>0</v>
      </c>
      <c r="AEK2" s="1259">
        <f>'M39'!AR59</f>
        <v>0</v>
      </c>
      <c r="AEL2" s="1259">
        <f>'M39'!AR62</f>
        <v>0</v>
      </c>
      <c r="AEM2" s="1259">
        <f>'M39'!AR65</f>
        <v>0</v>
      </c>
      <c r="AEN2" s="1259">
        <f>IF('M39'!F73&lt;&gt;"",1,IF('M39'!U73&lt;&gt;"",2,0))</f>
        <v>0</v>
      </c>
      <c r="AEO2" s="1259">
        <f>'M39'!AR79</f>
        <v>0</v>
      </c>
      <c r="AEP2" s="1259">
        <f>'M40'!BD16</f>
        <v>0</v>
      </c>
      <c r="AEQ2" s="1259">
        <f>'M40'!BD22</f>
        <v>0</v>
      </c>
      <c r="AER2" s="1259">
        <f>'M40'!BD25</f>
        <v>0</v>
      </c>
      <c r="AES2" s="1259">
        <f>'M40'!BD28</f>
        <v>0</v>
      </c>
      <c r="AET2" s="1259">
        <f>'M40'!BD31</f>
        <v>0</v>
      </c>
      <c r="AEU2" s="1259">
        <f>'M40'!BS16</f>
        <v>0</v>
      </c>
      <c r="AEV2" s="1259">
        <f>'M40'!BS22</f>
        <v>0</v>
      </c>
      <c r="AEW2" s="1259">
        <f>'M40'!BS25</f>
        <v>0</v>
      </c>
      <c r="AEX2" s="1259">
        <f>'M40'!BS28</f>
        <v>0</v>
      </c>
      <c r="AEY2" s="1259">
        <f>'M40'!BS31</f>
        <v>0</v>
      </c>
      <c r="AEZ2" s="1259">
        <f>IF('M41'!F12&lt;&gt;"",1,IF('M41'!U12&lt;&gt;"",2,0))</f>
        <v>0</v>
      </c>
      <c r="AFA2" s="1259">
        <f>IF('M41'!F20&lt;&gt;"",1,IF('M41'!U20&lt;&gt;"",2,0))</f>
        <v>0</v>
      </c>
      <c r="AFB2" s="1259">
        <f>IF('M41'!F28&lt;&gt;"",1,IF('M41'!U28&lt;&gt;"",2,0))</f>
        <v>0</v>
      </c>
      <c r="AFC2" s="1259">
        <f>'M41'!N38</f>
        <v>0</v>
      </c>
      <c r="AFD2" s="1259">
        <f>'M41'!BA38</f>
        <v>0</v>
      </c>
      <c r="AFE2" s="1259">
        <f>'M41'!AA47</f>
        <v>0</v>
      </c>
      <c r="AFF2" s="1259">
        <f>'M41'!AA50</f>
        <v>0</v>
      </c>
      <c r="AFG2" s="1259">
        <f>'M41'!AA53</f>
        <v>0</v>
      </c>
      <c r="AFH2" s="1259">
        <f>'M41'!AA56</f>
        <v>0</v>
      </c>
      <c r="AFI2" s="1259">
        <f>'M41'!BS47</f>
        <v>0</v>
      </c>
      <c r="AFJ2" s="1259">
        <f>'M41'!BS50</f>
        <v>0</v>
      </c>
      <c r="AFK2" s="1259">
        <f>'M41'!BS53</f>
        <v>0</v>
      </c>
      <c r="AFL2" s="1259">
        <f>IF('M41'!F64&lt;&gt;"",1,IF('M41'!U64&lt;&gt;"",2,0))</f>
        <v>0</v>
      </c>
      <c r="AFM2" s="1259">
        <f>IF('M41'!F72&lt;&gt;"",1,IF('M41'!U72&lt;&gt;"",2,0))</f>
        <v>0</v>
      </c>
      <c r="AFN2" s="1337">
        <f>IF('M42'!BY11&lt;&gt;"",1,IF('M42'!BY14&lt;&gt;"",2,IF('M42'!BY17&lt;&gt;"",3,IF('M42'!BY20&lt;&gt;"",4,IF('M42'!BY23&lt;&gt;"",5,0)))))</f>
        <v>0</v>
      </c>
      <c r="AFO2" s="1337">
        <f>IF('M42'!F32&lt;&gt;"",1,IF('M42'!F47&lt;&gt;"",2,0))</f>
        <v>0</v>
      </c>
      <c r="AFP2" s="1337">
        <f>'M42'!BS35</f>
        <v>0</v>
      </c>
      <c r="AFQ2" s="1337">
        <f>'M42'!BS38</f>
        <v>0</v>
      </c>
      <c r="AFR2" s="1337">
        <f>'M42'!BS41</f>
        <v>0</v>
      </c>
      <c r="AFS2" s="1337">
        <f>'M42'!BS44</f>
        <v>0</v>
      </c>
      <c r="AFT2" s="1337">
        <f>'M42'!AN55</f>
        <v>0</v>
      </c>
      <c r="AFU2" s="1337">
        <f>'M42'!AN59</f>
        <v>0</v>
      </c>
      <c r="AFV2" s="1337">
        <f>'M42'!AN64</f>
        <v>0</v>
      </c>
      <c r="AFW2" s="1337">
        <f>'M42'!AN68</f>
        <v>0</v>
      </c>
      <c r="AFX2" s="1337">
        <f>'M42'!AN71</f>
        <v>0</v>
      </c>
      <c r="AFY2" s="1337">
        <f>'M42'!AN74</f>
        <v>0</v>
      </c>
      <c r="AFZ2" s="1337">
        <f>'M42'!AN77</f>
        <v>0</v>
      </c>
      <c r="AGA2" s="1337">
        <f>'M42'!AN80</f>
        <v>0</v>
      </c>
      <c r="AGB2" s="1337">
        <f>'M42'!AN83</f>
        <v>0</v>
      </c>
      <c r="AGC2" s="1337">
        <f>'M42'!AN87</f>
        <v>0</v>
      </c>
      <c r="AGD2" s="1337">
        <f>'M42'!BY55</f>
        <v>0</v>
      </c>
      <c r="AGE2" s="1337">
        <f>'M42'!BY59</f>
        <v>0</v>
      </c>
      <c r="AGF2" s="1337">
        <f>'M42'!BY62</f>
        <v>0</v>
      </c>
      <c r="AGG2" s="1337">
        <f>'M42'!BY65</f>
        <v>0</v>
      </c>
      <c r="AGH2" s="1337">
        <f>'M42'!BY68</f>
        <v>0</v>
      </c>
      <c r="AGI2" s="1337">
        <f>'M42'!BY71</f>
        <v>0</v>
      </c>
      <c r="AGJ2" s="1337">
        <f>'M42'!BY74</f>
        <v>0</v>
      </c>
      <c r="AGK2" s="1337">
        <f>'M42'!BY77</f>
        <v>0</v>
      </c>
      <c r="AGL2" s="1337">
        <f>'M42'!BY80</f>
        <v>0</v>
      </c>
      <c r="AGM2" s="1337">
        <f>'M42'!BY83</f>
        <v>0</v>
      </c>
      <c r="AGN2" s="1337">
        <f>'M42'!BY87</f>
        <v>0</v>
      </c>
      <c r="AGO2" s="1396">
        <f>'M42'!AU89</f>
        <v>0</v>
      </c>
      <c r="AGP2" s="1396">
        <f>'M43'!AN12</f>
        <v>0</v>
      </c>
      <c r="AGQ2" s="1396">
        <f>'M43'!AN15</f>
        <v>0</v>
      </c>
      <c r="AGR2" s="1396">
        <f>'M43'!AN18</f>
        <v>0</v>
      </c>
      <c r="AGS2" s="1396">
        <f>'M43'!AN21</f>
        <v>0</v>
      </c>
      <c r="AGT2" s="1396">
        <f>'M43'!AN24</f>
        <v>0</v>
      </c>
      <c r="AGU2" s="1396">
        <f>'M43'!AN27</f>
        <v>0</v>
      </c>
      <c r="AGV2" s="1396">
        <f>'M43'!AN30</f>
        <v>0</v>
      </c>
      <c r="AGW2" s="1396">
        <f>'M43'!AN33</f>
        <v>0</v>
      </c>
      <c r="AGX2" s="1396">
        <f>'M43'!AN36</f>
        <v>0</v>
      </c>
      <c r="AGY2" s="1396">
        <f>'M43'!BY12</f>
        <v>0</v>
      </c>
      <c r="AGZ2" s="1396">
        <f>'M43'!BY15</f>
        <v>0</v>
      </c>
      <c r="AHA2" s="1396">
        <f>'M43'!BY18</f>
        <v>0</v>
      </c>
      <c r="AHB2" s="1396">
        <f>'M43'!BY21</f>
        <v>0</v>
      </c>
      <c r="AHC2" s="1396">
        <f>'M43'!BY24</f>
        <v>0</v>
      </c>
      <c r="AHD2" s="1396">
        <f>'M43'!BY27</f>
        <v>0</v>
      </c>
      <c r="AHE2" s="1396">
        <f>'M43'!BY30</f>
        <v>0</v>
      </c>
      <c r="AHF2" s="1396">
        <f>'M43'!BY33</f>
        <v>0</v>
      </c>
      <c r="AHG2" s="1396">
        <f>'M43'!AW36</f>
        <v>0</v>
      </c>
      <c r="AHH2" s="1396">
        <f>IF('M43'!F46&lt;&gt;"",1,IF('M43'!F49&lt;&gt;"",2,IF('M43'!F52&lt;&gt;"",3,0)))</f>
        <v>0</v>
      </c>
      <c r="AHI2" s="1396">
        <f>'M43'!AM59</f>
        <v>0</v>
      </c>
      <c r="AHJ2" s="1396">
        <f>'M43'!AM62</f>
        <v>0</v>
      </c>
      <c r="AHK2" s="1396">
        <f>'M43'!AM65</f>
        <v>0</v>
      </c>
      <c r="AHL2" s="1326">
        <f>'M43'!AM68</f>
        <v>0</v>
      </c>
      <c r="AHM2" s="1326">
        <f>'M43'!BY59</f>
        <v>0</v>
      </c>
      <c r="AHN2" s="1326">
        <f>'M43'!BY62</f>
        <v>0</v>
      </c>
      <c r="AHO2" s="1326">
        <f>'M43'!BY65</f>
        <v>0</v>
      </c>
      <c r="AHP2" s="1326">
        <f>'M43'!AT68</f>
        <v>0</v>
      </c>
      <c r="AHQ2" s="1326">
        <f>IF('M43'!AN76&lt;&gt;"",1,IF('M43'!AY76&lt;&gt;"",2,IF('M43'!BJ76&lt;&gt;"",3,0)))</f>
        <v>0</v>
      </c>
      <c r="AHR2" s="1326">
        <f>IF('M43'!AN79&lt;&gt;"",1,IF('M43'!AY79&lt;&gt;"",2,IF('M43'!BJ79&lt;&gt;"",3,0)))</f>
        <v>0</v>
      </c>
      <c r="AHS2" s="1259">
        <f>IF('M43'!AN82&lt;&gt;"",1,IF('M43'!AY82&lt;&gt;"",2,IF('M43'!BJ82&lt;&gt;"",3,0)))</f>
        <v>0</v>
      </c>
      <c r="AHT2" s="1259">
        <f>IF('M43'!AN88&lt;&gt;"",1,IF('M43'!AY88&lt;&gt;"",2,IF('M43'!BJ88&lt;&gt;"",3,0)))</f>
        <v>0</v>
      </c>
      <c r="AHU2" s="1259">
        <f>IF('M43'!AN91&lt;&gt;"",1,IF('M43'!AY91&lt;&gt;"",2,IF('M43'!BJ91&lt;&gt;"",3,0)))</f>
        <v>0</v>
      </c>
      <c r="AHV2" s="1259">
        <f>IF('M43'!AN94&lt;&gt;"",1,IF('M43'!AY94&lt;&gt;"",2,IF('M43'!BJ94&lt;&gt;"",3,0)))</f>
        <v>0</v>
      </c>
      <c r="AHW2" s="1259">
        <f>IF('M43'!AN97&lt;&gt;"",1,IF('M43'!AY97&lt;&gt;"",2,IF('M43'!BJ97&lt;&gt;"",3,0)))</f>
        <v>0</v>
      </c>
      <c r="AHX2" s="1259">
        <f>'M44'!BS12</f>
        <v>0</v>
      </c>
      <c r="AHY2" s="1259">
        <f>'M44'!BS15</f>
        <v>0</v>
      </c>
      <c r="AHZ2" s="1259">
        <f>IF('M44'!F23&lt;&gt;"",1,IF('M44'!U23&lt;&gt;"",2,0))</f>
        <v>0</v>
      </c>
      <c r="AIA2" s="1259">
        <f>'M44'!BS29</f>
        <v>0</v>
      </c>
      <c r="AIB2" s="1259">
        <f>'M44'!BS32</f>
        <v>0</v>
      </c>
      <c r="AIC2" s="1259">
        <f>IF('M44'!F41&lt;&gt;"",1,IF('M44'!U41&lt;&gt;"",2,0))</f>
        <v>0</v>
      </c>
      <c r="AID2" s="1259">
        <f>'M44'!AL48</f>
        <v>0</v>
      </c>
      <c r="AIE2" s="1259">
        <f>'M44'!AL52</f>
        <v>0</v>
      </c>
      <c r="AIF2" s="1259">
        <f>'M44'!AL55</f>
        <v>0</v>
      </c>
      <c r="AIG2" s="1259">
        <f>'M44'!AL58</f>
        <v>0</v>
      </c>
      <c r="AIH2" s="1259">
        <f>'M44'!BY48</f>
        <v>0</v>
      </c>
      <c r="AII2" s="1259">
        <f>'M44'!BY51</f>
        <v>0</v>
      </c>
      <c r="AIJ2" s="1259">
        <f>'M44'!BY54</f>
        <v>0</v>
      </c>
      <c r="AIK2" s="1259">
        <f>'M44'!BY57</f>
        <v>0</v>
      </c>
      <c r="AIL2" s="1259">
        <f>IF('M44'!F72&lt;&gt;"",1,IF('M44'!U72&lt;&gt;"",2,0))</f>
        <v>0</v>
      </c>
      <c r="AIM2" s="1259">
        <f>'M44'!BJ86</f>
        <v>0</v>
      </c>
      <c r="AIN2" s="1259">
        <f>'M44'!F86</f>
        <v>0</v>
      </c>
      <c r="AIO2" s="1259">
        <f>'M44'!BJ89</f>
        <v>0</v>
      </c>
      <c r="AIP2" s="1259">
        <f>'M44'!F89</f>
        <v>0</v>
      </c>
      <c r="AIQ2" s="1259">
        <f>'M44'!BJ92</f>
        <v>0</v>
      </c>
      <c r="AIR2" s="1259">
        <f>'M44'!F92</f>
        <v>0</v>
      </c>
      <c r="AIS2" s="1259">
        <f>'M44'!BS86</f>
        <v>0</v>
      </c>
      <c r="AIT2" s="1259">
        <f>'M44'!BS89</f>
        <v>0</v>
      </c>
      <c r="AIU2" s="1259">
        <f>'M44'!BS92</f>
        <v>0</v>
      </c>
      <c r="AIV2" s="1259">
        <f>IF('M45'!F15&lt;&gt;"",1,IF('M45'!F18&lt;&gt;"",2,0))</f>
        <v>0</v>
      </c>
      <c r="AIW2" s="1259">
        <f>'M45'!BY26</f>
        <v>0</v>
      </c>
      <c r="AIX2" s="1259">
        <f>'M45'!BY29</f>
        <v>0</v>
      </c>
      <c r="AIY2" s="1259">
        <f>'M45'!BY32</f>
        <v>0</v>
      </c>
      <c r="AIZ2" s="1259">
        <f>'M45'!BY35</f>
        <v>0</v>
      </c>
      <c r="AJA2" s="1259">
        <f>'M45'!BY38</f>
        <v>0</v>
      </c>
      <c r="AJB2" s="1259">
        <f>'M45'!BY41</f>
        <v>0</v>
      </c>
      <c r="AJC2" s="1259">
        <f>'M45'!BY44</f>
        <v>0</v>
      </c>
      <c r="AJD2" s="1259">
        <f>'M45'!BY47</f>
        <v>0</v>
      </c>
      <c r="AJE2" s="1259">
        <f>'M45'!BY56</f>
        <v>0</v>
      </c>
      <c r="AJF2" s="1259">
        <f>'M45'!BY59</f>
        <v>0</v>
      </c>
      <c r="AJG2" s="1259">
        <f>'M45'!BY62</f>
        <v>0</v>
      </c>
      <c r="AJH2" s="1259">
        <f>'M45'!BY65</f>
        <v>0</v>
      </c>
      <c r="AJI2" s="1259">
        <f>'M45'!BY70</f>
        <v>0</v>
      </c>
      <c r="AJJ2" s="1259">
        <f>'M45'!BY73</f>
        <v>0</v>
      </c>
      <c r="AJK2" s="1259">
        <f>'M45'!BY78</f>
        <v>0</v>
      </c>
      <c r="AJL2" s="1259">
        <f>'M45'!BY81</f>
        <v>0</v>
      </c>
      <c r="AJM2" s="1259">
        <f>'M45'!BY84</f>
        <v>0</v>
      </c>
      <c r="AJN2" s="1259">
        <f>'M45'!BY87</f>
        <v>0</v>
      </c>
      <c r="AJO2" s="1259">
        <f>'M46'!BY12</f>
        <v>0</v>
      </c>
      <c r="AJP2" s="1259">
        <f>'M46'!BY15</f>
        <v>0</v>
      </c>
      <c r="AJQ2" s="1259">
        <f>'M46'!BY18</f>
        <v>0</v>
      </c>
      <c r="AJR2" s="1259">
        <f>'M46'!BY21</f>
        <v>0</v>
      </c>
      <c r="AJS2" s="1259">
        <f>'M46'!BY24</f>
        <v>0</v>
      </c>
      <c r="AJT2" s="1259">
        <f>'M46'!BY27</f>
        <v>0</v>
      </c>
      <c r="AJU2" s="1259">
        <f>'M46'!S27</f>
        <v>0</v>
      </c>
      <c r="AJV2" s="1259">
        <f>'M46'!BY30</f>
        <v>0</v>
      </c>
      <c r="AJW2" s="1398">
        <f>IF('M46'!F39&lt;&gt;"",1,IF('M46'!U39&lt;&gt;"",2,0))</f>
        <v>0</v>
      </c>
      <c r="AJX2" s="1259" t="b">
        <f>IF(OR(Z2={64920,64940,64951,64955,64959,64993,64999}),(OZ2-RK2)+PB2+PP2+PQ2+PR2+PS2+QA2+QR2+PV2+PW2+PX2+PY2+PZ2+QB2+DP2+(RU2*RT2/100))</f>
        <v>0</v>
      </c>
      <c r="AJY2" s="1259" t="b">
        <f>IF(OR(Z2={64952}),(OZ2+PA2+PP2+PQ2+QA2+QR2+PV2+PW2+PX2+PY2+PZ2+PS2+QB2+DP2+(RU2*RT2/100)))</f>
        <v>0</v>
      </c>
      <c r="AJZ2" s="1259" t="b">
        <f>IF(OR(Z2={66121,66122,66123,66124,66125,66129}),(PB2+PP2+PQ2+PS2+QA2+QR2+PV2+PW2+PX2+PY2+PZ2+QB2+DP2+(RU2*RT2/100)))</f>
        <v>0</v>
      </c>
      <c r="AKA2" s="1259" t="b">
        <f>IF(OR(Z2={64333,64334,64310,64320,64339,64953,64954,64992,66111,66113,66119,66191,66192,66193,66199,66302,66303}),(OZ2+PA2+PB2+PP2+PQ2+QA2+QR2+PV2+PW2+PX2+PY2+PZ2+PS2+PR2+QB2+DP2+(RU2*RT2/100)))</f>
        <v>0</v>
      </c>
      <c r="AKB2" s="1259" t="b">
        <f>IF(OR(Z2={64210,64220,64331,64991}),(PB2+PP2+PQ2+PR2+PS2+PV2+PW2+PX2+PY2+PZ2+QA2+QB2+QR2*(RU2*RT2/100)))</f>
        <v>0</v>
      </c>
      <c r="AKC2" s="1259" t="b">
        <f>IF(OR(Z2={65301,65302}),(PB2+PP2+PQ2+PR2+PS2+PV2+PW2+PX2+PY2+PZ2+QA2+QB2+QR2+(RU2*RT2/100)-QX2))</f>
        <v>0</v>
      </c>
      <c r="AKD2" s="1337" t="b">
        <f>IF(OR(Z2={64191,64192,64193,64194,64195,64199}),(WY2*((PC2/WY2)-(((PC2/WY2)+(QX2/XA2))/2)))+(XA2*((PC2/WY2)-(((PC2/WY2)+(QX2/XA2))/2)))+(PD2+PF2+PP2+QB2+PV2+PW2+PX2+PY2+PZ2+QA2+PQ2+PS2+QR2+DP2-(QX2+QY2)+(RU2*RT2/100)))</f>
        <v>0</v>
      </c>
      <c r="AKE2" s="1337" t="b">
        <f>IF(OR(Z2={64910,64930}),(PD2+PE2+PF2+PP2+PQ2+PV2+PW2+PX2+PY2+PZ2+QA2+QR2+QB2+DP2+(RU2*RT2/100)-QZ2))</f>
        <v>0</v>
      </c>
      <c r="AKF2" s="1259" t="b">
        <f>IF(OR(Z2={65111,65112,65121,65122,65123,65124,65125,65201,65202,65203,65204,65205,65206,65207}),(PG2+PH2+PI2+PJ2+PK2+PL2+PM2+PN2+PO2+PQ2+PV2+PW2+PX2+PY2+PZ2+QA2+PR2+PF2+QR2+QB2+DP2+(RU2*RT2/100)-(RA2+RB2+RC2+RD2+RE2+RF2+RG2+RH2+RI2)-(XC2+XD2)))</f>
        <v>0</v>
      </c>
      <c r="AKG2" s="1259" t="b">
        <f>IF(OR(Z2={64332,66112,66114,66211,66212,66221,66222,66223,66224,66290,66301}),(PQ2+PP2+PV2+PW2+PX2+PY2+PZ2+QA2+QB2+QR2+DP2+(RU2*RT2/100)))</f>
        <v>0</v>
      </c>
      <c r="AKH2" s="1259" t="b">
        <f>IF(OR(Z2={64110}),(RJ2+RL2+RM2+RN2+RO2+RP2+RQ2+RR2+RS2+RW2+RX2+RY2+RZ2+SA2+SB2+SC2+SD2+SE2+SF2+SG2+SH2+SI2+SK2+SL2+SM2+SN2+SO2+SP2+SQ2+SR2+ST2+SU2+SV2+SW2+TD2+TE2+TF2+TG2+TN2+TP2+TQ2+TR2+TS2+TT2+TU2+TV2+TW2+TX2+TY2+TZ2+UA2+UB2+UC2+UE2+UF2+UH-(QD2+QE2+QF)))</f>
        <v>0</v>
      </c>
      <c r="AKI2" s="1259">
        <f>QW2+RL2+RM2+RN2+RO2+RP2+RQ2+RR2+RS2+RW2+RX2+SL2+SM2+SU2+SZ2+TZ2+UA2+UB2+UH2+RZ2+RY2+SA2+SH2+SI2+TG2+SB2+SC2+SD2+SE2+SF2+SG2+RJ2+SN2+SO2+SP2+SQ2+SR2+SS2+SW2+ST2+TQ2+RK2</f>
        <v>0</v>
      </c>
      <c r="AKJ2" s="1259">
        <f>Z2</f>
        <v>0</v>
      </c>
      <c r="AKK2" s="1259">
        <f>QT2</f>
        <v>0</v>
      </c>
      <c r="AKL2" s="1259">
        <f>UI2</f>
        <v>0</v>
      </c>
      <c r="AKM2" s="1259">
        <f>AJX2+AJY2+AJZ2+AKA2+AKB2+AKC2+AKD2+AKF2+AKG2+AKH2</f>
        <v>0</v>
      </c>
      <c r="AKN2" s="1259">
        <f>AKI2</f>
        <v>0</v>
      </c>
      <c r="AKO2" s="1310">
        <f>AKM2-AKN2</f>
        <v>0</v>
      </c>
      <c r="AKP2" s="1396">
        <f>IK2+LV2</f>
        <v>0</v>
      </c>
      <c r="AKQ2" s="1259">
        <f>II2+IJ2+LT2+LU2</f>
        <v>0</v>
      </c>
      <c r="AKR2" s="1409">
        <f>KF2+NQ2</f>
        <v>0</v>
      </c>
      <c r="AKS2" s="1259">
        <f>TP2+TR2+TS2+TT2+TU2+TV2+TW2+TX2+TY2+TZ2+UA2+UB2+UC2+UD2+UE2+UF2</f>
        <v>0</v>
      </c>
      <c r="AKT2" s="1259">
        <f>GO2+RT2</f>
        <v>0</v>
      </c>
      <c r="AKU2" s="1259" t="e">
        <f>AKN2/AKM2</f>
        <v>#DIV/0!</v>
      </c>
      <c r="AKV2" s="1410" t="e">
        <f>AKR2/AKQ2/12</f>
        <v>#DIV/0!</v>
      </c>
      <c r="AKW2" s="1259" t="b">
        <f>FT2=SV2</f>
        <v>1</v>
      </c>
      <c r="AKX2" s="1259" t="b">
        <f>AKR2=TP2</f>
        <v>1</v>
      </c>
      <c r="AKY2" s="1259" t="b">
        <f>AKP2=OC2+OO2</f>
        <v>1</v>
      </c>
      <c r="AKZ2" s="1259" t="b">
        <f>AND(AKQ2&gt;0,AKR2&gt;0)</f>
        <v>0</v>
      </c>
      <c r="ALA2" s="1259" t="b">
        <f>RP2=XS2</f>
        <v>1</v>
      </c>
      <c r="ALB2" s="1259" t="b">
        <f>RQ2=ZR2+ZF2</f>
        <v>1</v>
      </c>
      <c r="ALC2" s="1259" t="b">
        <f>RR2=YP2+YQ2+YR2+YS2+YT2+YU2+YV2+YW2+YX2+YY2+YZ2+ZA2+ZD2</f>
        <v>1</v>
      </c>
      <c r="ALD2" s="1259" t="b">
        <f>(QT2-UI2=UO2)</f>
        <v>1</v>
      </c>
      <c r="ALE2" s="1259" t="e">
        <f>AKR2/AKO2*100</f>
        <v>#DIV/0!</v>
      </c>
      <c r="ALF2" s="1259" t="e">
        <f>AKS2/AKO2</f>
        <v>#DIV/0!</v>
      </c>
      <c r="ALG2" s="1259" t="e">
        <f>AKR2/AKN2</f>
        <v>#DIV/0!</v>
      </c>
    </row>
    <row r="3" spans="1:995">
      <c r="YD3" s="1394"/>
      <c r="YE3" s="1394"/>
      <c r="YF3" s="1394"/>
      <c r="YG3" s="1394"/>
      <c r="YH3" s="1394"/>
      <c r="YI3" s="1394"/>
      <c r="YJ3" s="1394"/>
      <c r="YK3" s="1394"/>
      <c r="YL3" s="1394"/>
      <c r="YM3" s="1394"/>
      <c r="YN3" s="1394"/>
      <c r="YO3" s="1394"/>
      <c r="YP3" s="1394"/>
      <c r="YQ3" s="1394"/>
      <c r="YR3" s="1394"/>
      <c r="YS3" s="1394"/>
      <c r="YT3" s="1394"/>
      <c r="YU3" s="1394"/>
      <c r="YV3" s="1394"/>
      <c r="YW3" s="1394"/>
      <c r="YX3" s="1394"/>
      <c r="YY3" s="1394"/>
      <c r="YZ3" s="1394"/>
      <c r="ZA3" s="1394"/>
      <c r="ZF3" s="1394"/>
      <c r="ZG3" s="1394"/>
      <c r="ZH3" s="1394"/>
      <c r="ZI3" s="1394"/>
      <c r="ZJ3" s="1394"/>
      <c r="ZK3" s="1394"/>
      <c r="ZL3" s="1394"/>
      <c r="ZM3" s="1394"/>
      <c r="ZN3" s="1394"/>
      <c r="ZO3" s="1394"/>
      <c r="ZP3" s="1394"/>
      <c r="ZQ3" s="1394"/>
      <c r="ZR3" s="1394"/>
      <c r="ZS3" s="1394"/>
      <c r="ZT3" s="1394"/>
      <c r="ZU3" s="1394"/>
      <c r="ZV3" s="1394"/>
      <c r="ZW3" s="1394"/>
      <c r="ZX3" s="1394"/>
      <c r="ZY3" s="1394"/>
      <c r="ZZ3" s="1394"/>
      <c r="AAA3" s="1394"/>
      <c r="AAB3" s="1394"/>
      <c r="AAC3" s="1394"/>
      <c r="AAD3" s="1394"/>
      <c r="AAE3" s="1394"/>
      <c r="AAF3" s="1394"/>
      <c r="AAG3" s="1394"/>
      <c r="AAH3" s="1394"/>
      <c r="AGO3" s="1397"/>
      <c r="AGP3" s="1397"/>
      <c r="AGQ3" s="1397"/>
      <c r="AGR3" s="1397"/>
      <c r="AGS3" s="1397"/>
      <c r="AGT3" s="1397"/>
      <c r="AGU3" s="1397"/>
      <c r="AGV3" s="1397"/>
      <c r="AGW3" s="1397"/>
      <c r="AGX3" s="1397"/>
      <c r="AGY3" s="1397"/>
      <c r="AGZ3" s="1397"/>
      <c r="AHA3" s="1397"/>
      <c r="AHB3" s="1397"/>
      <c r="AHC3" s="1397"/>
      <c r="AHD3" s="1397"/>
      <c r="AHE3" s="1397"/>
      <c r="AHF3" s="1397"/>
      <c r="AHG3" s="1397"/>
      <c r="AHH3" s="1397"/>
      <c r="AHI3" s="1397"/>
      <c r="AHJ3" s="1397"/>
      <c r="AHK3" s="1397"/>
      <c r="AHL3" s="1397"/>
      <c r="AHM3" s="1397"/>
      <c r="AHN3" s="1397"/>
      <c r="AHO3" s="1397"/>
      <c r="AHP3" s="1397"/>
      <c r="AHQ3" s="1397"/>
      <c r="AHR3" s="1397"/>
    </row>
    <row r="4" spans="1:995">
      <c r="AHH4" s="1397"/>
      <c r="AHI4" s="1397"/>
      <c r="AHJ4" s="1397"/>
      <c r="AHK4" s="1397"/>
      <c r="AHL4" s="1397"/>
      <c r="AHM4" s="1397"/>
      <c r="AHN4" s="1397"/>
      <c r="AHO4" s="1397"/>
      <c r="AHP4" s="1397"/>
      <c r="AHQ4" s="1397"/>
      <c r="AHR4" s="1397"/>
    </row>
    <row r="5" spans="1:995">
      <c r="AHH5" s="1397"/>
      <c r="AHI5" s="1397"/>
      <c r="AHJ5" s="1397"/>
      <c r="AHK5" s="1397"/>
      <c r="AHL5" s="1397"/>
      <c r="AHM5" s="1397"/>
      <c r="AHN5" s="1397"/>
      <c r="AHO5" s="1397"/>
      <c r="AHP5" s="1397"/>
      <c r="AHQ5" s="1397"/>
      <c r="AHR5" s="1397"/>
    </row>
    <row r="16" spans="1:995">
      <c r="AJT16" s="1399"/>
      <c r="AJU16" s="1400"/>
    </row>
    <row r="17" spans="410:410">
      <c r="OT17" s="1394"/>
    </row>
  </sheetData>
  <conditionalFormatting sqref="AKW2:AKZ2">
    <cfRule type="containsText" dxfId="5" priority="6" operator="containsText" text="FALSE">
      <formula>NOT(ISERROR(SEARCH("FALSE",AKW2)))</formula>
    </cfRule>
  </conditionalFormatting>
  <conditionalFormatting sqref="ALA2">
    <cfRule type="containsText" dxfId="4" priority="5" operator="containsText" text="FALSE">
      <formula>NOT(ISERROR(SEARCH("FALSE",ALA2)))</formula>
    </cfRule>
  </conditionalFormatting>
  <conditionalFormatting sqref="ALB2">
    <cfRule type="containsText" dxfId="3" priority="4" operator="containsText" text="FALSE">
      <formula>NOT(ISERROR(SEARCH("FALSE",ALB2)))</formula>
    </cfRule>
  </conditionalFormatting>
  <conditionalFormatting sqref="ALC2">
    <cfRule type="containsText" dxfId="2" priority="3" operator="containsText" text="FALSE">
      <formula>NOT(ISERROR(SEARCH("FALSE",ALC2)))</formula>
    </cfRule>
  </conditionalFormatting>
  <conditionalFormatting sqref="ALD2">
    <cfRule type="containsText" dxfId="1" priority="2" operator="containsText" text="FALSE">
      <formula>NOT(ISERROR(SEARCH("FALSE",ALD2)))</formula>
    </cfRule>
  </conditionalFormatting>
  <conditionalFormatting sqref="AKU2">
    <cfRule type="cellIs" dxfId="0" priority="1" operator="greaterThan">
      <formula>1</formula>
    </cfRule>
  </conditionalFormatting>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E1862-4DCC-45B7-9254-7D85D3288FD6}">
  <sheetPr>
    <tabColor rgb="FF7030A0"/>
  </sheetPr>
  <dimension ref="A1:AW119"/>
  <sheetViews>
    <sheetView showGridLines="0" view="pageBreakPreview" topLeftCell="K58" zoomScale="30" zoomScaleNormal="50" zoomScaleSheetLayoutView="30" workbookViewId="0">
      <selection activeCell="AB82" sqref="AB82:AC85"/>
    </sheetView>
  </sheetViews>
  <sheetFormatPr defaultColWidth="9" defaultRowHeight="28.2"/>
  <cols>
    <col min="1" max="1" width="12.44140625" style="1131" customWidth="1"/>
    <col min="2" max="2" width="1.44140625" style="1131" customWidth="1"/>
    <col min="3" max="3" width="12.44140625" style="1132" customWidth="1"/>
    <col min="4" max="4" width="50.5546875" style="1133" customWidth="1"/>
    <col min="5" max="5" width="9.109375" style="1133" customWidth="1"/>
    <col min="6" max="9" width="9.88671875" style="1134" customWidth="1"/>
    <col min="10" max="10" width="15.33203125" style="1134" customWidth="1"/>
    <col min="11" max="11" width="15.88671875" style="1131" customWidth="1"/>
    <col min="12" max="12" width="15.33203125" style="1131" customWidth="1"/>
    <col min="13" max="13" width="58.109375" style="1131" customWidth="1"/>
    <col min="14" max="14" width="15.33203125" style="1131" customWidth="1"/>
    <col min="15" max="15" width="58.109375" style="1131" customWidth="1"/>
    <col min="16" max="16" width="15.33203125" style="1131" customWidth="1"/>
    <col min="17" max="17" width="58.109375" style="1135" customWidth="1"/>
    <col min="18" max="22" width="12.5546875" style="1135" customWidth="1"/>
    <col min="23" max="23" width="15.33203125" style="1135" customWidth="1"/>
    <col min="24" max="24" width="82.33203125" style="1131" customWidth="1"/>
    <col min="25" max="25" width="15.44140625" style="1131" customWidth="1"/>
    <col min="26" max="26" width="28.5546875" style="1131" customWidth="1"/>
    <col min="27" max="27" width="49.6640625" style="1131" customWidth="1"/>
    <col min="28" max="28" width="15.44140625" style="1131" customWidth="1"/>
    <col min="29" max="29" width="71.109375" style="1131" customWidth="1"/>
    <col min="30" max="30" width="15.33203125" style="1131" customWidth="1"/>
    <col min="31" max="31" width="82.33203125" style="1131" customWidth="1"/>
    <col min="32" max="252" width="9" style="1131"/>
    <col min="253" max="253" width="5.33203125" style="1131" customWidth="1"/>
    <col min="254" max="254" width="2.44140625" style="1131" customWidth="1"/>
    <col min="255" max="255" width="1.44140625" style="1131" customWidth="1"/>
    <col min="256" max="256" width="8.33203125" style="1131" customWidth="1"/>
    <col min="257" max="257" width="10.44140625" style="1131" customWidth="1"/>
    <col min="258" max="258" width="6.88671875" style="1131" customWidth="1"/>
    <col min="259" max="259" width="1.44140625" style="1131" customWidth="1"/>
    <col min="260" max="261" width="15.33203125" style="1131" customWidth="1"/>
    <col min="262" max="262" width="43.44140625" style="1131" customWidth="1"/>
    <col min="263" max="263" width="1.44140625" style="1131" customWidth="1"/>
    <col min="264" max="264" width="7.33203125" style="1131" customWidth="1"/>
    <col min="265" max="265" width="7.5546875" style="1131" customWidth="1"/>
    <col min="266" max="266" width="39.33203125" style="1131" customWidth="1"/>
    <col min="267" max="267" width="56.109375" style="1131" customWidth="1"/>
    <col min="268" max="268" width="39.88671875" style="1131" customWidth="1"/>
    <col min="269" max="269" width="50.6640625" style="1131" customWidth="1"/>
    <col min="270" max="270" width="1.109375" style="1131" customWidth="1"/>
    <col min="271" max="271" width="38.33203125" style="1131" customWidth="1"/>
    <col min="272" max="272" width="1" style="1131" customWidth="1"/>
    <col min="273" max="273" width="28" style="1131" customWidth="1"/>
    <col min="274" max="274" width="10.5546875" style="1131" customWidth="1"/>
    <col min="275" max="275" width="27" style="1131" customWidth="1"/>
    <col min="276" max="276" width="50.44140625" style="1131" customWidth="1"/>
    <col min="277" max="277" width="36.6640625" style="1131" customWidth="1"/>
    <col min="278" max="508" width="9" style="1131"/>
    <col min="509" max="509" width="5.33203125" style="1131" customWidth="1"/>
    <col min="510" max="510" width="2.44140625" style="1131" customWidth="1"/>
    <col min="511" max="511" width="1.44140625" style="1131" customWidth="1"/>
    <col min="512" max="512" width="8.33203125" style="1131" customWidth="1"/>
    <col min="513" max="513" width="10.44140625" style="1131" customWidth="1"/>
    <col min="514" max="514" width="6.88671875" style="1131" customWidth="1"/>
    <col min="515" max="515" width="1.44140625" style="1131" customWidth="1"/>
    <col min="516" max="517" width="15.33203125" style="1131" customWidth="1"/>
    <col min="518" max="518" width="43.44140625" style="1131" customWidth="1"/>
    <col min="519" max="519" width="1.44140625" style="1131" customWidth="1"/>
    <col min="520" max="520" width="7.33203125" style="1131" customWidth="1"/>
    <col min="521" max="521" width="7.5546875" style="1131" customWidth="1"/>
    <col min="522" max="522" width="39.33203125" style="1131" customWidth="1"/>
    <col min="523" max="523" width="56.109375" style="1131" customWidth="1"/>
    <col min="524" max="524" width="39.88671875" style="1131" customWidth="1"/>
    <col min="525" max="525" width="50.6640625" style="1131" customWidth="1"/>
    <col min="526" max="526" width="1.109375" style="1131" customWidth="1"/>
    <col min="527" max="527" width="38.33203125" style="1131" customWidth="1"/>
    <col min="528" max="528" width="1" style="1131" customWidth="1"/>
    <col min="529" max="529" width="28" style="1131" customWidth="1"/>
    <col min="530" max="530" width="10.5546875" style="1131" customWidth="1"/>
    <col min="531" max="531" width="27" style="1131" customWidth="1"/>
    <col min="532" max="532" width="50.44140625" style="1131" customWidth="1"/>
    <col min="533" max="533" width="36.6640625" style="1131" customWidth="1"/>
    <col min="534" max="764" width="9" style="1131"/>
    <col min="765" max="765" width="5.33203125" style="1131" customWidth="1"/>
    <col min="766" max="766" width="2.44140625" style="1131" customWidth="1"/>
    <col min="767" max="767" width="1.44140625" style="1131" customWidth="1"/>
    <col min="768" max="768" width="8.33203125" style="1131" customWidth="1"/>
    <col min="769" max="769" width="10.44140625" style="1131" customWidth="1"/>
    <col min="770" max="770" width="6.88671875" style="1131" customWidth="1"/>
    <col min="771" max="771" width="1.44140625" style="1131" customWidth="1"/>
    <col min="772" max="773" width="15.33203125" style="1131" customWidth="1"/>
    <col min="774" max="774" width="43.44140625" style="1131" customWidth="1"/>
    <col min="775" max="775" width="1.44140625" style="1131" customWidth="1"/>
    <col min="776" max="776" width="7.33203125" style="1131" customWidth="1"/>
    <col min="777" max="777" width="7.5546875" style="1131" customWidth="1"/>
    <col min="778" max="778" width="39.33203125" style="1131" customWidth="1"/>
    <col min="779" max="779" width="56.109375" style="1131" customWidth="1"/>
    <col min="780" max="780" width="39.88671875" style="1131" customWidth="1"/>
    <col min="781" max="781" width="50.6640625" style="1131" customWidth="1"/>
    <col min="782" max="782" width="1.109375" style="1131" customWidth="1"/>
    <col min="783" max="783" width="38.33203125" style="1131" customWidth="1"/>
    <col min="784" max="784" width="1" style="1131" customWidth="1"/>
    <col min="785" max="785" width="28" style="1131" customWidth="1"/>
    <col min="786" max="786" width="10.5546875" style="1131" customWidth="1"/>
    <col min="787" max="787" width="27" style="1131" customWidth="1"/>
    <col min="788" max="788" width="50.44140625" style="1131" customWidth="1"/>
    <col min="789" max="789" width="36.6640625" style="1131" customWidth="1"/>
    <col min="790" max="1020" width="9" style="1131"/>
    <col min="1021" max="1021" width="5.33203125" style="1131" customWidth="1"/>
    <col min="1022" max="1022" width="2.44140625" style="1131" customWidth="1"/>
    <col min="1023" max="1023" width="1.44140625" style="1131" customWidth="1"/>
    <col min="1024" max="1024" width="8.33203125" style="1131" customWidth="1"/>
    <col min="1025" max="1025" width="10.44140625" style="1131" customWidth="1"/>
    <col min="1026" max="1026" width="6.88671875" style="1131" customWidth="1"/>
    <col min="1027" max="1027" width="1.44140625" style="1131" customWidth="1"/>
    <col min="1028" max="1029" width="15.33203125" style="1131" customWidth="1"/>
    <col min="1030" max="1030" width="43.44140625" style="1131" customWidth="1"/>
    <col min="1031" max="1031" width="1.44140625" style="1131" customWidth="1"/>
    <col min="1032" max="1032" width="7.33203125" style="1131" customWidth="1"/>
    <col min="1033" max="1033" width="7.5546875" style="1131" customWidth="1"/>
    <col min="1034" max="1034" width="39.33203125" style="1131" customWidth="1"/>
    <col min="1035" max="1035" width="56.109375" style="1131" customWidth="1"/>
    <col min="1036" max="1036" width="39.88671875" style="1131" customWidth="1"/>
    <col min="1037" max="1037" width="50.6640625" style="1131" customWidth="1"/>
    <col min="1038" max="1038" width="1.109375" style="1131" customWidth="1"/>
    <col min="1039" max="1039" width="38.33203125" style="1131" customWidth="1"/>
    <col min="1040" max="1040" width="1" style="1131" customWidth="1"/>
    <col min="1041" max="1041" width="28" style="1131" customWidth="1"/>
    <col min="1042" max="1042" width="10.5546875" style="1131" customWidth="1"/>
    <col min="1043" max="1043" width="27" style="1131" customWidth="1"/>
    <col min="1044" max="1044" width="50.44140625" style="1131" customWidth="1"/>
    <col min="1045" max="1045" width="36.6640625" style="1131" customWidth="1"/>
    <col min="1046" max="1276" width="9" style="1131"/>
    <col min="1277" max="1277" width="5.33203125" style="1131" customWidth="1"/>
    <col min="1278" max="1278" width="2.44140625" style="1131" customWidth="1"/>
    <col min="1279" max="1279" width="1.44140625" style="1131" customWidth="1"/>
    <col min="1280" max="1280" width="8.33203125" style="1131" customWidth="1"/>
    <col min="1281" max="1281" width="10.44140625" style="1131" customWidth="1"/>
    <col min="1282" max="1282" width="6.88671875" style="1131" customWidth="1"/>
    <col min="1283" max="1283" width="1.44140625" style="1131" customWidth="1"/>
    <col min="1284" max="1285" width="15.33203125" style="1131" customWidth="1"/>
    <col min="1286" max="1286" width="43.44140625" style="1131" customWidth="1"/>
    <col min="1287" max="1287" width="1.44140625" style="1131" customWidth="1"/>
    <col min="1288" max="1288" width="7.33203125" style="1131" customWidth="1"/>
    <col min="1289" max="1289" width="7.5546875" style="1131" customWidth="1"/>
    <col min="1290" max="1290" width="39.33203125" style="1131" customWidth="1"/>
    <col min="1291" max="1291" width="56.109375" style="1131" customWidth="1"/>
    <col min="1292" max="1292" width="39.88671875" style="1131" customWidth="1"/>
    <col min="1293" max="1293" width="50.6640625" style="1131" customWidth="1"/>
    <col min="1294" max="1294" width="1.109375" style="1131" customWidth="1"/>
    <col min="1295" max="1295" width="38.33203125" style="1131" customWidth="1"/>
    <col min="1296" max="1296" width="1" style="1131" customWidth="1"/>
    <col min="1297" max="1297" width="28" style="1131" customWidth="1"/>
    <col min="1298" max="1298" width="10.5546875" style="1131" customWidth="1"/>
    <col min="1299" max="1299" width="27" style="1131" customWidth="1"/>
    <col min="1300" max="1300" width="50.44140625" style="1131" customWidth="1"/>
    <col min="1301" max="1301" width="36.6640625" style="1131" customWidth="1"/>
    <col min="1302" max="1532" width="9" style="1131"/>
    <col min="1533" max="1533" width="5.33203125" style="1131" customWidth="1"/>
    <col min="1534" max="1534" width="2.44140625" style="1131" customWidth="1"/>
    <col min="1535" max="1535" width="1.44140625" style="1131" customWidth="1"/>
    <col min="1536" max="1536" width="8.33203125" style="1131" customWidth="1"/>
    <col min="1537" max="1537" width="10.44140625" style="1131" customWidth="1"/>
    <col min="1538" max="1538" width="6.88671875" style="1131" customWidth="1"/>
    <col min="1539" max="1539" width="1.44140625" style="1131" customWidth="1"/>
    <col min="1540" max="1541" width="15.33203125" style="1131" customWidth="1"/>
    <col min="1542" max="1542" width="43.44140625" style="1131" customWidth="1"/>
    <col min="1543" max="1543" width="1.44140625" style="1131" customWidth="1"/>
    <col min="1544" max="1544" width="7.33203125" style="1131" customWidth="1"/>
    <col min="1545" max="1545" width="7.5546875" style="1131" customWidth="1"/>
    <col min="1546" max="1546" width="39.33203125" style="1131" customWidth="1"/>
    <col min="1547" max="1547" width="56.109375" style="1131" customWidth="1"/>
    <col min="1548" max="1548" width="39.88671875" style="1131" customWidth="1"/>
    <col min="1549" max="1549" width="50.6640625" style="1131" customWidth="1"/>
    <col min="1550" max="1550" width="1.109375" style="1131" customWidth="1"/>
    <col min="1551" max="1551" width="38.33203125" style="1131" customWidth="1"/>
    <col min="1552" max="1552" width="1" style="1131" customWidth="1"/>
    <col min="1553" max="1553" width="28" style="1131" customWidth="1"/>
    <col min="1554" max="1554" width="10.5546875" style="1131" customWidth="1"/>
    <col min="1555" max="1555" width="27" style="1131" customWidth="1"/>
    <col min="1556" max="1556" width="50.44140625" style="1131" customWidth="1"/>
    <col min="1557" max="1557" width="36.6640625" style="1131" customWidth="1"/>
    <col min="1558" max="1788" width="9" style="1131"/>
    <col min="1789" max="1789" width="5.33203125" style="1131" customWidth="1"/>
    <col min="1790" max="1790" width="2.44140625" style="1131" customWidth="1"/>
    <col min="1791" max="1791" width="1.44140625" style="1131" customWidth="1"/>
    <col min="1792" max="1792" width="8.33203125" style="1131" customWidth="1"/>
    <col min="1793" max="1793" width="10.44140625" style="1131" customWidth="1"/>
    <col min="1794" max="1794" width="6.88671875" style="1131" customWidth="1"/>
    <col min="1795" max="1795" width="1.44140625" style="1131" customWidth="1"/>
    <col min="1796" max="1797" width="15.33203125" style="1131" customWidth="1"/>
    <col min="1798" max="1798" width="43.44140625" style="1131" customWidth="1"/>
    <col min="1799" max="1799" width="1.44140625" style="1131" customWidth="1"/>
    <col min="1800" max="1800" width="7.33203125" style="1131" customWidth="1"/>
    <col min="1801" max="1801" width="7.5546875" style="1131" customWidth="1"/>
    <col min="1802" max="1802" width="39.33203125" style="1131" customWidth="1"/>
    <col min="1803" max="1803" width="56.109375" style="1131" customWidth="1"/>
    <col min="1804" max="1804" width="39.88671875" style="1131" customWidth="1"/>
    <col min="1805" max="1805" width="50.6640625" style="1131" customWidth="1"/>
    <col min="1806" max="1806" width="1.109375" style="1131" customWidth="1"/>
    <col min="1807" max="1807" width="38.33203125" style="1131" customWidth="1"/>
    <col min="1808" max="1808" width="1" style="1131" customWidth="1"/>
    <col min="1809" max="1809" width="28" style="1131" customWidth="1"/>
    <col min="1810" max="1810" width="10.5546875" style="1131" customWidth="1"/>
    <col min="1811" max="1811" width="27" style="1131" customWidth="1"/>
    <col min="1812" max="1812" width="50.44140625" style="1131" customWidth="1"/>
    <col min="1813" max="1813" width="36.6640625" style="1131" customWidth="1"/>
    <col min="1814" max="2044" width="9" style="1131"/>
    <col min="2045" max="2045" width="5.33203125" style="1131" customWidth="1"/>
    <col min="2046" max="2046" width="2.44140625" style="1131" customWidth="1"/>
    <col min="2047" max="2047" width="1.44140625" style="1131" customWidth="1"/>
    <col min="2048" max="2048" width="8.33203125" style="1131" customWidth="1"/>
    <col min="2049" max="2049" width="10.44140625" style="1131" customWidth="1"/>
    <col min="2050" max="2050" width="6.88671875" style="1131" customWidth="1"/>
    <col min="2051" max="2051" width="1.44140625" style="1131" customWidth="1"/>
    <col min="2052" max="2053" width="15.33203125" style="1131" customWidth="1"/>
    <col min="2054" max="2054" width="43.44140625" style="1131" customWidth="1"/>
    <col min="2055" max="2055" width="1.44140625" style="1131" customWidth="1"/>
    <col min="2056" max="2056" width="7.33203125" style="1131" customWidth="1"/>
    <col min="2057" max="2057" width="7.5546875" style="1131" customWidth="1"/>
    <col min="2058" max="2058" width="39.33203125" style="1131" customWidth="1"/>
    <col min="2059" max="2059" width="56.109375" style="1131" customWidth="1"/>
    <col min="2060" max="2060" width="39.88671875" style="1131" customWidth="1"/>
    <col min="2061" max="2061" width="50.6640625" style="1131" customWidth="1"/>
    <col min="2062" max="2062" width="1.109375" style="1131" customWidth="1"/>
    <col min="2063" max="2063" width="38.33203125" style="1131" customWidth="1"/>
    <col min="2064" max="2064" width="1" style="1131" customWidth="1"/>
    <col min="2065" max="2065" width="28" style="1131" customWidth="1"/>
    <col min="2066" max="2066" width="10.5546875" style="1131" customWidth="1"/>
    <col min="2067" max="2067" width="27" style="1131" customWidth="1"/>
    <col min="2068" max="2068" width="50.44140625" style="1131" customWidth="1"/>
    <col min="2069" max="2069" width="36.6640625" style="1131" customWidth="1"/>
    <col min="2070" max="2300" width="9" style="1131"/>
    <col min="2301" max="2301" width="5.33203125" style="1131" customWidth="1"/>
    <col min="2302" max="2302" width="2.44140625" style="1131" customWidth="1"/>
    <col min="2303" max="2303" width="1.44140625" style="1131" customWidth="1"/>
    <col min="2304" max="2304" width="8.33203125" style="1131" customWidth="1"/>
    <col min="2305" max="2305" width="10.44140625" style="1131" customWidth="1"/>
    <col min="2306" max="2306" width="6.88671875" style="1131" customWidth="1"/>
    <col min="2307" max="2307" width="1.44140625" style="1131" customWidth="1"/>
    <col min="2308" max="2309" width="15.33203125" style="1131" customWidth="1"/>
    <col min="2310" max="2310" width="43.44140625" style="1131" customWidth="1"/>
    <col min="2311" max="2311" width="1.44140625" style="1131" customWidth="1"/>
    <col min="2312" max="2312" width="7.33203125" style="1131" customWidth="1"/>
    <col min="2313" max="2313" width="7.5546875" style="1131" customWidth="1"/>
    <col min="2314" max="2314" width="39.33203125" style="1131" customWidth="1"/>
    <col min="2315" max="2315" width="56.109375" style="1131" customWidth="1"/>
    <col min="2316" max="2316" width="39.88671875" style="1131" customWidth="1"/>
    <col min="2317" max="2317" width="50.6640625" style="1131" customWidth="1"/>
    <col min="2318" max="2318" width="1.109375" style="1131" customWidth="1"/>
    <col min="2319" max="2319" width="38.33203125" style="1131" customWidth="1"/>
    <col min="2320" max="2320" width="1" style="1131" customWidth="1"/>
    <col min="2321" max="2321" width="28" style="1131" customWidth="1"/>
    <col min="2322" max="2322" width="10.5546875" style="1131" customWidth="1"/>
    <col min="2323" max="2323" width="27" style="1131" customWidth="1"/>
    <col min="2324" max="2324" width="50.44140625" style="1131" customWidth="1"/>
    <col min="2325" max="2325" width="36.6640625" style="1131" customWidth="1"/>
    <col min="2326" max="2556" width="9" style="1131"/>
    <col min="2557" max="2557" width="5.33203125" style="1131" customWidth="1"/>
    <col min="2558" max="2558" width="2.44140625" style="1131" customWidth="1"/>
    <col min="2559" max="2559" width="1.44140625" style="1131" customWidth="1"/>
    <col min="2560" max="2560" width="8.33203125" style="1131" customWidth="1"/>
    <col min="2561" max="2561" width="10.44140625" style="1131" customWidth="1"/>
    <col min="2562" max="2562" width="6.88671875" style="1131" customWidth="1"/>
    <col min="2563" max="2563" width="1.44140625" style="1131" customWidth="1"/>
    <col min="2564" max="2565" width="15.33203125" style="1131" customWidth="1"/>
    <col min="2566" max="2566" width="43.44140625" style="1131" customWidth="1"/>
    <col min="2567" max="2567" width="1.44140625" style="1131" customWidth="1"/>
    <col min="2568" max="2568" width="7.33203125" style="1131" customWidth="1"/>
    <col min="2569" max="2569" width="7.5546875" style="1131" customWidth="1"/>
    <col min="2570" max="2570" width="39.33203125" style="1131" customWidth="1"/>
    <col min="2571" max="2571" width="56.109375" style="1131" customWidth="1"/>
    <col min="2572" max="2572" width="39.88671875" style="1131" customWidth="1"/>
    <col min="2573" max="2573" width="50.6640625" style="1131" customWidth="1"/>
    <col min="2574" max="2574" width="1.109375" style="1131" customWidth="1"/>
    <col min="2575" max="2575" width="38.33203125" style="1131" customWidth="1"/>
    <col min="2576" max="2576" width="1" style="1131" customWidth="1"/>
    <col min="2577" max="2577" width="28" style="1131" customWidth="1"/>
    <col min="2578" max="2578" width="10.5546875" style="1131" customWidth="1"/>
    <col min="2579" max="2579" width="27" style="1131" customWidth="1"/>
    <col min="2580" max="2580" width="50.44140625" style="1131" customWidth="1"/>
    <col min="2581" max="2581" width="36.6640625" style="1131" customWidth="1"/>
    <col min="2582" max="2812" width="9" style="1131"/>
    <col min="2813" max="2813" width="5.33203125" style="1131" customWidth="1"/>
    <col min="2814" max="2814" width="2.44140625" style="1131" customWidth="1"/>
    <col min="2815" max="2815" width="1.44140625" style="1131" customWidth="1"/>
    <col min="2816" max="2816" width="8.33203125" style="1131" customWidth="1"/>
    <col min="2817" max="2817" width="10.44140625" style="1131" customWidth="1"/>
    <col min="2818" max="2818" width="6.88671875" style="1131" customWidth="1"/>
    <col min="2819" max="2819" width="1.44140625" style="1131" customWidth="1"/>
    <col min="2820" max="2821" width="15.33203125" style="1131" customWidth="1"/>
    <col min="2822" max="2822" width="43.44140625" style="1131" customWidth="1"/>
    <col min="2823" max="2823" width="1.44140625" style="1131" customWidth="1"/>
    <col min="2824" max="2824" width="7.33203125" style="1131" customWidth="1"/>
    <col min="2825" max="2825" width="7.5546875" style="1131" customWidth="1"/>
    <col min="2826" max="2826" width="39.33203125" style="1131" customWidth="1"/>
    <col min="2827" max="2827" width="56.109375" style="1131" customWidth="1"/>
    <col min="2828" max="2828" width="39.88671875" style="1131" customWidth="1"/>
    <col min="2829" max="2829" width="50.6640625" style="1131" customWidth="1"/>
    <col min="2830" max="2830" width="1.109375" style="1131" customWidth="1"/>
    <col min="2831" max="2831" width="38.33203125" style="1131" customWidth="1"/>
    <col min="2832" max="2832" width="1" style="1131" customWidth="1"/>
    <col min="2833" max="2833" width="28" style="1131" customWidth="1"/>
    <col min="2834" max="2834" width="10.5546875" style="1131" customWidth="1"/>
    <col min="2835" max="2835" width="27" style="1131" customWidth="1"/>
    <col min="2836" max="2836" width="50.44140625" style="1131" customWidth="1"/>
    <col min="2837" max="2837" width="36.6640625" style="1131" customWidth="1"/>
    <col min="2838" max="3068" width="9" style="1131"/>
    <col min="3069" max="3069" width="5.33203125" style="1131" customWidth="1"/>
    <col min="3070" max="3070" width="2.44140625" style="1131" customWidth="1"/>
    <col min="3071" max="3071" width="1.44140625" style="1131" customWidth="1"/>
    <col min="3072" max="3072" width="8.33203125" style="1131" customWidth="1"/>
    <col min="3073" max="3073" width="10.44140625" style="1131" customWidth="1"/>
    <col min="3074" max="3074" width="6.88671875" style="1131" customWidth="1"/>
    <col min="3075" max="3075" width="1.44140625" style="1131" customWidth="1"/>
    <col min="3076" max="3077" width="15.33203125" style="1131" customWidth="1"/>
    <col min="3078" max="3078" width="43.44140625" style="1131" customWidth="1"/>
    <col min="3079" max="3079" width="1.44140625" style="1131" customWidth="1"/>
    <col min="3080" max="3080" width="7.33203125" style="1131" customWidth="1"/>
    <col min="3081" max="3081" width="7.5546875" style="1131" customWidth="1"/>
    <col min="3082" max="3082" width="39.33203125" style="1131" customWidth="1"/>
    <col min="3083" max="3083" width="56.109375" style="1131" customWidth="1"/>
    <col min="3084" max="3084" width="39.88671875" style="1131" customWidth="1"/>
    <col min="3085" max="3085" width="50.6640625" style="1131" customWidth="1"/>
    <col min="3086" max="3086" width="1.109375" style="1131" customWidth="1"/>
    <col min="3087" max="3087" width="38.33203125" style="1131" customWidth="1"/>
    <col min="3088" max="3088" width="1" style="1131" customWidth="1"/>
    <col min="3089" max="3089" width="28" style="1131" customWidth="1"/>
    <col min="3090" max="3090" width="10.5546875" style="1131" customWidth="1"/>
    <col min="3091" max="3091" width="27" style="1131" customWidth="1"/>
    <col min="3092" max="3092" width="50.44140625" style="1131" customWidth="1"/>
    <col min="3093" max="3093" width="36.6640625" style="1131" customWidth="1"/>
    <col min="3094" max="3324" width="9" style="1131"/>
    <col min="3325" max="3325" width="5.33203125" style="1131" customWidth="1"/>
    <col min="3326" max="3326" width="2.44140625" style="1131" customWidth="1"/>
    <col min="3327" max="3327" width="1.44140625" style="1131" customWidth="1"/>
    <col min="3328" max="3328" width="8.33203125" style="1131" customWidth="1"/>
    <col min="3329" max="3329" width="10.44140625" style="1131" customWidth="1"/>
    <col min="3330" max="3330" width="6.88671875" style="1131" customWidth="1"/>
    <col min="3331" max="3331" width="1.44140625" style="1131" customWidth="1"/>
    <col min="3332" max="3333" width="15.33203125" style="1131" customWidth="1"/>
    <col min="3334" max="3334" width="43.44140625" style="1131" customWidth="1"/>
    <col min="3335" max="3335" width="1.44140625" style="1131" customWidth="1"/>
    <col min="3336" max="3336" width="7.33203125" style="1131" customWidth="1"/>
    <col min="3337" max="3337" width="7.5546875" style="1131" customWidth="1"/>
    <col min="3338" max="3338" width="39.33203125" style="1131" customWidth="1"/>
    <col min="3339" max="3339" width="56.109375" style="1131" customWidth="1"/>
    <col min="3340" max="3340" width="39.88671875" style="1131" customWidth="1"/>
    <col min="3341" max="3341" width="50.6640625" style="1131" customWidth="1"/>
    <col min="3342" max="3342" width="1.109375" style="1131" customWidth="1"/>
    <col min="3343" max="3343" width="38.33203125" style="1131" customWidth="1"/>
    <col min="3344" max="3344" width="1" style="1131" customWidth="1"/>
    <col min="3345" max="3345" width="28" style="1131" customWidth="1"/>
    <col min="3346" max="3346" width="10.5546875" style="1131" customWidth="1"/>
    <col min="3347" max="3347" width="27" style="1131" customWidth="1"/>
    <col min="3348" max="3348" width="50.44140625" style="1131" customWidth="1"/>
    <col min="3349" max="3349" width="36.6640625" style="1131" customWidth="1"/>
    <col min="3350" max="3580" width="9" style="1131"/>
    <col min="3581" max="3581" width="5.33203125" style="1131" customWidth="1"/>
    <col min="3582" max="3582" width="2.44140625" style="1131" customWidth="1"/>
    <col min="3583" max="3583" width="1.44140625" style="1131" customWidth="1"/>
    <col min="3584" max="3584" width="8.33203125" style="1131" customWidth="1"/>
    <col min="3585" max="3585" width="10.44140625" style="1131" customWidth="1"/>
    <col min="3586" max="3586" width="6.88671875" style="1131" customWidth="1"/>
    <col min="3587" max="3587" width="1.44140625" style="1131" customWidth="1"/>
    <col min="3588" max="3589" width="15.33203125" style="1131" customWidth="1"/>
    <col min="3590" max="3590" width="43.44140625" style="1131" customWidth="1"/>
    <col min="3591" max="3591" width="1.44140625" style="1131" customWidth="1"/>
    <col min="3592" max="3592" width="7.33203125" style="1131" customWidth="1"/>
    <col min="3593" max="3593" width="7.5546875" style="1131" customWidth="1"/>
    <col min="3594" max="3594" width="39.33203125" style="1131" customWidth="1"/>
    <col min="3595" max="3595" width="56.109375" style="1131" customWidth="1"/>
    <col min="3596" max="3596" width="39.88671875" style="1131" customWidth="1"/>
    <col min="3597" max="3597" width="50.6640625" style="1131" customWidth="1"/>
    <col min="3598" max="3598" width="1.109375" style="1131" customWidth="1"/>
    <col min="3599" max="3599" width="38.33203125" style="1131" customWidth="1"/>
    <col min="3600" max="3600" width="1" style="1131" customWidth="1"/>
    <col min="3601" max="3601" width="28" style="1131" customWidth="1"/>
    <col min="3602" max="3602" width="10.5546875" style="1131" customWidth="1"/>
    <col min="3603" max="3603" width="27" style="1131" customWidth="1"/>
    <col min="3604" max="3604" width="50.44140625" style="1131" customWidth="1"/>
    <col min="3605" max="3605" width="36.6640625" style="1131" customWidth="1"/>
    <col min="3606" max="3836" width="9" style="1131"/>
    <col min="3837" max="3837" width="5.33203125" style="1131" customWidth="1"/>
    <col min="3838" max="3838" width="2.44140625" style="1131" customWidth="1"/>
    <col min="3839" max="3839" width="1.44140625" style="1131" customWidth="1"/>
    <col min="3840" max="3840" width="8.33203125" style="1131" customWidth="1"/>
    <col min="3841" max="3841" width="10.44140625" style="1131" customWidth="1"/>
    <col min="3842" max="3842" width="6.88671875" style="1131" customWidth="1"/>
    <col min="3843" max="3843" width="1.44140625" style="1131" customWidth="1"/>
    <col min="3844" max="3845" width="15.33203125" style="1131" customWidth="1"/>
    <col min="3846" max="3846" width="43.44140625" style="1131" customWidth="1"/>
    <col min="3847" max="3847" width="1.44140625" style="1131" customWidth="1"/>
    <col min="3848" max="3848" width="7.33203125" style="1131" customWidth="1"/>
    <col min="3849" max="3849" width="7.5546875" style="1131" customWidth="1"/>
    <col min="3850" max="3850" width="39.33203125" style="1131" customWidth="1"/>
    <col min="3851" max="3851" width="56.109375" style="1131" customWidth="1"/>
    <col min="3852" max="3852" width="39.88671875" style="1131" customWidth="1"/>
    <col min="3853" max="3853" width="50.6640625" style="1131" customWidth="1"/>
    <col min="3854" max="3854" width="1.109375" style="1131" customWidth="1"/>
    <col min="3855" max="3855" width="38.33203125" style="1131" customWidth="1"/>
    <col min="3856" max="3856" width="1" style="1131" customWidth="1"/>
    <col min="3857" max="3857" width="28" style="1131" customWidth="1"/>
    <col min="3858" max="3858" width="10.5546875" style="1131" customWidth="1"/>
    <col min="3859" max="3859" width="27" style="1131" customWidth="1"/>
    <col min="3860" max="3860" width="50.44140625" style="1131" customWidth="1"/>
    <col min="3861" max="3861" width="36.6640625" style="1131" customWidth="1"/>
    <col min="3862" max="4092" width="9" style="1131"/>
    <col min="4093" max="4093" width="5.33203125" style="1131" customWidth="1"/>
    <col min="4094" max="4094" width="2.44140625" style="1131" customWidth="1"/>
    <col min="4095" max="4095" width="1.44140625" style="1131" customWidth="1"/>
    <col min="4096" max="4096" width="8.33203125" style="1131" customWidth="1"/>
    <col min="4097" max="4097" width="10.44140625" style="1131" customWidth="1"/>
    <col min="4098" max="4098" width="6.88671875" style="1131" customWidth="1"/>
    <col min="4099" max="4099" width="1.44140625" style="1131" customWidth="1"/>
    <col min="4100" max="4101" width="15.33203125" style="1131" customWidth="1"/>
    <col min="4102" max="4102" width="43.44140625" style="1131" customWidth="1"/>
    <col min="4103" max="4103" width="1.44140625" style="1131" customWidth="1"/>
    <col min="4104" max="4104" width="7.33203125" style="1131" customWidth="1"/>
    <col min="4105" max="4105" width="7.5546875" style="1131" customWidth="1"/>
    <col min="4106" max="4106" width="39.33203125" style="1131" customWidth="1"/>
    <col min="4107" max="4107" width="56.109375" style="1131" customWidth="1"/>
    <col min="4108" max="4108" width="39.88671875" style="1131" customWidth="1"/>
    <col min="4109" max="4109" width="50.6640625" style="1131" customWidth="1"/>
    <col min="4110" max="4110" width="1.109375" style="1131" customWidth="1"/>
    <col min="4111" max="4111" width="38.33203125" style="1131" customWidth="1"/>
    <col min="4112" max="4112" width="1" style="1131" customWidth="1"/>
    <col min="4113" max="4113" width="28" style="1131" customWidth="1"/>
    <col min="4114" max="4114" width="10.5546875" style="1131" customWidth="1"/>
    <col min="4115" max="4115" width="27" style="1131" customWidth="1"/>
    <col min="4116" max="4116" width="50.44140625" style="1131" customWidth="1"/>
    <col min="4117" max="4117" width="36.6640625" style="1131" customWidth="1"/>
    <col min="4118" max="4348" width="9" style="1131"/>
    <col min="4349" max="4349" width="5.33203125" style="1131" customWidth="1"/>
    <col min="4350" max="4350" width="2.44140625" style="1131" customWidth="1"/>
    <col min="4351" max="4351" width="1.44140625" style="1131" customWidth="1"/>
    <col min="4352" max="4352" width="8.33203125" style="1131" customWidth="1"/>
    <col min="4353" max="4353" width="10.44140625" style="1131" customWidth="1"/>
    <col min="4354" max="4354" width="6.88671875" style="1131" customWidth="1"/>
    <col min="4355" max="4355" width="1.44140625" style="1131" customWidth="1"/>
    <col min="4356" max="4357" width="15.33203125" style="1131" customWidth="1"/>
    <col min="4358" max="4358" width="43.44140625" style="1131" customWidth="1"/>
    <col min="4359" max="4359" width="1.44140625" style="1131" customWidth="1"/>
    <col min="4360" max="4360" width="7.33203125" style="1131" customWidth="1"/>
    <col min="4361" max="4361" width="7.5546875" style="1131" customWidth="1"/>
    <col min="4362" max="4362" width="39.33203125" style="1131" customWidth="1"/>
    <col min="4363" max="4363" width="56.109375" style="1131" customWidth="1"/>
    <col min="4364" max="4364" width="39.88671875" style="1131" customWidth="1"/>
    <col min="4365" max="4365" width="50.6640625" style="1131" customWidth="1"/>
    <col min="4366" max="4366" width="1.109375" style="1131" customWidth="1"/>
    <col min="4367" max="4367" width="38.33203125" style="1131" customWidth="1"/>
    <col min="4368" max="4368" width="1" style="1131" customWidth="1"/>
    <col min="4369" max="4369" width="28" style="1131" customWidth="1"/>
    <col min="4370" max="4370" width="10.5546875" style="1131" customWidth="1"/>
    <col min="4371" max="4371" width="27" style="1131" customWidth="1"/>
    <col min="4372" max="4372" width="50.44140625" style="1131" customWidth="1"/>
    <col min="4373" max="4373" width="36.6640625" style="1131" customWidth="1"/>
    <col min="4374" max="4604" width="9" style="1131"/>
    <col min="4605" max="4605" width="5.33203125" style="1131" customWidth="1"/>
    <col min="4606" max="4606" width="2.44140625" style="1131" customWidth="1"/>
    <col min="4607" max="4607" width="1.44140625" style="1131" customWidth="1"/>
    <col min="4608" max="4608" width="8.33203125" style="1131" customWidth="1"/>
    <col min="4609" max="4609" width="10.44140625" style="1131" customWidth="1"/>
    <col min="4610" max="4610" width="6.88671875" style="1131" customWidth="1"/>
    <col min="4611" max="4611" width="1.44140625" style="1131" customWidth="1"/>
    <col min="4612" max="4613" width="15.33203125" style="1131" customWidth="1"/>
    <col min="4614" max="4614" width="43.44140625" style="1131" customWidth="1"/>
    <col min="4615" max="4615" width="1.44140625" style="1131" customWidth="1"/>
    <col min="4616" max="4616" width="7.33203125" style="1131" customWidth="1"/>
    <col min="4617" max="4617" width="7.5546875" style="1131" customWidth="1"/>
    <col min="4618" max="4618" width="39.33203125" style="1131" customWidth="1"/>
    <col min="4619" max="4619" width="56.109375" style="1131" customWidth="1"/>
    <col min="4620" max="4620" width="39.88671875" style="1131" customWidth="1"/>
    <col min="4621" max="4621" width="50.6640625" style="1131" customWidth="1"/>
    <col min="4622" max="4622" width="1.109375" style="1131" customWidth="1"/>
    <col min="4623" max="4623" width="38.33203125" style="1131" customWidth="1"/>
    <col min="4624" max="4624" width="1" style="1131" customWidth="1"/>
    <col min="4625" max="4625" width="28" style="1131" customWidth="1"/>
    <col min="4626" max="4626" width="10.5546875" style="1131" customWidth="1"/>
    <col min="4627" max="4627" width="27" style="1131" customWidth="1"/>
    <col min="4628" max="4628" width="50.44140625" style="1131" customWidth="1"/>
    <col min="4629" max="4629" width="36.6640625" style="1131" customWidth="1"/>
    <col min="4630" max="4860" width="9" style="1131"/>
    <col min="4861" max="4861" width="5.33203125" style="1131" customWidth="1"/>
    <col min="4862" max="4862" width="2.44140625" style="1131" customWidth="1"/>
    <col min="4863" max="4863" width="1.44140625" style="1131" customWidth="1"/>
    <col min="4864" max="4864" width="8.33203125" style="1131" customWidth="1"/>
    <col min="4865" max="4865" width="10.44140625" style="1131" customWidth="1"/>
    <col min="4866" max="4866" width="6.88671875" style="1131" customWidth="1"/>
    <col min="4867" max="4867" width="1.44140625" style="1131" customWidth="1"/>
    <col min="4868" max="4869" width="15.33203125" style="1131" customWidth="1"/>
    <col min="4870" max="4870" width="43.44140625" style="1131" customWidth="1"/>
    <col min="4871" max="4871" width="1.44140625" style="1131" customWidth="1"/>
    <col min="4872" max="4872" width="7.33203125" style="1131" customWidth="1"/>
    <col min="4873" max="4873" width="7.5546875" style="1131" customWidth="1"/>
    <col min="4874" max="4874" width="39.33203125" style="1131" customWidth="1"/>
    <col min="4875" max="4875" width="56.109375" style="1131" customWidth="1"/>
    <col min="4876" max="4876" width="39.88671875" style="1131" customWidth="1"/>
    <col min="4877" max="4877" width="50.6640625" style="1131" customWidth="1"/>
    <col min="4878" max="4878" width="1.109375" style="1131" customWidth="1"/>
    <col min="4879" max="4879" width="38.33203125" style="1131" customWidth="1"/>
    <col min="4880" max="4880" width="1" style="1131" customWidth="1"/>
    <col min="4881" max="4881" width="28" style="1131" customWidth="1"/>
    <col min="4882" max="4882" width="10.5546875" style="1131" customWidth="1"/>
    <col min="4883" max="4883" width="27" style="1131" customWidth="1"/>
    <col min="4884" max="4884" width="50.44140625" style="1131" customWidth="1"/>
    <col min="4885" max="4885" width="36.6640625" style="1131" customWidth="1"/>
    <col min="4886" max="5116" width="9" style="1131"/>
    <col min="5117" max="5117" width="5.33203125" style="1131" customWidth="1"/>
    <col min="5118" max="5118" width="2.44140625" style="1131" customWidth="1"/>
    <col min="5119" max="5119" width="1.44140625" style="1131" customWidth="1"/>
    <col min="5120" max="5120" width="8.33203125" style="1131" customWidth="1"/>
    <col min="5121" max="5121" width="10.44140625" style="1131" customWidth="1"/>
    <col min="5122" max="5122" width="6.88671875" style="1131" customWidth="1"/>
    <col min="5123" max="5123" width="1.44140625" style="1131" customWidth="1"/>
    <col min="5124" max="5125" width="15.33203125" style="1131" customWidth="1"/>
    <col min="5126" max="5126" width="43.44140625" style="1131" customWidth="1"/>
    <col min="5127" max="5127" width="1.44140625" style="1131" customWidth="1"/>
    <col min="5128" max="5128" width="7.33203125" style="1131" customWidth="1"/>
    <col min="5129" max="5129" width="7.5546875" style="1131" customWidth="1"/>
    <col min="5130" max="5130" width="39.33203125" style="1131" customWidth="1"/>
    <col min="5131" max="5131" width="56.109375" style="1131" customWidth="1"/>
    <col min="5132" max="5132" width="39.88671875" style="1131" customWidth="1"/>
    <col min="5133" max="5133" width="50.6640625" style="1131" customWidth="1"/>
    <col min="5134" max="5134" width="1.109375" style="1131" customWidth="1"/>
    <col min="5135" max="5135" width="38.33203125" style="1131" customWidth="1"/>
    <col min="5136" max="5136" width="1" style="1131" customWidth="1"/>
    <col min="5137" max="5137" width="28" style="1131" customWidth="1"/>
    <col min="5138" max="5138" width="10.5546875" style="1131" customWidth="1"/>
    <col min="5139" max="5139" width="27" style="1131" customWidth="1"/>
    <col min="5140" max="5140" width="50.44140625" style="1131" customWidth="1"/>
    <col min="5141" max="5141" width="36.6640625" style="1131" customWidth="1"/>
    <col min="5142" max="5372" width="9" style="1131"/>
    <col min="5373" max="5373" width="5.33203125" style="1131" customWidth="1"/>
    <col min="5374" max="5374" width="2.44140625" style="1131" customWidth="1"/>
    <col min="5375" max="5375" width="1.44140625" style="1131" customWidth="1"/>
    <col min="5376" max="5376" width="8.33203125" style="1131" customWidth="1"/>
    <col min="5377" max="5377" width="10.44140625" style="1131" customWidth="1"/>
    <col min="5378" max="5378" width="6.88671875" style="1131" customWidth="1"/>
    <col min="5379" max="5379" width="1.44140625" style="1131" customWidth="1"/>
    <col min="5380" max="5381" width="15.33203125" style="1131" customWidth="1"/>
    <col min="5382" max="5382" width="43.44140625" style="1131" customWidth="1"/>
    <col min="5383" max="5383" width="1.44140625" style="1131" customWidth="1"/>
    <col min="5384" max="5384" width="7.33203125" style="1131" customWidth="1"/>
    <col min="5385" max="5385" width="7.5546875" style="1131" customWidth="1"/>
    <col min="5386" max="5386" width="39.33203125" style="1131" customWidth="1"/>
    <col min="5387" max="5387" width="56.109375" style="1131" customWidth="1"/>
    <col min="5388" max="5388" width="39.88671875" style="1131" customWidth="1"/>
    <col min="5389" max="5389" width="50.6640625" style="1131" customWidth="1"/>
    <col min="5390" max="5390" width="1.109375" style="1131" customWidth="1"/>
    <col min="5391" max="5391" width="38.33203125" style="1131" customWidth="1"/>
    <col min="5392" max="5392" width="1" style="1131" customWidth="1"/>
    <col min="5393" max="5393" width="28" style="1131" customWidth="1"/>
    <col min="5394" max="5394" width="10.5546875" style="1131" customWidth="1"/>
    <col min="5395" max="5395" width="27" style="1131" customWidth="1"/>
    <col min="5396" max="5396" width="50.44140625" style="1131" customWidth="1"/>
    <col min="5397" max="5397" width="36.6640625" style="1131" customWidth="1"/>
    <col min="5398" max="5628" width="9" style="1131"/>
    <col min="5629" max="5629" width="5.33203125" style="1131" customWidth="1"/>
    <col min="5630" max="5630" width="2.44140625" style="1131" customWidth="1"/>
    <col min="5631" max="5631" width="1.44140625" style="1131" customWidth="1"/>
    <col min="5632" max="5632" width="8.33203125" style="1131" customWidth="1"/>
    <col min="5633" max="5633" width="10.44140625" style="1131" customWidth="1"/>
    <col min="5634" max="5634" width="6.88671875" style="1131" customWidth="1"/>
    <col min="5635" max="5635" width="1.44140625" style="1131" customWidth="1"/>
    <col min="5636" max="5637" width="15.33203125" style="1131" customWidth="1"/>
    <col min="5638" max="5638" width="43.44140625" style="1131" customWidth="1"/>
    <col min="5639" max="5639" width="1.44140625" style="1131" customWidth="1"/>
    <col min="5640" max="5640" width="7.33203125" style="1131" customWidth="1"/>
    <col min="5641" max="5641" width="7.5546875" style="1131" customWidth="1"/>
    <col min="5642" max="5642" width="39.33203125" style="1131" customWidth="1"/>
    <col min="5643" max="5643" width="56.109375" style="1131" customWidth="1"/>
    <col min="5644" max="5644" width="39.88671875" style="1131" customWidth="1"/>
    <col min="5645" max="5645" width="50.6640625" style="1131" customWidth="1"/>
    <col min="5646" max="5646" width="1.109375" style="1131" customWidth="1"/>
    <col min="5647" max="5647" width="38.33203125" style="1131" customWidth="1"/>
    <col min="5648" max="5648" width="1" style="1131" customWidth="1"/>
    <col min="5649" max="5649" width="28" style="1131" customWidth="1"/>
    <col min="5650" max="5650" width="10.5546875" style="1131" customWidth="1"/>
    <col min="5651" max="5651" width="27" style="1131" customWidth="1"/>
    <col min="5652" max="5652" width="50.44140625" style="1131" customWidth="1"/>
    <col min="5653" max="5653" width="36.6640625" style="1131" customWidth="1"/>
    <col min="5654" max="5884" width="9" style="1131"/>
    <col min="5885" max="5885" width="5.33203125" style="1131" customWidth="1"/>
    <col min="5886" max="5886" width="2.44140625" style="1131" customWidth="1"/>
    <col min="5887" max="5887" width="1.44140625" style="1131" customWidth="1"/>
    <col min="5888" max="5888" width="8.33203125" style="1131" customWidth="1"/>
    <col min="5889" max="5889" width="10.44140625" style="1131" customWidth="1"/>
    <col min="5890" max="5890" width="6.88671875" style="1131" customWidth="1"/>
    <col min="5891" max="5891" width="1.44140625" style="1131" customWidth="1"/>
    <col min="5892" max="5893" width="15.33203125" style="1131" customWidth="1"/>
    <col min="5894" max="5894" width="43.44140625" style="1131" customWidth="1"/>
    <col min="5895" max="5895" width="1.44140625" style="1131" customWidth="1"/>
    <col min="5896" max="5896" width="7.33203125" style="1131" customWidth="1"/>
    <col min="5897" max="5897" width="7.5546875" style="1131" customWidth="1"/>
    <col min="5898" max="5898" width="39.33203125" style="1131" customWidth="1"/>
    <col min="5899" max="5899" width="56.109375" style="1131" customWidth="1"/>
    <col min="5900" max="5900" width="39.88671875" style="1131" customWidth="1"/>
    <col min="5901" max="5901" width="50.6640625" style="1131" customWidth="1"/>
    <col min="5902" max="5902" width="1.109375" style="1131" customWidth="1"/>
    <col min="5903" max="5903" width="38.33203125" style="1131" customWidth="1"/>
    <col min="5904" max="5904" width="1" style="1131" customWidth="1"/>
    <col min="5905" max="5905" width="28" style="1131" customWidth="1"/>
    <col min="5906" max="5906" width="10.5546875" style="1131" customWidth="1"/>
    <col min="5907" max="5907" width="27" style="1131" customWidth="1"/>
    <col min="5908" max="5908" width="50.44140625" style="1131" customWidth="1"/>
    <col min="5909" max="5909" width="36.6640625" style="1131" customWidth="1"/>
    <col min="5910" max="6140" width="9" style="1131"/>
    <col min="6141" max="6141" width="5.33203125" style="1131" customWidth="1"/>
    <col min="6142" max="6142" width="2.44140625" style="1131" customWidth="1"/>
    <col min="6143" max="6143" width="1.44140625" style="1131" customWidth="1"/>
    <col min="6144" max="6144" width="8.33203125" style="1131" customWidth="1"/>
    <col min="6145" max="6145" width="10.44140625" style="1131" customWidth="1"/>
    <col min="6146" max="6146" width="6.88671875" style="1131" customWidth="1"/>
    <col min="6147" max="6147" width="1.44140625" style="1131" customWidth="1"/>
    <col min="6148" max="6149" width="15.33203125" style="1131" customWidth="1"/>
    <col min="6150" max="6150" width="43.44140625" style="1131" customWidth="1"/>
    <col min="6151" max="6151" width="1.44140625" style="1131" customWidth="1"/>
    <col min="6152" max="6152" width="7.33203125" style="1131" customWidth="1"/>
    <col min="6153" max="6153" width="7.5546875" style="1131" customWidth="1"/>
    <col min="6154" max="6154" width="39.33203125" style="1131" customWidth="1"/>
    <col min="6155" max="6155" width="56.109375" style="1131" customWidth="1"/>
    <col min="6156" max="6156" width="39.88671875" style="1131" customWidth="1"/>
    <col min="6157" max="6157" width="50.6640625" style="1131" customWidth="1"/>
    <col min="6158" max="6158" width="1.109375" style="1131" customWidth="1"/>
    <col min="6159" max="6159" width="38.33203125" style="1131" customWidth="1"/>
    <col min="6160" max="6160" width="1" style="1131" customWidth="1"/>
    <col min="6161" max="6161" width="28" style="1131" customWidth="1"/>
    <col min="6162" max="6162" width="10.5546875" style="1131" customWidth="1"/>
    <col min="6163" max="6163" width="27" style="1131" customWidth="1"/>
    <col min="6164" max="6164" width="50.44140625" style="1131" customWidth="1"/>
    <col min="6165" max="6165" width="36.6640625" style="1131" customWidth="1"/>
    <col min="6166" max="6396" width="9" style="1131"/>
    <col min="6397" max="6397" width="5.33203125" style="1131" customWidth="1"/>
    <col min="6398" max="6398" width="2.44140625" style="1131" customWidth="1"/>
    <col min="6399" max="6399" width="1.44140625" style="1131" customWidth="1"/>
    <col min="6400" max="6400" width="8.33203125" style="1131" customWidth="1"/>
    <col min="6401" max="6401" width="10.44140625" style="1131" customWidth="1"/>
    <col min="6402" max="6402" width="6.88671875" style="1131" customWidth="1"/>
    <col min="6403" max="6403" width="1.44140625" style="1131" customWidth="1"/>
    <col min="6404" max="6405" width="15.33203125" style="1131" customWidth="1"/>
    <col min="6406" max="6406" width="43.44140625" style="1131" customWidth="1"/>
    <col min="6407" max="6407" width="1.44140625" style="1131" customWidth="1"/>
    <col min="6408" max="6408" width="7.33203125" style="1131" customWidth="1"/>
    <col min="6409" max="6409" width="7.5546875" style="1131" customWidth="1"/>
    <col min="6410" max="6410" width="39.33203125" style="1131" customWidth="1"/>
    <col min="6411" max="6411" width="56.109375" style="1131" customWidth="1"/>
    <col min="6412" max="6412" width="39.88671875" style="1131" customWidth="1"/>
    <col min="6413" max="6413" width="50.6640625" style="1131" customWidth="1"/>
    <col min="6414" max="6414" width="1.109375" style="1131" customWidth="1"/>
    <col min="6415" max="6415" width="38.33203125" style="1131" customWidth="1"/>
    <col min="6416" max="6416" width="1" style="1131" customWidth="1"/>
    <col min="6417" max="6417" width="28" style="1131" customWidth="1"/>
    <col min="6418" max="6418" width="10.5546875" style="1131" customWidth="1"/>
    <col min="6419" max="6419" width="27" style="1131" customWidth="1"/>
    <col min="6420" max="6420" width="50.44140625" style="1131" customWidth="1"/>
    <col min="6421" max="6421" width="36.6640625" style="1131" customWidth="1"/>
    <col min="6422" max="6652" width="9" style="1131"/>
    <col min="6653" max="6653" width="5.33203125" style="1131" customWidth="1"/>
    <col min="6654" max="6654" width="2.44140625" style="1131" customWidth="1"/>
    <col min="6655" max="6655" width="1.44140625" style="1131" customWidth="1"/>
    <col min="6656" max="6656" width="8.33203125" style="1131" customWidth="1"/>
    <col min="6657" max="6657" width="10.44140625" style="1131" customWidth="1"/>
    <col min="6658" max="6658" width="6.88671875" style="1131" customWidth="1"/>
    <col min="6659" max="6659" width="1.44140625" style="1131" customWidth="1"/>
    <col min="6660" max="6661" width="15.33203125" style="1131" customWidth="1"/>
    <col min="6662" max="6662" width="43.44140625" style="1131" customWidth="1"/>
    <col min="6663" max="6663" width="1.44140625" style="1131" customWidth="1"/>
    <col min="6664" max="6664" width="7.33203125" style="1131" customWidth="1"/>
    <col min="6665" max="6665" width="7.5546875" style="1131" customWidth="1"/>
    <col min="6666" max="6666" width="39.33203125" style="1131" customWidth="1"/>
    <col min="6667" max="6667" width="56.109375" style="1131" customWidth="1"/>
    <col min="6668" max="6668" width="39.88671875" style="1131" customWidth="1"/>
    <col min="6669" max="6669" width="50.6640625" style="1131" customWidth="1"/>
    <col min="6670" max="6670" width="1.109375" style="1131" customWidth="1"/>
    <col min="6671" max="6671" width="38.33203125" style="1131" customWidth="1"/>
    <col min="6672" max="6672" width="1" style="1131" customWidth="1"/>
    <col min="6673" max="6673" width="28" style="1131" customWidth="1"/>
    <col min="6674" max="6674" width="10.5546875" style="1131" customWidth="1"/>
    <col min="6675" max="6675" width="27" style="1131" customWidth="1"/>
    <col min="6676" max="6676" width="50.44140625" style="1131" customWidth="1"/>
    <col min="6677" max="6677" width="36.6640625" style="1131" customWidth="1"/>
    <col min="6678" max="6908" width="9" style="1131"/>
    <col min="6909" max="6909" width="5.33203125" style="1131" customWidth="1"/>
    <col min="6910" max="6910" width="2.44140625" style="1131" customWidth="1"/>
    <col min="6911" max="6911" width="1.44140625" style="1131" customWidth="1"/>
    <col min="6912" max="6912" width="8.33203125" style="1131" customWidth="1"/>
    <col min="6913" max="6913" width="10.44140625" style="1131" customWidth="1"/>
    <col min="6914" max="6914" width="6.88671875" style="1131" customWidth="1"/>
    <col min="6915" max="6915" width="1.44140625" style="1131" customWidth="1"/>
    <col min="6916" max="6917" width="15.33203125" style="1131" customWidth="1"/>
    <col min="6918" max="6918" width="43.44140625" style="1131" customWidth="1"/>
    <col min="6919" max="6919" width="1.44140625" style="1131" customWidth="1"/>
    <col min="6920" max="6920" width="7.33203125" style="1131" customWidth="1"/>
    <col min="6921" max="6921" width="7.5546875" style="1131" customWidth="1"/>
    <col min="6922" max="6922" width="39.33203125" style="1131" customWidth="1"/>
    <col min="6923" max="6923" width="56.109375" style="1131" customWidth="1"/>
    <col min="6924" max="6924" width="39.88671875" style="1131" customWidth="1"/>
    <col min="6925" max="6925" width="50.6640625" style="1131" customWidth="1"/>
    <col min="6926" max="6926" width="1.109375" style="1131" customWidth="1"/>
    <col min="6927" max="6927" width="38.33203125" style="1131" customWidth="1"/>
    <col min="6928" max="6928" width="1" style="1131" customWidth="1"/>
    <col min="6929" max="6929" width="28" style="1131" customWidth="1"/>
    <col min="6930" max="6930" width="10.5546875" style="1131" customWidth="1"/>
    <col min="6931" max="6931" width="27" style="1131" customWidth="1"/>
    <col min="6932" max="6932" width="50.44140625" style="1131" customWidth="1"/>
    <col min="6933" max="6933" width="36.6640625" style="1131" customWidth="1"/>
    <col min="6934" max="7164" width="9" style="1131"/>
    <col min="7165" max="7165" width="5.33203125" style="1131" customWidth="1"/>
    <col min="7166" max="7166" width="2.44140625" style="1131" customWidth="1"/>
    <col min="7167" max="7167" width="1.44140625" style="1131" customWidth="1"/>
    <col min="7168" max="7168" width="8.33203125" style="1131" customWidth="1"/>
    <col min="7169" max="7169" width="10.44140625" style="1131" customWidth="1"/>
    <col min="7170" max="7170" width="6.88671875" style="1131" customWidth="1"/>
    <col min="7171" max="7171" width="1.44140625" style="1131" customWidth="1"/>
    <col min="7172" max="7173" width="15.33203125" style="1131" customWidth="1"/>
    <col min="7174" max="7174" width="43.44140625" style="1131" customWidth="1"/>
    <col min="7175" max="7175" width="1.44140625" style="1131" customWidth="1"/>
    <col min="7176" max="7176" width="7.33203125" style="1131" customWidth="1"/>
    <col min="7177" max="7177" width="7.5546875" style="1131" customWidth="1"/>
    <col min="7178" max="7178" width="39.33203125" style="1131" customWidth="1"/>
    <col min="7179" max="7179" width="56.109375" style="1131" customWidth="1"/>
    <col min="7180" max="7180" width="39.88671875" style="1131" customWidth="1"/>
    <col min="7181" max="7181" width="50.6640625" style="1131" customWidth="1"/>
    <col min="7182" max="7182" width="1.109375" style="1131" customWidth="1"/>
    <col min="7183" max="7183" width="38.33203125" style="1131" customWidth="1"/>
    <col min="7184" max="7184" width="1" style="1131" customWidth="1"/>
    <col min="7185" max="7185" width="28" style="1131" customWidth="1"/>
    <col min="7186" max="7186" width="10.5546875" style="1131" customWidth="1"/>
    <col min="7187" max="7187" width="27" style="1131" customWidth="1"/>
    <col min="7188" max="7188" width="50.44140625" style="1131" customWidth="1"/>
    <col min="7189" max="7189" width="36.6640625" style="1131" customWidth="1"/>
    <col min="7190" max="7420" width="9" style="1131"/>
    <col min="7421" max="7421" width="5.33203125" style="1131" customWidth="1"/>
    <col min="7422" max="7422" width="2.44140625" style="1131" customWidth="1"/>
    <col min="7423" max="7423" width="1.44140625" style="1131" customWidth="1"/>
    <col min="7424" max="7424" width="8.33203125" style="1131" customWidth="1"/>
    <col min="7425" max="7425" width="10.44140625" style="1131" customWidth="1"/>
    <col min="7426" max="7426" width="6.88671875" style="1131" customWidth="1"/>
    <col min="7427" max="7427" width="1.44140625" style="1131" customWidth="1"/>
    <col min="7428" max="7429" width="15.33203125" style="1131" customWidth="1"/>
    <col min="7430" max="7430" width="43.44140625" style="1131" customWidth="1"/>
    <col min="7431" max="7431" width="1.44140625" style="1131" customWidth="1"/>
    <col min="7432" max="7432" width="7.33203125" style="1131" customWidth="1"/>
    <col min="7433" max="7433" width="7.5546875" style="1131" customWidth="1"/>
    <col min="7434" max="7434" width="39.33203125" style="1131" customWidth="1"/>
    <col min="7435" max="7435" width="56.109375" style="1131" customWidth="1"/>
    <col min="7436" max="7436" width="39.88671875" style="1131" customWidth="1"/>
    <col min="7437" max="7437" width="50.6640625" style="1131" customWidth="1"/>
    <col min="7438" max="7438" width="1.109375" style="1131" customWidth="1"/>
    <col min="7439" max="7439" width="38.33203125" style="1131" customWidth="1"/>
    <col min="7440" max="7440" width="1" style="1131" customWidth="1"/>
    <col min="7441" max="7441" width="28" style="1131" customWidth="1"/>
    <col min="7442" max="7442" width="10.5546875" style="1131" customWidth="1"/>
    <col min="7443" max="7443" width="27" style="1131" customWidth="1"/>
    <col min="7444" max="7444" width="50.44140625" style="1131" customWidth="1"/>
    <col min="7445" max="7445" width="36.6640625" style="1131" customWidth="1"/>
    <col min="7446" max="7676" width="9" style="1131"/>
    <col min="7677" max="7677" width="5.33203125" style="1131" customWidth="1"/>
    <col min="7678" max="7678" width="2.44140625" style="1131" customWidth="1"/>
    <col min="7679" max="7679" width="1.44140625" style="1131" customWidth="1"/>
    <col min="7680" max="7680" width="8.33203125" style="1131" customWidth="1"/>
    <col min="7681" max="7681" width="10.44140625" style="1131" customWidth="1"/>
    <col min="7682" max="7682" width="6.88671875" style="1131" customWidth="1"/>
    <col min="7683" max="7683" width="1.44140625" style="1131" customWidth="1"/>
    <col min="7684" max="7685" width="15.33203125" style="1131" customWidth="1"/>
    <col min="7686" max="7686" width="43.44140625" style="1131" customWidth="1"/>
    <col min="7687" max="7687" width="1.44140625" style="1131" customWidth="1"/>
    <col min="7688" max="7688" width="7.33203125" style="1131" customWidth="1"/>
    <col min="7689" max="7689" width="7.5546875" style="1131" customWidth="1"/>
    <col min="7690" max="7690" width="39.33203125" style="1131" customWidth="1"/>
    <col min="7691" max="7691" width="56.109375" style="1131" customWidth="1"/>
    <col min="7692" max="7692" width="39.88671875" style="1131" customWidth="1"/>
    <col min="7693" max="7693" width="50.6640625" style="1131" customWidth="1"/>
    <col min="7694" max="7694" width="1.109375" style="1131" customWidth="1"/>
    <col min="7695" max="7695" width="38.33203125" style="1131" customWidth="1"/>
    <col min="7696" max="7696" width="1" style="1131" customWidth="1"/>
    <col min="7697" max="7697" width="28" style="1131" customWidth="1"/>
    <col min="7698" max="7698" width="10.5546875" style="1131" customWidth="1"/>
    <col min="7699" max="7699" width="27" style="1131" customWidth="1"/>
    <col min="7700" max="7700" width="50.44140625" style="1131" customWidth="1"/>
    <col min="7701" max="7701" width="36.6640625" style="1131" customWidth="1"/>
    <col min="7702" max="7932" width="9" style="1131"/>
    <col min="7933" max="7933" width="5.33203125" style="1131" customWidth="1"/>
    <col min="7934" max="7934" width="2.44140625" style="1131" customWidth="1"/>
    <col min="7935" max="7935" width="1.44140625" style="1131" customWidth="1"/>
    <col min="7936" max="7936" width="8.33203125" style="1131" customWidth="1"/>
    <col min="7937" max="7937" width="10.44140625" style="1131" customWidth="1"/>
    <col min="7938" max="7938" width="6.88671875" style="1131" customWidth="1"/>
    <col min="7939" max="7939" width="1.44140625" style="1131" customWidth="1"/>
    <col min="7940" max="7941" width="15.33203125" style="1131" customWidth="1"/>
    <col min="7942" max="7942" width="43.44140625" style="1131" customWidth="1"/>
    <col min="7943" max="7943" width="1.44140625" style="1131" customWidth="1"/>
    <col min="7944" max="7944" width="7.33203125" style="1131" customWidth="1"/>
    <col min="7945" max="7945" width="7.5546875" style="1131" customWidth="1"/>
    <col min="7946" max="7946" width="39.33203125" style="1131" customWidth="1"/>
    <col min="7947" max="7947" width="56.109375" style="1131" customWidth="1"/>
    <col min="7948" max="7948" width="39.88671875" style="1131" customWidth="1"/>
    <col min="7949" max="7949" width="50.6640625" style="1131" customWidth="1"/>
    <col min="7950" max="7950" width="1.109375" style="1131" customWidth="1"/>
    <col min="7951" max="7951" width="38.33203125" style="1131" customWidth="1"/>
    <col min="7952" max="7952" width="1" style="1131" customWidth="1"/>
    <col min="7953" max="7953" width="28" style="1131" customWidth="1"/>
    <col min="7954" max="7954" width="10.5546875" style="1131" customWidth="1"/>
    <col min="7955" max="7955" width="27" style="1131" customWidth="1"/>
    <col min="7956" max="7956" width="50.44140625" style="1131" customWidth="1"/>
    <col min="7957" max="7957" width="36.6640625" style="1131" customWidth="1"/>
    <col min="7958" max="8188" width="9" style="1131"/>
    <col min="8189" max="8189" width="5.33203125" style="1131" customWidth="1"/>
    <col min="8190" max="8190" width="2.44140625" style="1131" customWidth="1"/>
    <col min="8191" max="8191" width="1.44140625" style="1131" customWidth="1"/>
    <col min="8192" max="8192" width="8.33203125" style="1131" customWidth="1"/>
    <col min="8193" max="8193" width="10.44140625" style="1131" customWidth="1"/>
    <col min="8194" max="8194" width="6.88671875" style="1131" customWidth="1"/>
    <col min="8195" max="8195" width="1.44140625" style="1131" customWidth="1"/>
    <col min="8196" max="8197" width="15.33203125" style="1131" customWidth="1"/>
    <col min="8198" max="8198" width="43.44140625" style="1131" customWidth="1"/>
    <col min="8199" max="8199" width="1.44140625" style="1131" customWidth="1"/>
    <col min="8200" max="8200" width="7.33203125" style="1131" customWidth="1"/>
    <col min="8201" max="8201" width="7.5546875" style="1131" customWidth="1"/>
    <col min="8202" max="8202" width="39.33203125" style="1131" customWidth="1"/>
    <col min="8203" max="8203" width="56.109375" style="1131" customWidth="1"/>
    <col min="8204" max="8204" width="39.88671875" style="1131" customWidth="1"/>
    <col min="8205" max="8205" width="50.6640625" style="1131" customWidth="1"/>
    <col min="8206" max="8206" width="1.109375" style="1131" customWidth="1"/>
    <col min="8207" max="8207" width="38.33203125" style="1131" customWidth="1"/>
    <col min="8208" max="8208" width="1" style="1131" customWidth="1"/>
    <col min="8209" max="8209" width="28" style="1131" customWidth="1"/>
    <col min="8210" max="8210" width="10.5546875" style="1131" customWidth="1"/>
    <col min="8211" max="8211" width="27" style="1131" customWidth="1"/>
    <col min="8212" max="8212" width="50.44140625" style="1131" customWidth="1"/>
    <col min="8213" max="8213" width="36.6640625" style="1131" customWidth="1"/>
    <col min="8214" max="8444" width="9" style="1131"/>
    <col min="8445" max="8445" width="5.33203125" style="1131" customWidth="1"/>
    <col min="8446" max="8446" width="2.44140625" style="1131" customWidth="1"/>
    <col min="8447" max="8447" width="1.44140625" style="1131" customWidth="1"/>
    <col min="8448" max="8448" width="8.33203125" style="1131" customWidth="1"/>
    <col min="8449" max="8449" width="10.44140625" style="1131" customWidth="1"/>
    <col min="8450" max="8450" width="6.88671875" style="1131" customWidth="1"/>
    <col min="8451" max="8451" width="1.44140625" style="1131" customWidth="1"/>
    <col min="8452" max="8453" width="15.33203125" style="1131" customWidth="1"/>
    <col min="8454" max="8454" width="43.44140625" style="1131" customWidth="1"/>
    <col min="8455" max="8455" width="1.44140625" style="1131" customWidth="1"/>
    <col min="8456" max="8456" width="7.33203125" style="1131" customWidth="1"/>
    <col min="8457" max="8457" width="7.5546875" style="1131" customWidth="1"/>
    <col min="8458" max="8458" width="39.33203125" style="1131" customWidth="1"/>
    <col min="8459" max="8459" width="56.109375" style="1131" customWidth="1"/>
    <col min="8460" max="8460" width="39.88671875" style="1131" customWidth="1"/>
    <col min="8461" max="8461" width="50.6640625" style="1131" customWidth="1"/>
    <col min="8462" max="8462" width="1.109375" style="1131" customWidth="1"/>
    <col min="8463" max="8463" width="38.33203125" style="1131" customWidth="1"/>
    <col min="8464" max="8464" width="1" style="1131" customWidth="1"/>
    <col min="8465" max="8465" width="28" style="1131" customWidth="1"/>
    <col min="8466" max="8466" width="10.5546875" style="1131" customWidth="1"/>
    <col min="8467" max="8467" width="27" style="1131" customWidth="1"/>
    <col min="8468" max="8468" width="50.44140625" style="1131" customWidth="1"/>
    <col min="8469" max="8469" width="36.6640625" style="1131" customWidth="1"/>
    <col min="8470" max="8700" width="9" style="1131"/>
    <col min="8701" max="8701" width="5.33203125" style="1131" customWidth="1"/>
    <col min="8702" max="8702" width="2.44140625" style="1131" customWidth="1"/>
    <col min="8703" max="8703" width="1.44140625" style="1131" customWidth="1"/>
    <col min="8704" max="8704" width="8.33203125" style="1131" customWidth="1"/>
    <col min="8705" max="8705" width="10.44140625" style="1131" customWidth="1"/>
    <col min="8706" max="8706" width="6.88671875" style="1131" customWidth="1"/>
    <col min="8707" max="8707" width="1.44140625" style="1131" customWidth="1"/>
    <col min="8708" max="8709" width="15.33203125" style="1131" customWidth="1"/>
    <col min="8710" max="8710" width="43.44140625" style="1131" customWidth="1"/>
    <col min="8711" max="8711" width="1.44140625" style="1131" customWidth="1"/>
    <col min="8712" max="8712" width="7.33203125" style="1131" customWidth="1"/>
    <col min="8713" max="8713" width="7.5546875" style="1131" customWidth="1"/>
    <col min="8714" max="8714" width="39.33203125" style="1131" customWidth="1"/>
    <col min="8715" max="8715" width="56.109375" style="1131" customWidth="1"/>
    <col min="8716" max="8716" width="39.88671875" style="1131" customWidth="1"/>
    <col min="8717" max="8717" width="50.6640625" style="1131" customWidth="1"/>
    <col min="8718" max="8718" width="1.109375" style="1131" customWidth="1"/>
    <col min="8719" max="8719" width="38.33203125" style="1131" customWidth="1"/>
    <col min="8720" max="8720" width="1" style="1131" customWidth="1"/>
    <col min="8721" max="8721" width="28" style="1131" customWidth="1"/>
    <col min="8722" max="8722" width="10.5546875" style="1131" customWidth="1"/>
    <col min="8723" max="8723" width="27" style="1131" customWidth="1"/>
    <col min="8724" max="8724" width="50.44140625" style="1131" customWidth="1"/>
    <col min="8725" max="8725" width="36.6640625" style="1131" customWidth="1"/>
    <col min="8726" max="8956" width="9" style="1131"/>
    <col min="8957" max="8957" width="5.33203125" style="1131" customWidth="1"/>
    <col min="8958" max="8958" width="2.44140625" style="1131" customWidth="1"/>
    <col min="8959" max="8959" width="1.44140625" style="1131" customWidth="1"/>
    <col min="8960" max="8960" width="8.33203125" style="1131" customWidth="1"/>
    <col min="8961" max="8961" width="10.44140625" style="1131" customWidth="1"/>
    <col min="8962" max="8962" width="6.88671875" style="1131" customWidth="1"/>
    <col min="8963" max="8963" width="1.44140625" style="1131" customWidth="1"/>
    <col min="8964" max="8965" width="15.33203125" style="1131" customWidth="1"/>
    <col min="8966" max="8966" width="43.44140625" style="1131" customWidth="1"/>
    <col min="8967" max="8967" width="1.44140625" style="1131" customWidth="1"/>
    <col min="8968" max="8968" width="7.33203125" style="1131" customWidth="1"/>
    <col min="8969" max="8969" width="7.5546875" style="1131" customWidth="1"/>
    <col min="8970" max="8970" width="39.33203125" style="1131" customWidth="1"/>
    <col min="8971" max="8971" width="56.109375" style="1131" customWidth="1"/>
    <col min="8972" max="8972" width="39.88671875" style="1131" customWidth="1"/>
    <col min="8973" max="8973" width="50.6640625" style="1131" customWidth="1"/>
    <col min="8974" max="8974" width="1.109375" style="1131" customWidth="1"/>
    <col min="8975" max="8975" width="38.33203125" style="1131" customWidth="1"/>
    <col min="8976" max="8976" width="1" style="1131" customWidth="1"/>
    <col min="8977" max="8977" width="28" style="1131" customWidth="1"/>
    <col min="8978" max="8978" width="10.5546875" style="1131" customWidth="1"/>
    <col min="8979" max="8979" width="27" style="1131" customWidth="1"/>
    <col min="8980" max="8980" width="50.44140625" style="1131" customWidth="1"/>
    <col min="8981" max="8981" width="36.6640625" style="1131" customWidth="1"/>
    <col min="8982" max="9212" width="9" style="1131"/>
    <col min="9213" max="9213" width="5.33203125" style="1131" customWidth="1"/>
    <col min="9214" max="9214" width="2.44140625" style="1131" customWidth="1"/>
    <col min="9215" max="9215" width="1.44140625" style="1131" customWidth="1"/>
    <col min="9216" max="9216" width="8.33203125" style="1131" customWidth="1"/>
    <col min="9217" max="9217" width="10.44140625" style="1131" customWidth="1"/>
    <col min="9218" max="9218" width="6.88671875" style="1131" customWidth="1"/>
    <col min="9219" max="9219" width="1.44140625" style="1131" customWidth="1"/>
    <col min="9220" max="9221" width="15.33203125" style="1131" customWidth="1"/>
    <col min="9222" max="9222" width="43.44140625" style="1131" customWidth="1"/>
    <col min="9223" max="9223" width="1.44140625" style="1131" customWidth="1"/>
    <col min="9224" max="9224" width="7.33203125" style="1131" customWidth="1"/>
    <col min="9225" max="9225" width="7.5546875" style="1131" customWidth="1"/>
    <col min="9226" max="9226" width="39.33203125" style="1131" customWidth="1"/>
    <col min="9227" max="9227" width="56.109375" style="1131" customWidth="1"/>
    <col min="9228" max="9228" width="39.88671875" style="1131" customWidth="1"/>
    <col min="9229" max="9229" width="50.6640625" style="1131" customWidth="1"/>
    <col min="9230" max="9230" width="1.109375" style="1131" customWidth="1"/>
    <col min="9231" max="9231" width="38.33203125" style="1131" customWidth="1"/>
    <col min="9232" max="9232" width="1" style="1131" customWidth="1"/>
    <col min="9233" max="9233" width="28" style="1131" customWidth="1"/>
    <col min="9234" max="9234" width="10.5546875" style="1131" customWidth="1"/>
    <col min="9235" max="9235" width="27" style="1131" customWidth="1"/>
    <col min="9236" max="9236" width="50.44140625" style="1131" customWidth="1"/>
    <col min="9237" max="9237" width="36.6640625" style="1131" customWidth="1"/>
    <col min="9238" max="9468" width="9" style="1131"/>
    <col min="9469" max="9469" width="5.33203125" style="1131" customWidth="1"/>
    <col min="9470" max="9470" width="2.44140625" style="1131" customWidth="1"/>
    <col min="9471" max="9471" width="1.44140625" style="1131" customWidth="1"/>
    <col min="9472" max="9472" width="8.33203125" style="1131" customWidth="1"/>
    <col min="9473" max="9473" width="10.44140625" style="1131" customWidth="1"/>
    <col min="9474" max="9474" width="6.88671875" style="1131" customWidth="1"/>
    <col min="9475" max="9475" width="1.44140625" style="1131" customWidth="1"/>
    <col min="9476" max="9477" width="15.33203125" style="1131" customWidth="1"/>
    <col min="9478" max="9478" width="43.44140625" style="1131" customWidth="1"/>
    <col min="9479" max="9479" width="1.44140625" style="1131" customWidth="1"/>
    <col min="9480" max="9480" width="7.33203125" style="1131" customWidth="1"/>
    <col min="9481" max="9481" width="7.5546875" style="1131" customWidth="1"/>
    <col min="9482" max="9482" width="39.33203125" style="1131" customWidth="1"/>
    <col min="9483" max="9483" width="56.109375" style="1131" customWidth="1"/>
    <col min="9484" max="9484" width="39.88671875" style="1131" customWidth="1"/>
    <col min="9485" max="9485" width="50.6640625" style="1131" customWidth="1"/>
    <col min="9486" max="9486" width="1.109375" style="1131" customWidth="1"/>
    <col min="9487" max="9487" width="38.33203125" style="1131" customWidth="1"/>
    <col min="9488" max="9488" width="1" style="1131" customWidth="1"/>
    <col min="9489" max="9489" width="28" style="1131" customWidth="1"/>
    <col min="9490" max="9490" width="10.5546875" style="1131" customWidth="1"/>
    <col min="9491" max="9491" width="27" style="1131" customWidth="1"/>
    <col min="9492" max="9492" width="50.44140625" style="1131" customWidth="1"/>
    <col min="9493" max="9493" width="36.6640625" style="1131" customWidth="1"/>
    <col min="9494" max="9724" width="9" style="1131"/>
    <col min="9725" max="9725" width="5.33203125" style="1131" customWidth="1"/>
    <col min="9726" max="9726" width="2.44140625" style="1131" customWidth="1"/>
    <col min="9727" max="9727" width="1.44140625" style="1131" customWidth="1"/>
    <col min="9728" max="9728" width="8.33203125" style="1131" customWidth="1"/>
    <col min="9729" max="9729" width="10.44140625" style="1131" customWidth="1"/>
    <col min="9730" max="9730" width="6.88671875" style="1131" customWidth="1"/>
    <col min="9731" max="9731" width="1.44140625" style="1131" customWidth="1"/>
    <col min="9732" max="9733" width="15.33203125" style="1131" customWidth="1"/>
    <col min="9734" max="9734" width="43.44140625" style="1131" customWidth="1"/>
    <col min="9735" max="9735" width="1.44140625" style="1131" customWidth="1"/>
    <col min="9736" max="9736" width="7.33203125" style="1131" customWidth="1"/>
    <col min="9737" max="9737" width="7.5546875" style="1131" customWidth="1"/>
    <col min="9738" max="9738" width="39.33203125" style="1131" customWidth="1"/>
    <col min="9739" max="9739" width="56.109375" style="1131" customWidth="1"/>
    <col min="9740" max="9740" width="39.88671875" style="1131" customWidth="1"/>
    <col min="9741" max="9741" width="50.6640625" style="1131" customWidth="1"/>
    <col min="9742" max="9742" width="1.109375" style="1131" customWidth="1"/>
    <col min="9743" max="9743" width="38.33203125" style="1131" customWidth="1"/>
    <col min="9744" max="9744" width="1" style="1131" customWidth="1"/>
    <col min="9745" max="9745" width="28" style="1131" customWidth="1"/>
    <col min="9746" max="9746" width="10.5546875" style="1131" customWidth="1"/>
    <col min="9747" max="9747" width="27" style="1131" customWidth="1"/>
    <col min="9748" max="9748" width="50.44140625" style="1131" customWidth="1"/>
    <col min="9749" max="9749" width="36.6640625" style="1131" customWidth="1"/>
    <col min="9750" max="9980" width="9" style="1131"/>
    <col min="9981" max="9981" width="5.33203125" style="1131" customWidth="1"/>
    <col min="9982" max="9982" width="2.44140625" style="1131" customWidth="1"/>
    <col min="9983" max="9983" width="1.44140625" style="1131" customWidth="1"/>
    <col min="9984" max="9984" width="8.33203125" style="1131" customWidth="1"/>
    <col min="9985" max="9985" width="10.44140625" style="1131" customWidth="1"/>
    <col min="9986" max="9986" width="6.88671875" style="1131" customWidth="1"/>
    <col min="9987" max="9987" width="1.44140625" style="1131" customWidth="1"/>
    <col min="9988" max="9989" width="15.33203125" style="1131" customWidth="1"/>
    <col min="9990" max="9990" width="43.44140625" style="1131" customWidth="1"/>
    <col min="9991" max="9991" width="1.44140625" style="1131" customWidth="1"/>
    <col min="9992" max="9992" width="7.33203125" style="1131" customWidth="1"/>
    <col min="9993" max="9993" width="7.5546875" style="1131" customWidth="1"/>
    <col min="9994" max="9994" width="39.33203125" style="1131" customWidth="1"/>
    <col min="9995" max="9995" width="56.109375" style="1131" customWidth="1"/>
    <col min="9996" max="9996" width="39.88671875" style="1131" customWidth="1"/>
    <col min="9997" max="9997" width="50.6640625" style="1131" customWidth="1"/>
    <col min="9998" max="9998" width="1.109375" style="1131" customWidth="1"/>
    <col min="9999" max="9999" width="38.33203125" style="1131" customWidth="1"/>
    <col min="10000" max="10000" width="1" style="1131" customWidth="1"/>
    <col min="10001" max="10001" width="28" style="1131" customWidth="1"/>
    <col min="10002" max="10002" width="10.5546875" style="1131" customWidth="1"/>
    <col min="10003" max="10003" width="27" style="1131" customWidth="1"/>
    <col min="10004" max="10004" width="50.44140625" style="1131" customWidth="1"/>
    <col min="10005" max="10005" width="36.6640625" style="1131" customWidth="1"/>
    <col min="10006" max="10236" width="9" style="1131"/>
    <col min="10237" max="10237" width="5.33203125" style="1131" customWidth="1"/>
    <col min="10238" max="10238" width="2.44140625" style="1131" customWidth="1"/>
    <col min="10239" max="10239" width="1.44140625" style="1131" customWidth="1"/>
    <col min="10240" max="10240" width="8.33203125" style="1131" customWidth="1"/>
    <col min="10241" max="10241" width="10.44140625" style="1131" customWidth="1"/>
    <col min="10242" max="10242" width="6.88671875" style="1131" customWidth="1"/>
    <col min="10243" max="10243" width="1.44140625" style="1131" customWidth="1"/>
    <col min="10244" max="10245" width="15.33203125" style="1131" customWidth="1"/>
    <col min="10246" max="10246" width="43.44140625" style="1131" customWidth="1"/>
    <col min="10247" max="10247" width="1.44140625" style="1131" customWidth="1"/>
    <col min="10248" max="10248" width="7.33203125" style="1131" customWidth="1"/>
    <col min="10249" max="10249" width="7.5546875" style="1131" customWidth="1"/>
    <col min="10250" max="10250" width="39.33203125" style="1131" customWidth="1"/>
    <col min="10251" max="10251" width="56.109375" style="1131" customWidth="1"/>
    <col min="10252" max="10252" width="39.88671875" style="1131" customWidth="1"/>
    <col min="10253" max="10253" width="50.6640625" style="1131" customWidth="1"/>
    <col min="10254" max="10254" width="1.109375" style="1131" customWidth="1"/>
    <col min="10255" max="10255" width="38.33203125" style="1131" customWidth="1"/>
    <col min="10256" max="10256" width="1" style="1131" customWidth="1"/>
    <col min="10257" max="10257" width="28" style="1131" customWidth="1"/>
    <col min="10258" max="10258" width="10.5546875" style="1131" customWidth="1"/>
    <col min="10259" max="10259" width="27" style="1131" customWidth="1"/>
    <col min="10260" max="10260" width="50.44140625" style="1131" customWidth="1"/>
    <col min="10261" max="10261" width="36.6640625" style="1131" customWidth="1"/>
    <col min="10262" max="10492" width="9" style="1131"/>
    <col min="10493" max="10493" width="5.33203125" style="1131" customWidth="1"/>
    <col min="10494" max="10494" width="2.44140625" style="1131" customWidth="1"/>
    <col min="10495" max="10495" width="1.44140625" style="1131" customWidth="1"/>
    <col min="10496" max="10496" width="8.33203125" style="1131" customWidth="1"/>
    <col min="10497" max="10497" width="10.44140625" style="1131" customWidth="1"/>
    <col min="10498" max="10498" width="6.88671875" style="1131" customWidth="1"/>
    <col min="10499" max="10499" width="1.44140625" style="1131" customWidth="1"/>
    <col min="10500" max="10501" width="15.33203125" style="1131" customWidth="1"/>
    <col min="10502" max="10502" width="43.44140625" style="1131" customWidth="1"/>
    <col min="10503" max="10503" width="1.44140625" style="1131" customWidth="1"/>
    <col min="10504" max="10504" width="7.33203125" style="1131" customWidth="1"/>
    <col min="10505" max="10505" width="7.5546875" style="1131" customWidth="1"/>
    <col min="10506" max="10506" width="39.33203125" style="1131" customWidth="1"/>
    <col min="10507" max="10507" width="56.109375" style="1131" customWidth="1"/>
    <col min="10508" max="10508" width="39.88671875" style="1131" customWidth="1"/>
    <col min="10509" max="10509" width="50.6640625" style="1131" customWidth="1"/>
    <col min="10510" max="10510" width="1.109375" style="1131" customWidth="1"/>
    <col min="10511" max="10511" width="38.33203125" style="1131" customWidth="1"/>
    <col min="10512" max="10512" width="1" style="1131" customWidth="1"/>
    <col min="10513" max="10513" width="28" style="1131" customWidth="1"/>
    <col min="10514" max="10514" width="10.5546875" style="1131" customWidth="1"/>
    <col min="10515" max="10515" width="27" style="1131" customWidth="1"/>
    <col min="10516" max="10516" width="50.44140625" style="1131" customWidth="1"/>
    <col min="10517" max="10517" width="36.6640625" style="1131" customWidth="1"/>
    <col min="10518" max="10748" width="9" style="1131"/>
    <col min="10749" max="10749" width="5.33203125" style="1131" customWidth="1"/>
    <col min="10750" max="10750" width="2.44140625" style="1131" customWidth="1"/>
    <col min="10751" max="10751" width="1.44140625" style="1131" customWidth="1"/>
    <col min="10752" max="10752" width="8.33203125" style="1131" customWidth="1"/>
    <col min="10753" max="10753" width="10.44140625" style="1131" customWidth="1"/>
    <col min="10754" max="10754" width="6.88671875" style="1131" customWidth="1"/>
    <col min="10755" max="10755" width="1.44140625" style="1131" customWidth="1"/>
    <col min="10756" max="10757" width="15.33203125" style="1131" customWidth="1"/>
    <col min="10758" max="10758" width="43.44140625" style="1131" customWidth="1"/>
    <col min="10759" max="10759" width="1.44140625" style="1131" customWidth="1"/>
    <col min="10760" max="10760" width="7.33203125" style="1131" customWidth="1"/>
    <col min="10761" max="10761" width="7.5546875" style="1131" customWidth="1"/>
    <col min="10762" max="10762" width="39.33203125" style="1131" customWidth="1"/>
    <col min="10763" max="10763" width="56.109375" style="1131" customWidth="1"/>
    <col min="10764" max="10764" width="39.88671875" style="1131" customWidth="1"/>
    <col min="10765" max="10765" width="50.6640625" style="1131" customWidth="1"/>
    <col min="10766" max="10766" width="1.109375" style="1131" customWidth="1"/>
    <col min="10767" max="10767" width="38.33203125" style="1131" customWidth="1"/>
    <col min="10768" max="10768" width="1" style="1131" customWidth="1"/>
    <col min="10769" max="10769" width="28" style="1131" customWidth="1"/>
    <col min="10770" max="10770" width="10.5546875" style="1131" customWidth="1"/>
    <col min="10771" max="10771" width="27" style="1131" customWidth="1"/>
    <col min="10772" max="10772" width="50.44140625" style="1131" customWidth="1"/>
    <col min="10773" max="10773" width="36.6640625" style="1131" customWidth="1"/>
    <col min="10774" max="11004" width="9" style="1131"/>
    <col min="11005" max="11005" width="5.33203125" style="1131" customWidth="1"/>
    <col min="11006" max="11006" width="2.44140625" style="1131" customWidth="1"/>
    <col min="11007" max="11007" width="1.44140625" style="1131" customWidth="1"/>
    <col min="11008" max="11008" width="8.33203125" style="1131" customWidth="1"/>
    <col min="11009" max="11009" width="10.44140625" style="1131" customWidth="1"/>
    <col min="11010" max="11010" width="6.88671875" style="1131" customWidth="1"/>
    <col min="11011" max="11011" width="1.44140625" style="1131" customWidth="1"/>
    <col min="11012" max="11013" width="15.33203125" style="1131" customWidth="1"/>
    <col min="11014" max="11014" width="43.44140625" style="1131" customWidth="1"/>
    <col min="11015" max="11015" width="1.44140625" style="1131" customWidth="1"/>
    <col min="11016" max="11016" width="7.33203125" style="1131" customWidth="1"/>
    <col min="11017" max="11017" width="7.5546875" style="1131" customWidth="1"/>
    <col min="11018" max="11018" width="39.33203125" style="1131" customWidth="1"/>
    <col min="11019" max="11019" width="56.109375" style="1131" customWidth="1"/>
    <col min="11020" max="11020" width="39.88671875" style="1131" customWidth="1"/>
    <col min="11021" max="11021" width="50.6640625" style="1131" customWidth="1"/>
    <col min="11022" max="11022" width="1.109375" style="1131" customWidth="1"/>
    <col min="11023" max="11023" width="38.33203125" style="1131" customWidth="1"/>
    <col min="11024" max="11024" width="1" style="1131" customWidth="1"/>
    <col min="11025" max="11025" width="28" style="1131" customWidth="1"/>
    <col min="11026" max="11026" width="10.5546875" style="1131" customWidth="1"/>
    <col min="11027" max="11027" width="27" style="1131" customWidth="1"/>
    <col min="11028" max="11028" width="50.44140625" style="1131" customWidth="1"/>
    <col min="11029" max="11029" width="36.6640625" style="1131" customWidth="1"/>
    <col min="11030" max="11260" width="9" style="1131"/>
    <col min="11261" max="11261" width="5.33203125" style="1131" customWidth="1"/>
    <col min="11262" max="11262" width="2.44140625" style="1131" customWidth="1"/>
    <col min="11263" max="11263" width="1.44140625" style="1131" customWidth="1"/>
    <col min="11264" max="11264" width="8.33203125" style="1131" customWidth="1"/>
    <col min="11265" max="11265" width="10.44140625" style="1131" customWidth="1"/>
    <col min="11266" max="11266" width="6.88671875" style="1131" customWidth="1"/>
    <col min="11267" max="11267" width="1.44140625" style="1131" customWidth="1"/>
    <col min="11268" max="11269" width="15.33203125" style="1131" customWidth="1"/>
    <col min="11270" max="11270" width="43.44140625" style="1131" customWidth="1"/>
    <col min="11271" max="11271" width="1.44140625" style="1131" customWidth="1"/>
    <col min="11272" max="11272" width="7.33203125" style="1131" customWidth="1"/>
    <col min="11273" max="11273" width="7.5546875" style="1131" customWidth="1"/>
    <col min="11274" max="11274" width="39.33203125" style="1131" customWidth="1"/>
    <col min="11275" max="11275" width="56.109375" style="1131" customWidth="1"/>
    <col min="11276" max="11276" width="39.88671875" style="1131" customWidth="1"/>
    <col min="11277" max="11277" width="50.6640625" style="1131" customWidth="1"/>
    <col min="11278" max="11278" width="1.109375" style="1131" customWidth="1"/>
    <col min="11279" max="11279" width="38.33203125" style="1131" customWidth="1"/>
    <col min="11280" max="11280" width="1" style="1131" customWidth="1"/>
    <col min="11281" max="11281" width="28" style="1131" customWidth="1"/>
    <col min="11282" max="11282" width="10.5546875" style="1131" customWidth="1"/>
    <col min="11283" max="11283" width="27" style="1131" customWidth="1"/>
    <col min="11284" max="11284" width="50.44140625" style="1131" customWidth="1"/>
    <col min="11285" max="11285" width="36.6640625" style="1131" customWidth="1"/>
    <col min="11286" max="11516" width="9" style="1131"/>
    <col min="11517" max="11517" width="5.33203125" style="1131" customWidth="1"/>
    <col min="11518" max="11518" width="2.44140625" style="1131" customWidth="1"/>
    <col min="11519" max="11519" width="1.44140625" style="1131" customWidth="1"/>
    <col min="11520" max="11520" width="8.33203125" style="1131" customWidth="1"/>
    <col min="11521" max="11521" width="10.44140625" style="1131" customWidth="1"/>
    <col min="11522" max="11522" width="6.88671875" style="1131" customWidth="1"/>
    <col min="11523" max="11523" width="1.44140625" style="1131" customWidth="1"/>
    <col min="11524" max="11525" width="15.33203125" style="1131" customWidth="1"/>
    <col min="11526" max="11526" width="43.44140625" style="1131" customWidth="1"/>
    <col min="11527" max="11527" width="1.44140625" style="1131" customWidth="1"/>
    <col min="11528" max="11528" width="7.33203125" style="1131" customWidth="1"/>
    <col min="11529" max="11529" width="7.5546875" style="1131" customWidth="1"/>
    <col min="11530" max="11530" width="39.33203125" style="1131" customWidth="1"/>
    <col min="11531" max="11531" width="56.109375" style="1131" customWidth="1"/>
    <col min="11532" max="11532" width="39.88671875" style="1131" customWidth="1"/>
    <col min="11533" max="11533" width="50.6640625" style="1131" customWidth="1"/>
    <col min="11534" max="11534" width="1.109375" style="1131" customWidth="1"/>
    <col min="11535" max="11535" width="38.33203125" style="1131" customWidth="1"/>
    <col min="11536" max="11536" width="1" style="1131" customWidth="1"/>
    <col min="11537" max="11537" width="28" style="1131" customWidth="1"/>
    <col min="11538" max="11538" width="10.5546875" style="1131" customWidth="1"/>
    <col min="11539" max="11539" width="27" style="1131" customWidth="1"/>
    <col min="11540" max="11540" width="50.44140625" style="1131" customWidth="1"/>
    <col min="11541" max="11541" width="36.6640625" style="1131" customWidth="1"/>
    <col min="11542" max="11772" width="9" style="1131"/>
    <col min="11773" max="11773" width="5.33203125" style="1131" customWidth="1"/>
    <col min="11774" max="11774" width="2.44140625" style="1131" customWidth="1"/>
    <col min="11775" max="11775" width="1.44140625" style="1131" customWidth="1"/>
    <col min="11776" max="11776" width="8.33203125" style="1131" customWidth="1"/>
    <col min="11777" max="11777" width="10.44140625" style="1131" customWidth="1"/>
    <col min="11778" max="11778" width="6.88671875" style="1131" customWidth="1"/>
    <col min="11779" max="11779" width="1.44140625" style="1131" customWidth="1"/>
    <col min="11780" max="11781" width="15.33203125" style="1131" customWidth="1"/>
    <col min="11782" max="11782" width="43.44140625" style="1131" customWidth="1"/>
    <col min="11783" max="11783" width="1.44140625" style="1131" customWidth="1"/>
    <col min="11784" max="11784" width="7.33203125" style="1131" customWidth="1"/>
    <col min="11785" max="11785" width="7.5546875" style="1131" customWidth="1"/>
    <col min="11786" max="11786" width="39.33203125" style="1131" customWidth="1"/>
    <col min="11787" max="11787" width="56.109375" style="1131" customWidth="1"/>
    <col min="11788" max="11788" width="39.88671875" style="1131" customWidth="1"/>
    <col min="11789" max="11789" width="50.6640625" style="1131" customWidth="1"/>
    <col min="11790" max="11790" width="1.109375" style="1131" customWidth="1"/>
    <col min="11791" max="11791" width="38.33203125" style="1131" customWidth="1"/>
    <col min="11792" max="11792" width="1" style="1131" customWidth="1"/>
    <col min="11793" max="11793" width="28" style="1131" customWidth="1"/>
    <col min="11794" max="11794" width="10.5546875" style="1131" customWidth="1"/>
    <col min="11795" max="11795" width="27" style="1131" customWidth="1"/>
    <col min="11796" max="11796" width="50.44140625" style="1131" customWidth="1"/>
    <col min="11797" max="11797" width="36.6640625" style="1131" customWidth="1"/>
    <col min="11798" max="12028" width="9" style="1131"/>
    <col min="12029" max="12029" width="5.33203125" style="1131" customWidth="1"/>
    <col min="12030" max="12030" width="2.44140625" style="1131" customWidth="1"/>
    <col min="12031" max="12031" width="1.44140625" style="1131" customWidth="1"/>
    <col min="12032" max="12032" width="8.33203125" style="1131" customWidth="1"/>
    <col min="12033" max="12033" width="10.44140625" style="1131" customWidth="1"/>
    <col min="12034" max="12034" width="6.88671875" style="1131" customWidth="1"/>
    <col min="12035" max="12035" width="1.44140625" style="1131" customWidth="1"/>
    <col min="12036" max="12037" width="15.33203125" style="1131" customWidth="1"/>
    <col min="12038" max="12038" width="43.44140625" style="1131" customWidth="1"/>
    <col min="12039" max="12039" width="1.44140625" style="1131" customWidth="1"/>
    <col min="12040" max="12040" width="7.33203125" style="1131" customWidth="1"/>
    <col min="12041" max="12041" width="7.5546875" style="1131" customWidth="1"/>
    <col min="12042" max="12042" width="39.33203125" style="1131" customWidth="1"/>
    <col min="12043" max="12043" width="56.109375" style="1131" customWidth="1"/>
    <col min="12044" max="12044" width="39.88671875" style="1131" customWidth="1"/>
    <col min="12045" max="12045" width="50.6640625" style="1131" customWidth="1"/>
    <col min="12046" max="12046" width="1.109375" style="1131" customWidth="1"/>
    <col min="12047" max="12047" width="38.33203125" style="1131" customWidth="1"/>
    <col min="12048" max="12048" width="1" style="1131" customWidth="1"/>
    <col min="12049" max="12049" width="28" style="1131" customWidth="1"/>
    <col min="12050" max="12050" width="10.5546875" style="1131" customWidth="1"/>
    <col min="12051" max="12051" width="27" style="1131" customWidth="1"/>
    <col min="12052" max="12052" width="50.44140625" style="1131" customWidth="1"/>
    <col min="12053" max="12053" width="36.6640625" style="1131" customWidth="1"/>
    <col min="12054" max="12284" width="9" style="1131"/>
    <col min="12285" max="12285" width="5.33203125" style="1131" customWidth="1"/>
    <col min="12286" max="12286" width="2.44140625" style="1131" customWidth="1"/>
    <col min="12287" max="12287" width="1.44140625" style="1131" customWidth="1"/>
    <col min="12288" max="12288" width="8.33203125" style="1131" customWidth="1"/>
    <col min="12289" max="12289" width="10.44140625" style="1131" customWidth="1"/>
    <col min="12290" max="12290" width="6.88671875" style="1131" customWidth="1"/>
    <col min="12291" max="12291" width="1.44140625" style="1131" customWidth="1"/>
    <col min="12292" max="12293" width="15.33203125" style="1131" customWidth="1"/>
    <col min="12294" max="12294" width="43.44140625" style="1131" customWidth="1"/>
    <col min="12295" max="12295" width="1.44140625" style="1131" customWidth="1"/>
    <col min="12296" max="12296" width="7.33203125" style="1131" customWidth="1"/>
    <col min="12297" max="12297" width="7.5546875" style="1131" customWidth="1"/>
    <col min="12298" max="12298" width="39.33203125" style="1131" customWidth="1"/>
    <col min="12299" max="12299" width="56.109375" style="1131" customWidth="1"/>
    <col min="12300" max="12300" width="39.88671875" style="1131" customWidth="1"/>
    <col min="12301" max="12301" width="50.6640625" style="1131" customWidth="1"/>
    <col min="12302" max="12302" width="1.109375" style="1131" customWidth="1"/>
    <col min="12303" max="12303" width="38.33203125" style="1131" customWidth="1"/>
    <col min="12304" max="12304" width="1" style="1131" customWidth="1"/>
    <col min="12305" max="12305" width="28" style="1131" customWidth="1"/>
    <col min="12306" max="12306" width="10.5546875" style="1131" customWidth="1"/>
    <col min="12307" max="12307" width="27" style="1131" customWidth="1"/>
    <col min="12308" max="12308" width="50.44140625" style="1131" customWidth="1"/>
    <col min="12309" max="12309" width="36.6640625" style="1131" customWidth="1"/>
    <col min="12310" max="12540" width="9" style="1131"/>
    <col min="12541" max="12541" width="5.33203125" style="1131" customWidth="1"/>
    <col min="12542" max="12542" width="2.44140625" style="1131" customWidth="1"/>
    <col min="12543" max="12543" width="1.44140625" style="1131" customWidth="1"/>
    <col min="12544" max="12544" width="8.33203125" style="1131" customWidth="1"/>
    <col min="12545" max="12545" width="10.44140625" style="1131" customWidth="1"/>
    <col min="12546" max="12546" width="6.88671875" style="1131" customWidth="1"/>
    <col min="12547" max="12547" width="1.44140625" style="1131" customWidth="1"/>
    <col min="12548" max="12549" width="15.33203125" style="1131" customWidth="1"/>
    <col min="12550" max="12550" width="43.44140625" style="1131" customWidth="1"/>
    <col min="12551" max="12551" width="1.44140625" style="1131" customWidth="1"/>
    <col min="12552" max="12552" width="7.33203125" style="1131" customWidth="1"/>
    <col min="12553" max="12553" width="7.5546875" style="1131" customWidth="1"/>
    <col min="12554" max="12554" width="39.33203125" style="1131" customWidth="1"/>
    <col min="12555" max="12555" width="56.109375" style="1131" customWidth="1"/>
    <col min="12556" max="12556" width="39.88671875" style="1131" customWidth="1"/>
    <col min="12557" max="12557" width="50.6640625" style="1131" customWidth="1"/>
    <col min="12558" max="12558" width="1.109375" style="1131" customWidth="1"/>
    <col min="12559" max="12559" width="38.33203125" style="1131" customWidth="1"/>
    <col min="12560" max="12560" width="1" style="1131" customWidth="1"/>
    <col min="12561" max="12561" width="28" style="1131" customWidth="1"/>
    <col min="12562" max="12562" width="10.5546875" style="1131" customWidth="1"/>
    <col min="12563" max="12563" width="27" style="1131" customWidth="1"/>
    <col min="12564" max="12564" width="50.44140625" style="1131" customWidth="1"/>
    <col min="12565" max="12565" width="36.6640625" style="1131" customWidth="1"/>
    <col min="12566" max="12796" width="9" style="1131"/>
    <col min="12797" max="12797" width="5.33203125" style="1131" customWidth="1"/>
    <col min="12798" max="12798" width="2.44140625" style="1131" customWidth="1"/>
    <col min="12799" max="12799" width="1.44140625" style="1131" customWidth="1"/>
    <col min="12800" max="12800" width="8.33203125" style="1131" customWidth="1"/>
    <col min="12801" max="12801" width="10.44140625" style="1131" customWidth="1"/>
    <col min="12802" max="12802" width="6.88671875" style="1131" customWidth="1"/>
    <col min="12803" max="12803" width="1.44140625" style="1131" customWidth="1"/>
    <col min="12804" max="12805" width="15.33203125" style="1131" customWidth="1"/>
    <col min="12806" max="12806" width="43.44140625" style="1131" customWidth="1"/>
    <col min="12807" max="12807" width="1.44140625" style="1131" customWidth="1"/>
    <col min="12808" max="12808" width="7.33203125" style="1131" customWidth="1"/>
    <col min="12809" max="12809" width="7.5546875" style="1131" customWidth="1"/>
    <col min="12810" max="12810" width="39.33203125" style="1131" customWidth="1"/>
    <col min="12811" max="12811" width="56.109375" style="1131" customWidth="1"/>
    <col min="12812" max="12812" width="39.88671875" style="1131" customWidth="1"/>
    <col min="12813" max="12813" width="50.6640625" style="1131" customWidth="1"/>
    <col min="12814" max="12814" width="1.109375" style="1131" customWidth="1"/>
    <col min="12815" max="12815" width="38.33203125" style="1131" customWidth="1"/>
    <col min="12816" max="12816" width="1" style="1131" customWidth="1"/>
    <col min="12817" max="12817" width="28" style="1131" customWidth="1"/>
    <col min="12818" max="12818" width="10.5546875" style="1131" customWidth="1"/>
    <col min="12819" max="12819" width="27" style="1131" customWidth="1"/>
    <col min="12820" max="12820" width="50.44140625" style="1131" customWidth="1"/>
    <col min="12821" max="12821" width="36.6640625" style="1131" customWidth="1"/>
    <col min="12822" max="13052" width="9" style="1131"/>
    <col min="13053" max="13053" width="5.33203125" style="1131" customWidth="1"/>
    <col min="13054" max="13054" width="2.44140625" style="1131" customWidth="1"/>
    <col min="13055" max="13055" width="1.44140625" style="1131" customWidth="1"/>
    <col min="13056" max="13056" width="8.33203125" style="1131" customWidth="1"/>
    <col min="13057" max="13057" width="10.44140625" style="1131" customWidth="1"/>
    <col min="13058" max="13058" width="6.88671875" style="1131" customWidth="1"/>
    <col min="13059" max="13059" width="1.44140625" style="1131" customWidth="1"/>
    <col min="13060" max="13061" width="15.33203125" style="1131" customWidth="1"/>
    <col min="13062" max="13062" width="43.44140625" style="1131" customWidth="1"/>
    <col min="13063" max="13063" width="1.44140625" style="1131" customWidth="1"/>
    <col min="13064" max="13064" width="7.33203125" style="1131" customWidth="1"/>
    <col min="13065" max="13065" width="7.5546875" style="1131" customWidth="1"/>
    <col min="13066" max="13066" width="39.33203125" style="1131" customWidth="1"/>
    <col min="13067" max="13067" width="56.109375" style="1131" customWidth="1"/>
    <col min="13068" max="13068" width="39.88671875" style="1131" customWidth="1"/>
    <col min="13069" max="13069" width="50.6640625" style="1131" customWidth="1"/>
    <col min="13070" max="13070" width="1.109375" style="1131" customWidth="1"/>
    <col min="13071" max="13071" width="38.33203125" style="1131" customWidth="1"/>
    <col min="13072" max="13072" width="1" style="1131" customWidth="1"/>
    <col min="13073" max="13073" width="28" style="1131" customWidth="1"/>
    <col min="13074" max="13074" width="10.5546875" style="1131" customWidth="1"/>
    <col min="13075" max="13075" width="27" style="1131" customWidth="1"/>
    <col min="13076" max="13076" width="50.44140625" style="1131" customWidth="1"/>
    <col min="13077" max="13077" width="36.6640625" style="1131" customWidth="1"/>
    <col min="13078" max="13308" width="9" style="1131"/>
    <col min="13309" max="13309" width="5.33203125" style="1131" customWidth="1"/>
    <col min="13310" max="13310" width="2.44140625" style="1131" customWidth="1"/>
    <col min="13311" max="13311" width="1.44140625" style="1131" customWidth="1"/>
    <col min="13312" max="13312" width="8.33203125" style="1131" customWidth="1"/>
    <col min="13313" max="13313" width="10.44140625" style="1131" customWidth="1"/>
    <col min="13314" max="13314" width="6.88671875" style="1131" customWidth="1"/>
    <col min="13315" max="13315" width="1.44140625" style="1131" customWidth="1"/>
    <col min="13316" max="13317" width="15.33203125" style="1131" customWidth="1"/>
    <col min="13318" max="13318" width="43.44140625" style="1131" customWidth="1"/>
    <col min="13319" max="13319" width="1.44140625" style="1131" customWidth="1"/>
    <col min="13320" max="13320" width="7.33203125" style="1131" customWidth="1"/>
    <col min="13321" max="13321" width="7.5546875" style="1131" customWidth="1"/>
    <col min="13322" max="13322" width="39.33203125" style="1131" customWidth="1"/>
    <col min="13323" max="13323" width="56.109375" style="1131" customWidth="1"/>
    <col min="13324" max="13324" width="39.88671875" style="1131" customWidth="1"/>
    <col min="13325" max="13325" width="50.6640625" style="1131" customWidth="1"/>
    <col min="13326" max="13326" width="1.109375" style="1131" customWidth="1"/>
    <col min="13327" max="13327" width="38.33203125" style="1131" customWidth="1"/>
    <col min="13328" max="13328" width="1" style="1131" customWidth="1"/>
    <col min="13329" max="13329" width="28" style="1131" customWidth="1"/>
    <col min="13330" max="13330" width="10.5546875" style="1131" customWidth="1"/>
    <col min="13331" max="13331" width="27" style="1131" customWidth="1"/>
    <col min="13332" max="13332" width="50.44140625" style="1131" customWidth="1"/>
    <col min="13333" max="13333" width="36.6640625" style="1131" customWidth="1"/>
    <col min="13334" max="13564" width="9" style="1131"/>
    <col min="13565" max="13565" width="5.33203125" style="1131" customWidth="1"/>
    <col min="13566" max="13566" width="2.44140625" style="1131" customWidth="1"/>
    <col min="13567" max="13567" width="1.44140625" style="1131" customWidth="1"/>
    <col min="13568" max="13568" width="8.33203125" style="1131" customWidth="1"/>
    <col min="13569" max="13569" width="10.44140625" style="1131" customWidth="1"/>
    <col min="13570" max="13570" width="6.88671875" style="1131" customWidth="1"/>
    <col min="13571" max="13571" width="1.44140625" style="1131" customWidth="1"/>
    <col min="13572" max="13573" width="15.33203125" style="1131" customWidth="1"/>
    <col min="13574" max="13574" width="43.44140625" style="1131" customWidth="1"/>
    <col min="13575" max="13575" width="1.44140625" style="1131" customWidth="1"/>
    <col min="13576" max="13576" width="7.33203125" style="1131" customWidth="1"/>
    <col min="13577" max="13577" width="7.5546875" style="1131" customWidth="1"/>
    <col min="13578" max="13578" width="39.33203125" style="1131" customWidth="1"/>
    <col min="13579" max="13579" width="56.109375" style="1131" customWidth="1"/>
    <col min="13580" max="13580" width="39.88671875" style="1131" customWidth="1"/>
    <col min="13581" max="13581" width="50.6640625" style="1131" customWidth="1"/>
    <col min="13582" max="13582" width="1.109375" style="1131" customWidth="1"/>
    <col min="13583" max="13583" width="38.33203125" style="1131" customWidth="1"/>
    <col min="13584" max="13584" width="1" style="1131" customWidth="1"/>
    <col min="13585" max="13585" width="28" style="1131" customWidth="1"/>
    <col min="13586" max="13586" width="10.5546875" style="1131" customWidth="1"/>
    <col min="13587" max="13587" width="27" style="1131" customWidth="1"/>
    <col min="13588" max="13588" width="50.44140625" style="1131" customWidth="1"/>
    <col min="13589" max="13589" width="36.6640625" style="1131" customWidth="1"/>
    <col min="13590" max="13820" width="9" style="1131"/>
    <col min="13821" max="13821" width="5.33203125" style="1131" customWidth="1"/>
    <col min="13822" max="13822" width="2.44140625" style="1131" customWidth="1"/>
    <col min="13823" max="13823" width="1.44140625" style="1131" customWidth="1"/>
    <col min="13824" max="13824" width="8.33203125" style="1131" customWidth="1"/>
    <col min="13825" max="13825" width="10.44140625" style="1131" customWidth="1"/>
    <col min="13826" max="13826" width="6.88671875" style="1131" customWidth="1"/>
    <col min="13827" max="13827" width="1.44140625" style="1131" customWidth="1"/>
    <col min="13828" max="13829" width="15.33203125" style="1131" customWidth="1"/>
    <col min="13830" max="13830" width="43.44140625" style="1131" customWidth="1"/>
    <col min="13831" max="13831" width="1.44140625" style="1131" customWidth="1"/>
    <col min="13832" max="13832" width="7.33203125" style="1131" customWidth="1"/>
    <col min="13833" max="13833" width="7.5546875" style="1131" customWidth="1"/>
    <col min="13834" max="13834" width="39.33203125" style="1131" customWidth="1"/>
    <col min="13835" max="13835" width="56.109375" style="1131" customWidth="1"/>
    <col min="13836" max="13836" width="39.88671875" style="1131" customWidth="1"/>
    <col min="13837" max="13837" width="50.6640625" style="1131" customWidth="1"/>
    <col min="13838" max="13838" width="1.109375" style="1131" customWidth="1"/>
    <col min="13839" max="13839" width="38.33203125" style="1131" customWidth="1"/>
    <col min="13840" max="13840" width="1" style="1131" customWidth="1"/>
    <col min="13841" max="13841" width="28" style="1131" customWidth="1"/>
    <col min="13842" max="13842" width="10.5546875" style="1131" customWidth="1"/>
    <col min="13843" max="13843" width="27" style="1131" customWidth="1"/>
    <col min="13844" max="13844" width="50.44140625" style="1131" customWidth="1"/>
    <col min="13845" max="13845" width="36.6640625" style="1131" customWidth="1"/>
    <col min="13846" max="14076" width="9" style="1131"/>
    <col min="14077" max="14077" width="5.33203125" style="1131" customWidth="1"/>
    <col min="14078" max="14078" width="2.44140625" style="1131" customWidth="1"/>
    <col min="14079" max="14079" width="1.44140625" style="1131" customWidth="1"/>
    <col min="14080" max="14080" width="8.33203125" style="1131" customWidth="1"/>
    <col min="14081" max="14081" width="10.44140625" style="1131" customWidth="1"/>
    <col min="14082" max="14082" width="6.88671875" style="1131" customWidth="1"/>
    <col min="14083" max="14083" width="1.44140625" style="1131" customWidth="1"/>
    <col min="14084" max="14085" width="15.33203125" style="1131" customWidth="1"/>
    <col min="14086" max="14086" width="43.44140625" style="1131" customWidth="1"/>
    <col min="14087" max="14087" width="1.44140625" style="1131" customWidth="1"/>
    <col min="14088" max="14088" width="7.33203125" style="1131" customWidth="1"/>
    <col min="14089" max="14089" width="7.5546875" style="1131" customWidth="1"/>
    <col min="14090" max="14090" width="39.33203125" style="1131" customWidth="1"/>
    <col min="14091" max="14091" width="56.109375" style="1131" customWidth="1"/>
    <col min="14092" max="14092" width="39.88671875" style="1131" customWidth="1"/>
    <col min="14093" max="14093" width="50.6640625" style="1131" customWidth="1"/>
    <col min="14094" max="14094" width="1.109375" style="1131" customWidth="1"/>
    <col min="14095" max="14095" width="38.33203125" style="1131" customWidth="1"/>
    <col min="14096" max="14096" width="1" style="1131" customWidth="1"/>
    <col min="14097" max="14097" width="28" style="1131" customWidth="1"/>
    <col min="14098" max="14098" width="10.5546875" style="1131" customWidth="1"/>
    <col min="14099" max="14099" width="27" style="1131" customWidth="1"/>
    <col min="14100" max="14100" width="50.44140625" style="1131" customWidth="1"/>
    <col min="14101" max="14101" width="36.6640625" style="1131" customWidth="1"/>
    <col min="14102" max="14332" width="9" style="1131"/>
    <col min="14333" max="14333" width="5.33203125" style="1131" customWidth="1"/>
    <col min="14334" max="14334" width="2.44140625" style="1131" customWidth="1"/>
    <col min="14335" max="14335" width="1.44140625" style="1131" customWidth="1"/>
    <col min="14336" max="14336" width="8.33203125" style="1131" customWidth="1"/>
    <col min="14337" max="14337" width="10.44140625" style="1131" customWidth="1"/>
    <col min="14338" max="14338" width="6.88671875" style="1131" customWidth="1"/>
    <col min="14339" max="14339" width="1.44140625" style="1131" customWidth="1"/>
    <col min="14340" max="14341" width="15.33203125" style="1131" customWidth="1"/>
    <col min="14342" max="14342" width="43.44140625" style="1131" customWidth="1"/>
    <col min="14343" max="14343" width="1.44140625" style="1131" customWidth="1"/>
    <col min="14344" max="14344" width="7.33203125" style="1131" customWidth="1"/>
    <col min="14345" max="14345" width="7.5546875" style="1131" customWidth="1"/>
    <col min="14346" max="14346" width="39.33203125" style="1131" customWidth="1"/>
    <col min="14347" max="14347" width="56.109375" style="1131" customWidth="1"/>
    <col min="14348" max="14348" width="39.88671875" style="1131" customWidth="1"/>
    <col min="14349" max="14349" width="50.6640625" style="1131" customWidth="1"/>
    <col min="14350" max="14350" width="1.109375" style="1131" customWidth="1"/>
    <col min="14351" max="14351" width="38.33203125" style="1131" customWidth="1"/>
    <col min="14352" max="14352" width="1" style="1131" customWidth="1"/>
    <col min="14353" max="14353" width="28" style="1131" customWidth="1"/>
    <col min="14354" max="14354" width="10.5546875" style="1131" customWidth="1"/>
    <col min="14355" max="14355" width="27" style="1131" customWidth="1"/>
    <col min="14356" max="14356" width="50.44140625" style="1131" customWidth="1"/>
    <col min="14357" max="14357" width="36.6640625" style="1131" customWidth="1"/>
    <col min="14358" max="14588" width="9" style="1131"/>
    <col min="14589" max="14589" width="5.33203125" style="1131" customWidth="1"/>
    <col min="14590" max="14590" width="2.44140625" style="1131" customWidth="1"/>
    <col min="14591" max="14591" width="1.44140625" style="1131" customWidth="1"/>
    <col min="14592" max="14592" width="8.33203125" style="1131" customWidth="1"/>
    <col min="14593" max="14593" width="10.44140625" style="1131" customWidth="1"/>
    <col min="14594" max="14594" width="6.88671875" style="1131" customWidth="1"/>
    <col min="14595" max="14595" width="1.44140625" style="1131" customWidth="1"/>
    <col min="14596" max="14597" width="15.33203125" style="1131" customWidth="1"/>
    <col min="14598" max="14598" width="43.44140625" style="1131" customWidth="1"/>
    <col min="14599" max="14599" width="1.44140625" style="1131" customWidth="1"/>
    <col min="14600" max="14600" width="7.33203125" style="1131" customWidth="1"/>
    <col min="14601" max="14601" width="7.5546875" style="1131" customWidth="1"/>
    <col min="14602" max="14602" width="39.33203125" style="1131" customWidth="1"/>
    <col min="14603" max="14603" width="56.109375" style="1131" customWidth="1"/>
    <col min="14604" max="14604" width="39.88671875" style="1131" customWidth="1"/>
    <col min="14605" max="14605" width="50.6640625" style="1131" customWidth="1"/>
    <col min="14606" max="14606" width="1.109375" style="1131" customWidth="1"/>
    <col min="14607" max="14607" width="38.33203125" style="1131" customWidth="1"/>
    <col min="14608" max="14608" width="1" style="1131" customWidth="1"/>
    <col min="14609" max="14609" width="28" style="1131" customWidth="1"/>
    <col min="14610" max="14610" width="10.5546875" style="1131" customWidth="1"/>
    <col min="14611" max="14611" width="27" style="1131" customWidth="1"/>
    <col min="14612" max="14612" width="50.44140625" style="1131" customWidth="1"/>
    <col min="14613" max="14613" width="36.6640625" style="1131" customWidth="1"/>
    <col min="14614" max="14844" width="9" style="1131"/>
    <col min="14845" max="14845" width="5.33203125" style="1131" customWidth="1"/>
    <col min="14846" max="14846" width="2.44140625" style="1131" customWidth="1"/>
    <col min="14847" max="14847" width="1.44140625" style="1131" customWidth="1"/>
    <col min="14848" max="14848" width="8.33203125" style="1131" customWidth="1"/>
    <col min="14849" max="14849" width="10.44140625" style="1131" customWidth="1"/>
    <col min="14850" max="14850" width="6.88671875" style="1131" customWidth="1"/>
    <col min="14851" max="14851" width="1.44140625" style="1131" customWidth="1"/>
    <col min="14852" max="14853" width="15.33203125" style="1131" customWidth="1"/>
    <col min="14854" max="14854" width="43.44140625" style="1131" customWidth="1"/>
    <col min="14855" max="14855" width="1.44140625" style="1131" customWidth="1"/>
    <col min="14856" max="14856" width="7.33203125" style="1131" customWidth="1"/>
    <col min="14857" max="14857" width="7.5546875" style="1131" customWidth="1"/>
    <col min="14858" max="14858" width="39.33203125" style="1131" customWidth="1"/>
    <col min="14859" max="14859" width="56.109375" style="1131" customWidth="1"/>
    <col min="14860" max="14860" width="39.88671875" style="1131" customWidth="1"/>
    <col min="14861" max="14861" width="50.6640625" style="1131" customWidth="1"/>
    <col min="14862" max="14862" width="1.109375" style="1131" customWidth="1"/>
    <col min="14863" max="14863" width="38.33203125" style="1131" customWidth="1"/>
    <col min="14864" max="14864" width="1" style="1131" customWidth="1"/>
    <col min="14865" max="14865" width="28" style="1131" customWidth="1"/>
    <col min="14866" max="14866" width="10.5546875" style="1131" customWidth="1"/>
    <col min="14867" max="14867" width="27" style="1131" customWidth="1"/>
    <col min="14868" max="14868" width="50.44140625" style="1131" customWidth="1"/>
    <col min="14869" max="14869" width="36.6640625" style="1131" customWidth="1"/>
    <col min="14870" max="15100" width="9" style="1131"/>
    <col min="15101" max="15101" width="5.33203125" style="1131" customWidth="1"/>
    <col min="15102" max="15102" width="2.44140625" style="1131" customWidth="1"/>
    <col min="15103" max="15103" width="1.44140625" style="1131" customWidth="1"/>
    <col min="15104" max="15104" width="8.33203125" style="1131" customWidth="1"/>
    <col min="15105" max="15105" width="10.44140625" style="1131" customWidth="1"/>
    <col min="15106" max="15106" width="6.88671875" style="1131" customWidth="1"/>
    <col min="15107" max="15107" width="1.44140625" style="1131" customWidth="1"/>
    <col min="15108" max="15109" width="15.33203125" style="1131" customWidth="1"/>
    <col min="15110" max="15110" width="43.44140625" style="1131" customWidth="1"/>
    <col min="15111" max="15111" width="1.44140625" style="1131" customWidth="1"/>
    <col min="15112" max="15112" width="7.33203125" style="1131" customWidth="1"/>
    <col min="15113" max="15113" width="7.5546875" style="1131" customWidth="1"/>
    <col min="15114" max="15114" width="39.33203125" style="1131" customWidth="1"/>
    <col min="15115" max="15115" width="56.109375" style="1131" customWidth="1"/>
    <col min="15116" max="15116" width="39.88671875" style="1131" customWidth="1"/>
    <col min="15117" max="15117" width="50.6640625" style="1131" customWidth="1"/>
    <col min="15118" max="15118" width="1.109375" style="1131" customWidth="1"/>
    <col min="15119" max="15119" width="38.33203125" style="1131" customWidth="1"/>
    <col min="15120" max="15120" width="1" style="1131" customWidth="1"/>
    <col min="15121" max="15121" width="28" style="1131" customWidth="1"/>
    <col min="15122" max="15122" width="10.5546875" style="1131" customWidth="1"/>
    <col min="15123" max="15123" width="27" style="1131" customWidth="1"/>
    <col min="15124" max="15124" width="50.44140625" style="1131" customWidth="1"/>
    <col min="15125" max="15125" width="36.6640625" style="1131" customWidth="1"/>
    <col min="15126" max="15356" width="9" style="1131"/>
    <col min="15357" max="15357" width="5.33203125" style="1131" customWidth="1"/>
    <col min="15358" max="15358" width="2.44140625" style="1131" customWidth="1"/>
    <col min="15359" max="15359" width="1.44140625" style="1131" customWidth="1"/>
    <col min="15360" max="15360" width="8.33203125" style="1131" customWidth="1"/>
    <col min="15361" max="15361" width="10.44140625" style="1131" customWidth="1"/>
    <col min="15362" max="15362" width="6.88671875" style="1131" customWidth="1"/>
    <col min="15363" max="15363" width="1.44140625" style="1131" customWidth="1"/>
    <col min="15364" max="15365" width="15.33203125" style="1131" customWidth="1"/>
    <col min="15366" max="15366" width="43.44140625" style="1131" customWidth="1"/>
    <col min="15367" max="15367" width="1.44140625" style="1131" customWidth="1"/>
    <col min="15368" max="15368" width="7.33203125" style="1131" customWidth="1"/>
    <col min="15369" max="15369" width="7.5546875" style="1131" customWidth="1"/>
    <col min="15370" max="15370" width="39.33203125" style="1131" customWidth="1"/>
    <col min="15371" max="15371" width="56.109375" style="1131" customWidth="1"/>
    <col min="15372" max="15372" width="39.88671875" style="1131" customWidth="1"/>
    <col min="15373" max="15373" width="50.6640625" style="1131" customWidth="1"/>
    <col min="15374" max="15374" width="1.109375" style="1131" customWidth="1"/>
    <col min="15375" max="15375" width="38.33203125" style="1131" customWidth="1"/>
    <col min="15376" max="15376" width="1" style="1131" customWidth="1"/>
    <col min="15377" max="15377" width="28" style="1131" customWidth="1"/>
    <col min="15378" max="15378" width="10.5546875" style="1131" customWidth="1"/>
    <col min="15379" max="15379" width="27" style="1131" customWidth="1"/>
    <col min="15380" max="15380" width="50.44140625" style="1131" customWidth="1"/>
    <col min="15381" max="15381" width="36.6640625" style="1131" customWidth="1"/>
    <col min="15382" max="15612" width="9" style="1131"/>
    <col min="15613" max="15613" width="5.33203125" style="1131" customWidth="1"/>
    <col min="15614" max="15614" width="2.44140625" style="1131" customWidth="1"/>
    <col min="15615" max="15615" width="1.44140625" style="1131" customWidth="1"/>
    <col min="15616" max="15616" width="8.33203125" style="1131" customWidth="1"/>
    <col min="15617" max="15617" width="10.44140625" style="1131" customWidth="1"/>
    <col min="15618" max="15618" width="6.88671875" style="1131" customWidth="1"/>
    <col min="15619" max="15619" width="1.44140625" style="1131" customWidth="1"/>
    <col min="15620" max="15621" width="15.33203125" style="1131" customWidth="1"/>
    <col min="15622" max="15622" width="43.44140625" style="1131" customWidth="1"/>
    <col min="15623" max="15623" width="1.44140625" style="1131" customWidth="1"/>
    <col min="15624" max="15624" width="7.33203125" style="1131" customWidth="1"/>
    <col min="15625" max="15625" width="7.5546875" style="1131" customWidth="1"/>
    <col min="15626" max="15626" width="39.33203125" style="1131" customWidth="1"/>
    <col min="15627" max="15627" width="56.109375" style="1131" customWidth="1"/>
    <col min="15628" max="15628" width="39.88671875" style="1131" customWidth="1"/>
    <col min="15629" max="15629" width="50.6640625" style="1131" customWidth="1"/>
    <col min="15630" max="15630" width="1.109375" style="1131" customWidth="1"/>
    <col min="15631" max="15631" width="38.33203125" style="1131" customWidth="1"/>
    <col min="15632" max="15632" width="1" style="1131" customWidth="1"/>
    <col min="15633" max="15633" width="28" style="1131" customWidth="1"/>
    <col min="15634" max="15634" width="10.5546875" style="1131" customWidth="1"/>
    <col min="15635" max="15635" width="27" style="1131" customWidth="1"/>
    <col min="15636" max="15636" width="50.44140625" style="1131" customWidth="1"/>
    <col min="15637" max="15637" width="36.6640625" style="1131" customWidth="1"/>
    <col min="15638" max="15868" width="9" style="1131"/>
    <col min="15869" max="15869" width="5.33203125" style="1131" customWidth="1"/>
    <col min="15870" max="15870" width="2.44140625" style="1131" customWidth="1"/>
    <col min="15871" max="15871" width="1.44140625" style="1131" customWidth="1"/>
    <col min="15872" max="15872" width="8.33203125" style="1131" customWidth="1"/>
    <col min="15873" max="15873" width="10.44140625" style="1131" customWidth="1"/>
    <col min="15874" max="15874" width="6.88671875" style="1131" customWidth="1"/>
    <col min="15875" max="15875" width="1.44140625" style="1131" customWidth="1"/>
    <col min="15876" max="15877" width="15.33203125" style="1131" customWidth="1"/>
    <col min="15878" max="15878" width="43.44140625" style="1131" customWidth="1"/>
    <col min="15879" max="15879" width="1.44140625" style="1131" customWidth="1"/>
    <col min="15880" max="15880" width="7.33203125" style="1131" customWidth="1"/>
    <col min="15881" max="15881" width="7.5546875" style="1131" customWidth="1"/>
    <col min="15882" max="15882" width="39.33203125" style="1131" customWidth="1"/>
    <col min="15883" max="15883" width="56.109375" style="1131" customWidth="1"/>
    <col min="15884" max="15884" width="39.88671875" style="1131" customWidth="1"/>
    <col min="15885" max="15885" width="50.6640625" style="1131" customWidth="1"/>
    <col min="15886" max="15886" width="1.109375" style="1131" customWidth="1"/>
    <col min="15887" max="15887" width="38.33203125" style="1131" customWidth="1"/>
    <col min="15888" max="15888" width="1" style="1131" customWidth="1"/>
    <col min="15889" max="15889" width="28" style="1131" customWidth="1"/>
    <col min="15890" max="15890" width="10.5546875" style="1131" customWidth="1"/>
    <col min="15891" max="15891" width="27" style="1131" customWidth="1"/>
    <col min="15892" max="15892" width="50.44140625" style="1131" customWidth="1"/>
    <col min="15893" max="15893" width="36.6640625" style="1131" customWidth="1"/>
    <col min="15894" max="16124" width="9" style="1131"/>
    <col min="16125" max="16125" width="5.33203125" style="1131" customWidth="1"/>
    <col min="16126" max="16126" width="2.44140625" style="1131" customWidth="1"/>
    <col min="16127" max="16127" width="1.44140625" style="1131" customWidth="1"/>
    <col min="16128" max="16128" width="8.33203125" style="1131" customWidth="1"/>
    <col min="16129" max="16129" width="10.44140625" style="1131" customWidth="1"/>
    <col min="16130" max="16130" width="6.88671875" style="1131" customWidth="1"/>
    <col min="16131" max="16131" width="1.44140625" style="1131" customWidth="1"/>
    <col min="16132" max="16133" width="15.33203125" style="1131" customWidth="1"/>
    <col min="16134" max="16134" width="43.44140625" style="1131" customWidth="1"/>
    <col min="16135" max="16135" width="1.44140625" style="1131" customWidth="1"/>
    <col min="16136" max="16136" width="7.33203125" style="1131" customWidth="1"/>
    <col min="16137" max="16137" width="7.5546875" style="1131" customWidth="1"/>
    <col min="16138" max="16138" width="39.33203125" style="1131" customWidth="1"/>
    <col min="16139" max="16139" width="56.109375" style="1131" customWidth="1"/>
    <col min="16140" max="16140" width="39.88671875" style="1131" customWidth="1"/>
    <col min="16141" max="16141" width="50.6640625" style="1131" customWidth="1"/>
    <col min="16142" max="16142" width="1.109375" style="1131" customWidth="1"/>
    <col min="16143" max="16143" width="38.33203125" style="1131" customWidth="1"/>
    <col min="16144" max="16144" width="1" style="1131" customWidth="1"/>
    <col min="16145" max="16145" width="28" style="1131" customWidth="1"/>
    <col min="16146" max="16146" width="10.5546875" style="1131" customWidth="1"/>
    <col min="16147" max="16147" width="27" style="1131" customWidth="1"/>
    <col min="16148" max="16148" width="50.44140625" style="1131" customWidth="1"/>
    <col min="16149" max="16149" width="36.6640625" style="1131" customWidth="1"/>
    <col min="16150" max="16384" width="9" style="1131"/>
  </cols>
  <sheetData>
    <row r="1" spans="1:49" ht="63" customHeight="1" thickBot="1"/>
    <row r="2" spans="1:49" ht="78" customHeight="1">
      <c r="A2" s="1700"/>
      <c r="B2" s="1136"/>
      <c r="C2" s="1137"/>
      <c r="D2" s="1138"/>
      <c r="E2" s="1138"/>
      <c r="F2" s="1139"/>
      <c r="G2" s="1655" t="s">
        <v>2822</v>
      </c>
      <c r="H2" s="1656"/>
      <c r="I2" s="1656"/>
      <c r="J2" s="1656"/>
      <c r="K2" s="1656"/>
      <c r="L2" s="1656"/>
      <c r="M2" s="1656"/>
      <c r="N2" s="1656"/>
      <c r="O2" s="1656"/>
      <c r="P2" s="1656"/>
      <c r="Q2" s="1657"/>
      <c r="R2" s="1140"/>
      <c r="S2" s="1140"/>
      <c r="T2" s="1661" t="s">
        <v>2823</v>
      </c>
      <c r="U2" s="1662"/>
      <c r="V2" s="1662"/>
      <c r="W2" s="1662"/>
      <c r="X2" s="1662"/>
      <c r="Y2" s="1662"/>
      <c r="Z2" s="1662"/>
      <c r="AA2" s="1662"/>
      <c r="AB2" s="1662"/>
      <c r="AC2" s="1662"/>
      <c r="AD2" s="1328"/>
      <c r="AE2" s="1330"/>
      <c r="AI2" s="1140"/>
      <c r="AJ2" s="1140"/>
      <c r="AK2" s="1140"/>
      <c r="AL2" s="1140"/>
      <c r="AM2" s="1140"/>
      <c r="AN2" s="1140"/>
      <c r="AO2" s="1140"/>
      <c r="AP2" s="1140"/>
      <c r="AQ2" s="1140"/>
      <c r="AR2" s="1140"/>
      <c r="AS2" s="1140"/>
      <c r="AT2" s="1140"/>
      <c r="AU2" s="1140"/>
      <c r="AV2" s="1140"/>
      <c r="AW2" s="1140"/>
    </row>
    <row r="3" spans="1:49" ht="14.25" customHeight="1">
      <c r="A3" s="1700"/>
      <c r="B3" s="1141"/>
      <c r="C3" s="1142"/>
      <c r="D3" s="1327"/>
      <c r="E3" s="1327"/>
      <c r="G3" s="1658"/>
      <c r="H3" s="1659"/>
      <c r="I3" s="1659"/>
      <c r="J3" s="1659"/>
      <c r="K3" s="1659"/>
      <c r="L3" s="1659"/>
      <c r="M3" s="1659"/>
      <c r="N3" s="1659"/>
      <c r="O3" s="1659"/>
      <c r="P3" s="1659"/>
      <c r="Q3" s="1660"/>
      <c r="R3" s="1140"/>
      <c r="S3" s="1140"/>
      <c r="T3" s="1663"/>
      <c r="U3" s="1664"/>
      <c r="V3" s="1664"/>
      <c r="W3" s="1664"/>
      <c r="X3" s="1664"/>
      <c r="Y3" s="1664"/>
      <c r="Z3" s="1664"/>
      <c r="AA3" s="1664"/>
      <c r="AB3" s="1664"/>
      <c r="AC3" s="1664"/>
      <c r="AD3" s="1329"/>
      <c r="AE3" s="1331"/>
      <c r="AI3" s="1140"/>
      <c r="AJ3" s="1140"/>
      <c r="AK3" s="1140"/>
      <c r="AL3" s="1140"/>
      <c r="AM3" s="1140"/>
      <c r="AN3" s="1140"/>
      <c r="AO3" s="1140"/>
      <c r="AP3" s="1140"/>
      <c r="AQ3" s="1140"/>
      <c r="AR3" s="1140"/>
      <c r="AS3" s="1140"/>
      <c r="AT3" s="1140"/>
      <c r="AU3" s="1140"/>
      <c r="AV3" s="1140"/>
      <c r="AW3" s="1140"/>
    </row>
    <row r="4" spans="1:49" ht="30" customHeight="1">
      <c r="A4" s="1700"/>
      <c r="B4" s="1141"/>
      <c r="C4" s="1142"/>
      <c r="D4" s="1143"/>
      <c r="E4" s="1143"/>
      <c r="G4" s="1677" t="s">
        <v>1798</v>
      </c>
      <c r="H4" s="1710"/>
      <c r="I4" s="1710"/>
      <c r="J4" s="1710"/>
      <c r="K4" s="1711"/>
      <c r="L4" s="1722" t="s">
        <v>1811</v>
      </c>
      <c r="M4" s="1727"/>
      <c r="N4" s="1727"/>
      <c r="O4" s="1727"/>
      <c r="P4" s="1727"/>
      <c r="Q4" s="1728"/>
      <c r="R4" s="1140"/>
      <c r="S4" s="1140"/>
      <c r="T4" s="1729"/>
      <c r="U4" s="1730"/>
      <c r="V4" s="1731"/>
      <c r="W4" s="1677" t="s">
        <v>1813</v>
      </c>
      <c r="X4" s="1711"/>
      <c r="Y4" s="1677" t="s">
        <v>1799</v>
      </c>
      <c r="Z4" s="1710"/>
      <c r="AA4" s="1711"/>
      <c r="AB4" s="1677" t="s">
        <v>1814</v>
      </c>
      <c r="AC4" s="1711"/>
      <c r="AD4" s="1677" t="s">
        <v>1800</v>
      </c>
      <c r="AE4" s="1678"/>
      <c r="AI4" s="1140"/>
      <c r="AJ4" s="1270"/>
      <c r="AK4" s="1140"/>
      <c r="AL4" s="1140"/>
      <c r="AM4" s="1140"/>
      <c r="AN4" s="1140"/>
      <c r="AO4" s="1140"/>
      <c r="AP4" s="1140"/>
      <c r="AQ4" s="1140"/>
      <c r="AR4" s="1140"/>
      <c r="AS4" s="1140"/>
      <c r="AT4" s="1140"/>
      <c r="AU4" s="1140"/>
      <c r="AV4" s="1140"/>
      <c r="AW4" s="1140"/>
    </row>
    <row r="5" spans="1:49" ht="30" customHeight="1">
      <c r="A5" s="1700"/>
      <c r="B5" s="1141"/>
      <c r="C5" s="1142"/>
      <c r="D5" s="1142"/>
      <c r="E5" s="1142"/>
      <c r="G5" s="1679"/>
      <c r="H5" s="1712"/>
      <c r="I5" s="1712"/>
      <c r="J5" s="1712"/>
      <c r="K5" s="1713"/>
      <c r="L5" s="1724"/>
      <c r="M5" s="1725"/>
      <c r="N5" s="1725"/>
      <c r="O5" s="1725"/>
      <c r="P5" s="1725"/>
      <c r="Q5" s="1726"/>
      <c r="R5" s="1140"/>
      <c r="S5" s="1140"/>
      <c r="T5" s="1732"/>
      <c r="U5" s="1733"/>
      <c r="V5" s="1734"/>
      <c r="W5" s="1679"/>
      <c r="X5" s="1713"/>
      <c r="Y5" s="1679"/>
      <c r="Z5" s="1712"/>
      <c r="AA5" s="1713"/>
      <c r="AB5" s="1679"/>
      <c r="AC5" s="1713"/>
      <c r="AD5" s="1679"/>
      <c r="AE5" s="1680"/>
      <c r="AI5" s="1140"/>
      <c r="AJ5" s="1140"/>
      <c r="AK5" s="1140"/>
      <c r="AL5" s="1140"/>
      <c r="AM5" s="1140"/>
      <c r="AN5" s="1140"/>
      <c r="AO5" s="1140"/>
      <c r="AP5" s="1140"/>
      <c r="AQ5" s="1140"/>
      <c r="AR5" s="1140"/>
      <c r="AS5" s="1140"/>
      <c r="AT5" s="1140"/>
      <c r="AU5" s="1140"/>
      <c r="AV5" s="1140"/>
      <c r="AW5" s="1140"/>
    </row>
    <row r="6" spans="1:49" ht="30" customHeight="1">
      <c r="A6" s="1700"/>
      <c r="B6" s="1144"/>
      <c r="C6" s="1133"/>
      <c r="G6" s="1679"/>
      <c r="H6" s="1712"/>
      <c r="I6" s="1712"/>
      <c r="J6" s="1712"/>
      <c r="K6" s="1713"/>
      <c r="L6" s="1724" t="s">
        <v>1801</v>
      </c>
      <c r="M6" s="1725"/>
      <c r="N6" s="1725"/>
      <c r="O6" s="1725"/>
      <c r="P6" s="1725" t="s">
        <v>1802</v>
      </c>
      <c r="Q6" s="1726"/>
      <c r="R6" s="1140"/>
      <c r="S6" s="1140"/>
      <c r="T6" s="1732"/>
      <c r="U6" s="1733"/>
      <c r="V6" s="1734"/>
      <c r="W6" s="1679"/>
      <c r="X6" s="1713"/>
      <c r="Y6" s="1679"/>
      <c r="Z6" s="1712"/>
      <c r="AA6" s="1713"/>
      <c r="AB6" s="1679"/>
      <c r="AC6" s="1713"/>
      <c r="AD6" s="1679"/>
      <c r="AE6" s="1680"/>
      <c r="AI6" s="1140"/>
      <c r="AJ6" s="1140"/>
      <c r="AK6" s="1140"/>
      <c r="AL6" s="1140"/>
      <c r="AM6" s="1140"/>
      <c r="AN6" s="1140"/>
      <c r="AO6" s="1140"/>
      <c r="AP6" s="1140"/>
      <c r="AQ6" s="1140"/>
      <c r="AR6" s="1140"/>
      <c r="AS6" s="1140"/>
      <c r="AT6" s="1140"/>
      <c r="AU6" s="1140"/>
      <c r="AV6" s="1140"/>
      <c r="AW6" s="1140"/>
    </row>
    <row r="7" spans="1:49" ht="30" customHeight="1">
      <c r="A7" s="1700"/>
      <c r="B7" s="1144"/>
      <c r="C7" s="1145"/>
      <c r="D7" s="1146" t="s">
        <v>251</v>
      </c>
      <c r="E7" s="1146"/>
      <c r="G7" s="1679"/>
      <c r="H7" s="1712"/>
      <c r="I7" s="1712"/>
      <c r="J7" s="1712"/>
      <c r="K7" s="1713"/>
      <c r="L7" s="1724" t="s">
        <v>1812</v>
      </c>
      <c r="M7" s="1725"/>
      <c r="N7" s="1725" t="s">
        <v>1848</v>
      </c>
      <c r="O7" s="1725"/>
      <c r="P7" s="1725"/>
      <c r="Q7" s="1726"/>
      <c r="R7" s="1140"/>
      <c r="S7" s="1140"/>
      <c r="T7" s="1732"/>
      <c r="U7" s="1733"/>
      <c r="V7" s="1734"/>
      <c r="W7" s="1679"/>
      <c r="X7" s="1713"/>
      <c r="Y7" s="1679"/>
      <c r="Z7" s="1712"/>
      <c r="AA7" s="1713"/>
      <c r="AB7" s="1679"/>
      <c r="AC7" s="1713"/>
      <c r="AD7" s="1679"/>
      <c r="AE7" s="1680"/>
      <c r="AI7" s="1140"/>
      <c r="AJ7" s="1140"/>
      <c r="AK7" s="1140"/>
      <c r="AL7" s="1140"/>
      <c r="AM7" s="1140"/>
      <c r="AN7" s="1140"/>
      <c r="AO7" s="1140"/>
      <c r="AP7" s="1140"/>
      <c r="AQ7" s="1140"/>
      <c r="AR7" s="1140"/>
      <c r="AS7" s="1140"/>
      <c r="AT7" s="1140"/>
      <c r="AU7" s="1140"/>
      <c r="AV7" s="1140"/>
      <c r="AW7" s="1140"/>
    </row>
    <row r="8" spans="1:49" ht="30" customHeight="1">
      <c r="A8" s="1700"/>
      <c r="B8" s="1144"/>
      <c r="C8" s="1147"/>
      <c r="D8" s="1148" t="s">
        <v>252</v>
      </c>
      <c r="E8" s="1148"/>
      <c r="G8" s="1679"/>
      <c r="H8" s="1712"/>
      <c r="I8" s="1712"/>
      <c r="J8" s="1712"/>
      <c r="K8" s="1713"/>
      <c r="L8" s="1724"/>
      <c r="M8" s="1725"/>
      <c r="N8" s="1725"/>
      <c r="O8" s="1725"/>
      <c r="P8" s="1725"/>
      <c r="Q8" s="1726"/>
      <c r="R8" s="1140"/>
      <c r="S8" s="1140"/>
      <c r="T8" s="1732"/>
      <c r="U8" s="1733"/>
      <c r="V8" s="1734"/>
      <c r="W8" s="1679"/>
      <c r="X8" s="1713"/>
      <c r="Y8" s="1679"/>
      <c r="Z8" s="1712"/>
      <c r="AA8" s="1713"/>
      <c r="AB8" s="1679"/>
      <c r="AC8" s="1713"/>
      <c r="AD8" s="1679"/>
      <c r="AE8" s="1680"/>
      <c r="AI8" s="1140"/>
      <c r="AJ8" s="1140"/>
      <c r="AK8" s="1140"/>
      <c r="AL8" s="1140"/>
      <c r="AM8" s="1140"/>
      <c r="AN8" s="1140"/>
      <c r="AO8" s="1140"/>
      <c r="AP8" s="1140"/>
      <c r="AQ8" s="1140"/>
      <c r="AR8" s="1140"/>
      <c r="AS8" s="1140"/>
      <c r="AT8" s="1140"/>
      <c r="AU8" s="1140"/>
      <c r="AV8" s="1140"/>
      <c r="AW8" s="1140"/>
    </row>
    <row r="9" spans="1:49" ht="30" customHeight="1">
      <c r="A9" s="1700"/>
      <c r="B9" s="1144"/>
      <c r="C9" s="1133"/>
      <c r="G9" s="1679"/>
      <c r="H9" s="1712"/>
      <c r="I9" s="1712"/>
      <c r="J9" s="1712"/>
      <c r="K9" s="1713"/>
      <c r="L9" s="1724"/>
      <c r="M9" s="1725"/>
      <c r="N9" s="1725"/>
      <c r="O9" s="1725"/>
      <c r="P9" s="1725"/>
      <c r="Q9" s="1726"/>
      <c r="R9" s="1140"/>
      <c r="S9" s="1140"/>
      <c r="T9" s="1732"/>
      <c r="U9" s="1733"/>
      <c r="V9" s="1734"/>
      <c r="W9" s="1679"/>
      <c r="X9" s="1713"/>
      <c r="Y9" s="1679"/>
      <c r="Z9" s="1712"/>
      <c r="AA9" s="1713"/>
      <c r="AB9" s="1679"/>
      <c r="AC9" s="1713"/>
      <c r="AD9" s="1679"/>
      <c r="AE9" s="1680"/>
      <c r="AI9" s="1140"/>
      <c r="AJ9" s="1140"/>
      <c r="AK9" s="1140"/>
      <c r="AL9" s="1140"/>
      <c r="AM9" s="1140"/>
      <c r="AN9" s="1140"/>
      <c r="AO9" s="1140"/>
      <c r="AP9" s="1140"/>
      <c r="AQ9" s="1140"/>
      <c r="AR9" s="1140"/>
      <c r="AS9" s="1140"/>
      <c r="AT9" s="1140"/>
      <c r="AU9" s="1140"/>
      <c r="AV9" s="1140"/>
      <c r="AW9" s="1140"/>
    </row>
    <row r="10" spans="1:49" ht="30" customHeight="1">
      <c r="A10" s="1700"/>
      <c r="B10" s="1144"/>
      <c r="C10" s="1133"/>
      <c r="G10" s="1679"/>
      <c r="H10" s="1712"/>
      <c r="I10" s="1712"/>
      <c r="J10" s="1712"/>
      <c r="K10" s="1713"/>
      <c r="L10" s="1724"/>
      <c r="M10" s="1725"/>
      <c r="N10" s="1725"/>
      <c r="O10" s="1725"/>
      <c r="P10" s="1725"/>
      <c r="Q10" s="1726"/>
      <c r="R10" s="1140"/>
      <c r="S10" s="1140"/>
      <c r="T10" s="1735"/>
      <c r="U10" s="1736"/>
      <c r="V10" s="1737"/>
      <c r="W10" s="1681"/>
      <c r="X10" s="1722"/>
      <c r="Y10" s="1681"/>
      <c r="Z10" s="1723"/>
      <c r="AA10" s="1722"/>
      <c r="AB10" s="1681"/>
      <c r="AC10" s="1722"/>
      <c r="AD10" s="1681"/>
      <c r="AE10" s="1682"/>
      <c r="AI10" s="1140"/>
      <c r="AJ10" s="1140"/>
      <c r="AK10" s="1140"/>
      <c r="AL10" s="1140"/>
      <c r="AM10" s="1140"/>
      <c r="AN10" s="1140"/>
      <c r="AO10" s="1140"/>
      <c r="AP10" s="1140"/>
      <c r="AQ10" s="1140"/>
      <c r="AR10" s="1140"/>
      <c r="AS10" s="1140"/>
      <c r="AT10" s="1140"/>
      <c r="AU10" s="1140"/>
      <c r="AV10" s="1140"/>
      <c r="AW10" s="1140"/>
    </row>
    <row r="11" spans="1:49" ht="56.1" customHeight="1">
      <c r="A11" s="1700"/>
      <c r="B11" s="1149"/>
      <c r="C11" s="1150"/>
      <c r="D11" s="1150"/>
      <c r="E11" s="1150"/>
      <c r="G11" s="1685" t="s">
        <v>253</v>
      </c>
      <c r="H11" s="1703"/>
      <c r="I11" s="1703"/>
      <c r="J11" s="1703"/>
      <c r="K11" s="1686"/>
      <c r="L11" s="1719" t="s">
        <v>254</v>
      </c>
      <c r="M11" s="1720"/>
      <c r="N11" s="1719" t="s">
        <v>255</v>
      </c>
      <c r="O11" s="1720"/>
      <c r="P11" s="1719" t="s">
        <v>256</v>
      </c>
      <c r="Q11" s="1721"/>
      <c r="R11" s="1140"/>
      <c r="S11" s="1151"/>
      <c r="T11" s="1701"/>
      <c r="U11" s="1701"/>
      <c r="V11" s="1702"/>
      <c r="W11" s="1685" t="s">
        <v>257</v>
      </c>
      <c r="X11" s="1686"/>
      <c r="Y11" s="1685" t="s">
        <v>258</v>
      </c>
      <c r="Z11" s="1703"/>
      <c r="AA11" s="1686"/>
      <c r="AB11" s="1685" t="s">
        <v>259</v>
      </c>
      <c r="AC11" s="1686"/>
      <c r="AD11" s="1683" t="s">
        <v>260</v>
      </c>
      <c r="AE11" s="1684"/>
      <c r="AI11" s="1140"/>
      <c r="AJ11" s="1140"/>
      <c r="AK11" s="1140"/>
      <c r="AL11" s="1140"/>
      <c r="AM11" s="1140"/>
      <c r="AN11" s="1140"/>
      <c r="AO11" s="1140"/>
      <c r="AP11" s="1140"/>
      <c r="AQ11" s="1140"/>
      <c r="AR11" s="1140"/>
      <c r="AS11" s="1140"/>
      <c r="AT11" s="1140"/>
      <c r="AU11" s="1140"/>
      <c r="AV11" s="1140"/>
      <c r="AW11" s="1140"/>
    </row>
    <row r="12" spans="1:49" ht="30" customHeight="1">
      <c r="A12" s="1700"/>
      <c r="B12" s="1152"/>
      <c r="C12" s="1153">
        <v>4.0999999999999996</v>
      </c>
      <c r="D12" s="1345" t="s">
        <v>261</v>
      </c>
      <c r="E12" s="1154"/>
      <c r="F12" s="1155"/>
      <c r="G12" s="1665"/>
      <c r="H12" s="1697"/>
      <c r="I12" s="1697"/>
      <c r="J12" s="1697"/>
      <c r="K12" s="1694"/>
      <c r="L12" s="1665"/>
      <c r="M12" s="1694"/>
      <c r="N12" s="1704"/>
      <c r="O12" s="1705"/>
      <c r="P12" s="1704"/>
      <c r="Q12" s="1716"/>
      <c r="R12" s="1140"/>
      <c r="S12" s="1151"/>
      <c r="T12" s="1687" t="s">
        <v>221</v>
      </c>
      <c r="U12" s="1688"/>
      <c r="V12" s="1689"/>
      <c r="W12" s="1665"/>
      <c r="X12" s="1694"/>
      <c r="Y12" s="1665"/>
      <c r="Z12" s="1697"/>
      <c r="AA12" s="1694"/>
      <c r="AB12" s="1665"/>
      <c r="AC12" s="1694"/>
      <c r="AD12" s="1665">
        <f>G12+L12+N12+P12+W12+Y12+AB12</f>
        <v>0</v>
      </c>
      <c r="AE12" s="1666"/>
    </row>
    <row r="13" spans="1:49" ht="30" customHeight="1">
      <c r="A13" s="1700"/>
      <c r="B13" s="1152"/>
      <c r="C13" s="1156"/>
      <c r="D13" s="1338" t="s">
        <v>262</v>
      </c>
      <c r="E13" s="1157"/>
      <c r="F13" s="1158"/>
      <c r="G13" s="1667"/>
      <c r="H13" s="1698"/>
      <c r="I13" s="1698"/>
      <c r="J13" s="1698"/>
      <c r="K13" s="1695"/>
      <c r="L13" s="1667"/>
      <c r="M13" s="1695"/>
      <c r="N13" s="1706"/>
      <c r="O13" s="1707"/>
      <c r="P13" s="1706"/>
      <c r="Q13" s="1717"/>
      <c r="R13" s="1140"/>
      <c r="S13" s="1151"/>
      <c r="T13" s="1690"/>
      <c r="U13" s="1690"/>
      <c r="V13" s="1691"/>
      <c r="W13" s="1667"/>
      <c r="X13" s="1695"/>
      <c r="Y13" s="1667"/>
      <c r="Z13" s="1698"/>
      <c r="AA13" s="1695"/>
      <c r="AB13" s="1667"/>
      <c r="AC13" s="1695"/>
      <c r="AD13" s="1667"/>
      <c r="AE13" s="1668"/>
    </row>
    <row r="14" spans="1:49" ht="30" customHeight="1">
      <c r="A14" s="1700"/>
      <c r="B14" s="1152"/>
      <c r="C14" s="1159" t="s">
        <v>263</v>
      </c>
      <c r="D14" s="1160" t="s">
        <v>1803</v>
      </c>
      <c r="E14" s="1159"/>
      <c r="F14" s="1714" t="s">
        <v>221</v>
      </c>
      <c r="G14" s="1667"/>
      <c r="H14" s="1698"/>
      <c r="I14" s="1698"/>
      <c r="J14" s="1698"/>
      <c r="K14" s="1695"/>
      <c r="L14" s="1667"/>
      <c r="M14" s="1695"/>
      <c r="N14" s="1706"/>
      <c r="O14" s="1707"/>
      <c r="P14" s="1706"/>
      <c r="Q14" s="1717"/>
      <c r="R14" s="1140"/>
      <c r="S14" s="1151"/>
      <c r="T14" s="1690"/>
      <c r="U14" s="1690"/>
      <c r="V14" s="1691"/>
      <c r="W14" s="1667"/>
      <c r="X14" s="1695"/>
      <c r="Y14" s="1667"/>
      <c r="Z14" s="1698"/>
      <c r="AA14" s="1695"/>
      <c r="AB14" s="1667"/>
      <c r="AC14" s="1695"/>
      <c r="AD14" s="1667"/>
      <c r="AE14" s="1668"/>
    </row>
    <row r="15" spans="1:49" ht="30" customHeight="1">
      <c r="A15" s="1700"/>
      <c r="B15" s="1152"/>
      <c r="C15" s="1159"/>
      <c r="D15" s="1160"/>
      <c r="E15" s="1159"/>
      <c r="F15" s="1715"/>
      <c r="G15" s="1669"/>
      <c r="H15" s="1699"/>
      <c r="I15" s="1699"/>
      <c r="J15" s="1699"/>
      <c r="K15" s="1696"/>
      <c r="L15" s="1669"/>
      <c r="M15" s="1696"/>
      <c r="N15" s="1708"/>
      <c r="O15" s="1709"/>
      <c r="P15" s="1708"/>
      <c r="Q15" s="1718"/>
      <c r="R15" s="1140"/>
      <c r="S15" s="1151"/>
      <c r="T15" s="1692"/>
      <c r="U15" s="1692"/>
      <c r="V15" s="1693"/>
      <c r="W15" s="1669"/>
      <c r="X15" s="1696"/>
      <c r="Y15" s="1669"/>
      <c r="Z15" s="1699"/>
      <c r="AA15" s="1696"/>
      <c r="AB15" s="1669"/>
      <c r="AC15" s="1696"/>
      <c r="AD15" s="1669"/>
      <c r="AE15" s="1670"/>
    </row>
    <row r="16" spans="1:49" ht="30" customHeight="1">
      <c r="A16" s="1700"/>
      <c r="B16" s="1152"/>
      <c r="C16" s="1160" t="s">
        <v>264</v>
      </c>
      <c r="D16" s="1156" t="s">
        <v>265</v>
      </c>
      <c r="E16" s="1024"/>
      <c r="F16" s="1158"/>
      <c r="G16" s="1665"/>
      <c r="H16" s="1697"/>
      <c r="I16" s="1697"/>
      <c r="J16" s="1697"/>
      <c r="K16" s="1694"/>
      <c r="L16" s="1665"/>
      <c r="M16" s="1694"/>
      <c r="N16" s="1665"/>
      <c r="O16" s="1694"/>
      <c r="P16" s="1665"/>
      <c r="Q16" s="1666"/>
      <c r="R16" s="1140"/>
      <c r="S16" s="1151"/>
      <c r="T16" s="1687" t="s">
        <v>223</v>
      </c>
      <c r="U16" s="1688"/>
      <c r="V16" s="1689"/>
      <c r="W16" s="1665"/>
      <c r="X16" s="1694"/>
      <c r="Y16" s="1665"/>
      <c r="Z16" s="1697"/>
      <c r="AA16" s="1694"/>
      <c r="AB16" s="1665"/>
      <c r="AC16" s="1694"/>
      <c r="AD16" s="1665">
        <f>G16+L16+N16+P16+W16+Y16+AB16</f>
        <v>0</v>
      </c>
      <c r="AE16" s="1666"/>
    </row>
    <row r="17" spans="1:31" ht="30" customHeight="1">
      <c r="A17" s="1700"/>
      <c r="B17" s="1152"/>
      <c r="C17" s="1161"/>
      <c r="D17" s="1346" t="s">
        <v>266</v>
      </c>
      <c r="E17" s="1162"/>
      <c r="F17" s="1158"/>
      <c r="G17" s="1667"/>
      <c r="H17" s="1698"/>
      <c r="I17" s="1698"/>
      <c r="J17" s="1698"/>
      <c r="K17" s="1695"/>
      <c r="L17" s="1667"/>
      <c r="M17" s="1695"/>
      <c r="N17" s="1667"/>
      <c r="O17" s="1695"/>
      <c r="P17" s="1667"/>
      <c r="Q17" s="1668"/>
      <c r="R17" s="1140"/>
      <c r="S17" s="1151"/>
      <c r="T17" s="1690"/>
      <c r="U17" s="1690"/>
      <c r="V17" s="1691"/>
      <c r="W17" s="1667"/>
      <c r="X17" s="1695"/>
      <c r="Y17" s="1667"/>
      <c r="Z17" s="1698"/>
      <c r="AA17" s="1695"/>
      <c r="AB17" s="1667"/>
      <c r="AC17" s="1695"/>
      <c r="AD17" s="1667"/>
      <c r="AE17" s="1668"/>
    </row>
    <row r="18" spans="1:31" ht="30" customHeight="1">
      <c r="A18" s="1700"/>
      <c r="B18" s="1152"/>
      <c r="C18" s="1232" t="s">
        <v>146</v>
      </c>
      <c r="D18" s="1160" t="s">
        <v>1804</v>
      </c>
      <c r="E18" s="1163"/>
      <c r="F18" s="1714" t="s">
        <v>223</v>
      </c>
      <c r="G18" s="1667"/>
      <c r="H18" s="1698"/>
      <c r="I18" s="1698"/>
      <c r="J18" s="1698"/>
      <c r="K18" s="1695"/>
      <c r="L18" s="1667"/>
      <c r="M18" s="1695"/>
      <c r="N18" s="1667"/>
      <c r="O18" s="1695"/>
      <c r="P18" s="1667"/>
      <c r="Q18" s="1668"/>
      <c r="R18" s="1140"/>
      <c r="S18" s="1151"/>
      <c r="T18" s="1690"/>
      <c r="U18" s="1690"/>
      <c r="V18" s="1691"/>
      <c r="W18" s="1667"/>
      <c r="X18" s="1695"/>
      <c r="Y18" s="1667"/>
      <c r="Z18" s="1698"/>
      <c r="AA18" s="1695"/>
      <c r="AB18" s="1667"/>
      <c r="AC18" s="1695"/>
      <c r="AD18" s="1667"/>
      <c r="AE18" s="1668"/>
    </row>
    <row r="19" spans="1:31" ht="30" customHeight="1">
      <c r="A19" s="1700"/>
      <c r="B19" s="1152"/>
      <c r="C19" s="1233"/>
      <c r="D19" s="1179" t="s">
        <v>267</v>
      </c>
      <c r="E19" s="1162"/>
      <c r="F19" s="1715"/>
      <c r="G19" s="1669"/>
      <c r="H19" s="1699"/>
      <c r="I19" s="1699"/>
      <c r="J19" s="1699"/>
      <c r="K19" s="1696"/>
      <c r="L19" s="1669"/>
      <c r="M19" s="1696"/>
      <c r="N19" s="1669"/>
      <c r="O19" s="1696"/>
      <c r="P19" s="1669"/>
      <c r="Q19" s="1670"/>
      <c r="R19" s="1140"/>
      <c r="S19" s="1151"/>
      <c r="T19" s="1692"/>
      <c r="U19" s="1692"/>
      <c r="V19" s="1693"/>
      <c r="W19" s="1669"/>
      <c r="X19" s="1696"/>
      <c r="Y19" s="1669"/>
      <c r="Z19" s="1699"/>
      <c r="AA19" s="1696"/>
      <c r="AB19" s="1669"/>
      <c r="AC19" s="1696"/>
      <c r="AD19" s="1669"/>
      <c r="AE19" s="1670"/>
    </row>
    <row r="20" spans="1:31" s="1165" customFormat="1" ht="30" customHeight="1">
      <c r="A20" s="1700"/>
      <c r="B20" s="1164"/>
      <c r="C20" s="1232" t="s">
        <v>149</v>
      </c>
      <c r="D20" s="1160" t="s">
        <v>268</v>
      </c>
      <c r="E20" s="1163"/>
      <c r="F20" s="1158"/>
      <c r="G20" s="1665"/>
      <c r="H20" s="1697"/>
      <c r="I20" s="1697"/>
      <c r="J20" s="1697"/>
      <c r="K20" s="1694"/>
      <c r="L20" s="1665"/>
      <c r="M20" s="1694"/>
      <c r="N20" s="1665"/>
      <c r="O20" s="1694"/>
      <c r="P20" s="1665"/>
      <c r="Q20" s="1666"/>
      <c r="R20" s="1140"/>
      <c r="S20" s="1151"/>
      <c r="T20" s="1687" t="s">
        <v>271</v>
      </c>
      <c r="U20" s="1688"/>
      <c r="V20" s="1689"/>
      <c r="W20" s="1665"/>
      <c r="X20" s="1694"/>
      <c r="Y20" s="1665"/>
      <c r="Z20" s="1697"/>
      <c r="AA20" s="1694"/>
      <c r="AB20" s="1665"/>
      <c r="AC20" s="1694"/>
      <c r="AD20" s="1665">
        <f>G20+L20+N20+P20+W20+Y20+AB20</f>
        <v>0</v>
      </c>
      <c r="AE20" s="1666"/>
    </row>
    <row r="21" spans="1:31" ht="30" customHeight="1">
      <c r="A21" s="1700"/>
      <c r="B21" s="1152"/>
      <c r="C21" s="1234"/>
      <c r="D21" s="1156" t="s">
        <v>269</v>
      </c>
      <c r="E21" s="1024"/>
      <c r="F21" s="1158"/>
      <c r="G21" s="1667"/>
      <c r="H21" s="1698"/>
      <c r="I21" s="1698"/>
      <c r="J21" s="1698"/>
      <c r="K21" s="1695"/>
      <c r="L21" s="1667"/>
      <c r="M21" s="1695"/>
      <c r="N21" s="1667"/>
      <c r="O21" s="1695"/>
      <c r="P21" s="1667"/>
      <c r="Q21" s="1668"/>
      <c r="R21" s="1140"/>
      <c r="S21" s="1151"/>
      <c r="T21" s="1690"/>
      <c r="U21" s="1690"/>
      <c r="V21" s="1691"/>
      <c r="W21" s="1667"/>
      <c r="X21" s="1695"/>
      <c r="Y21" s="1667"/>
      <c r="Z21" s="1698"/>
      <c r="AA21" s="1695"/>
      <c r="AB21" s="1667"/>
      <c r="AC21" s="1695"/>
      <c r="AD21" s="1667"/>
      <c r="AE21" s="1668"/>
    </row>
    <row r="22" spans="1:31" ht="30" customHeight="1">
      <c r="A22" s="1700"/>
      <c r="B22" s="1152"/>
      <c r="C22" s="1234"/>
      <c r="D22" s="1339" t="s">
        <v>270</v>
      </c>
      <c r="E22" s="1025"/>
      <c r="F22" s="1714" t="s">
        <v>271</v>
      </c>
      <c r="G22" s="1667"/>
      <c r="H22" s="1698"/>
      <c r="I22" s="1698"/>
      <c r="J22" s="1698"/>
      <c r="K22" s="1695"/>
      <c r="L22" s="1667"/>
      <c r="M22" s="1695"/>
      <c r="N22" s="1667"/>
      <c r="O22" s="1695"/>
      <c r="P22" s="1667"/>
      <c r="Q22" s="1668"/>
      <c r="R22" s="1140"/>
      <c r="S22" s="1151"/>
      <c r="T22" s="1690"/>
      <c r="U22" s="1690"/>
      <c r="V22" s="1691"/>
      <c r="W22" s="1667"/>
      <c r="X22" s="1695"/>
      <c r="Y22" s="1667"/>
      <c r="Z22" s="1698"/>
      <c r="AA22" s="1695"/>
      <c r="AB22" s="1667"/>
      <c r="AC22" s="1695"/>
      <c r="AD22" s="1667"/>
      <c r="AE22" s="1668"/>
    </row>
    <row r="23" spans="1:31" ht="30" customHeight="1">
      <c r="A23" s="1700"/>
      <c r="B23" s="1152"/>
      <c r="C23" s="1234"/>
      <c r="D23" s="1339" t="s">
        <v>272</v>
      </c>
      <c r="E23" s="1025"/>
      <c r="F23" s="1715"/>
      <c r="G23" s="1669"/>
      <c r="H23" s="1699"/>
      <c r="I23" s="1699"/>
      <c r="J23" s="1699"/>
      <c r="K23" s="1696"/>
      <c r="L23" s="1669"/>
      <c r="M23" s="1696"/>
      <c r="N23" s="1669"/>
      <c r="O23" s="1696"/>
      <c r="P23" s="1669"/>
      <c r="Q23" s="1670"/>
      <c r="R23" s="1140"/>
      <c r="S23" s="1151"/>
      <c r="T23" s="1692"/>
      <c r="U23" s="1692"/>
      <c r="V23" s="1693"/>
      <c r="W23" s="1669"/>
      <c r="X23" s="1696"/>
      <c r="Y23" s="1669"/>
      <c r="Z23" s="1699"/>
      <c r="AA23" s="1696"/>
      <c r="AB23" s="1669"/>
      <c r="AC23" s="1696"/>
      <c r="AD23" s="1669"/>
      <c r="AE23" s="1670"/>
    </row>
    <row r="24" spans="1:31" ht="30" customHeight="1">
      <c r="A24" s="1700"/>
      <c r="B24" s="1152"/>
      <c r="C24" s="1229" t="s">
        <v>151</v>
      </c>
      <c r="D24" s="1340" t="s">
        <v>273</v>
      </c>
      <c r="E24" s="1167"/>
      <c r="F24" s="1158"/>
      <c r="G24" s="1665"/>
      <c r="H24" s="1697"/>
      <c r="I24" s="1697"/>
      <c r="J24" s="1697"/>
      <c r="K24" s="1694"/>
      <c r="L24" s="1665"/>
      <c r="M24" s="1694"/>
      <c r="N24" s="1665"/>
      <c r="O24" s="1694"/>
      <c r="P24" s="1665"/>
      <c r="Q24" s="1666"/>
      <c r="R24" s="1140"/>
      <c r="S24" s="1151"/>
      <c r="T24" s="1687" t="s">
        <v>276</v>
      </c>
      <c r="U24" s="1688"/>
      <c r="V24" s="1689"/>
      <c r="W24" s="1665"/>
      <c r="X24" s="1694"/>
      <c r="Y24" s="1665"/>
      <c r="Z24" s="1697"/>
      <c r="AA24" s="1694"/>
      <c r="AB24" s="1665"/>
      <c r="AC24" s="1694"/>
      <c r="AD24" s="1665">
        <f>G24+L24+N24+P24+W24+Y24+AB24</f>
        <v>0</v>
      </c>
      <c r="AE24" s="1666"/>
    </row>
    <row r="25" spans="1:31" ht="30" customHeight="1">
      <c r="A25" s="1700"/>
      <c r="B25" s="1152"/>
      <c r="C25" s="1229"/>
      <c r="D25" s="1340" t="s">
        <v>274</v>
      </c>
      <c r="E25" s="1167"/>
      <c r="F25" s="1158"/>
      <c r="G25" s="1667"/>
      <c r="H25" s="1698"/>
      <c r="I25" s="1698"/>
      <c r="J25" s="1698"/>
      <c r="K25" s="1695"/>
      <c r="L25" s="1667"/>
      <c r="M25" s="1695"/>
      <c r="N25" s="1667"/>
      <c r="O25" s="1695"/>
      <c r="P25" s="1667"/>
      <c r="Q25" s="1668"/>
      <c r="R25" s="1140"/>
      <c r="S25" s="1151"/>
      <c r="T25" s="1690"/>
      <c r="U25" s="1690"/>
      <c r="V25" s="1691"/>
      <c r="W25" s="1667"/>
      <c r="X25" s="1695"/>
      <c r="Y25" s="1667"/>
      <c r="Z25" s="1698"/>
      <c r="AA25" s="1695"/>
      <c r="AB25" s="1667"/>
      <c r="AC25" s="1695"/>
      <c r="AD25" s="1667"/>
      <c r="AE25" s="1668"/>
    </row>
    <row r="26" spans="1:31" ht="30" customHeight="1">
      <c r="A26" s="1700"/>
      <c r="B26" s="1152"/>
      <c r="C26" s="1229"/>
      <c r="D26" s="1341" t="s">
        <v>275</v>
      </c>
      <c r="E26" s="1168"/>
      <c r="F26" s="1714" t="s">
        <v>276</v>
      </c>
      <c r="G26" s="1667"/>
      <c r="H26" s="1698"/>
      <c r="I26" s="1698"/>
      <c r="J26" s="1698"/>
      <c r="K26" s="1695"/>
      <c r="L26" s="1667"/>
      <c r="M26" s="1695"/>
      <c r="N26" s="1667"/>
      <c r="O26" s="1695"/>
      <c r="P26" s="1667"/>
      <c r="Q26" s="1668"/>
      <c r="R26" s="1140"/>
      <c r="S26" s="1151"/>
      <c r="T26" s="1690"/>
      <c r="U26" s="1690"/>
      <c r="V26" s="1691"/>
      <c r="W26" s="1667"/>
      <c r="X26" s="1695"/>
      <c r="Y26" s="1667"/>
      <c r="Z26" s="1698"/>
      <c r="AA26" s="1695"/>
      <c r="AB26" s="1667"/>
      <c r="AC26" s="1695"/>
      <c r="AD26" s="1667"/>
      <c r="AE26" s="1668"/>
    </row>
    <row r="27" spans="1:31" ht="30" customHeight="1">
      <c r="A27" s="1700"/>
      <c r="B27" s="1152"/>
      <c r="C27" s="1234"/>
      <c r="D27" s="1341" t="s">
        <v>277</v>
      </c>
      <c r="E27" s="1168"/>
      <c r="F27" s="1715"/>
      <c r="G27" s="1669"/>
      <c r="H27" s="1699"/>
      <c r="I27" s="1699"/>
      <c r="J27" s="1699"/>
      <c r="K27" s="1696"/>
      <c r="L27" s="1669"/>
      <c r="M27" s="1696"/>
      <c r="N27" s="1669"/>
      <c r="O27" s="1696"/>
      <c r="P27" s="1669"/>
      <c r="Q27" s="1670"/>
      <c r="R27" s="1140"/>
      <c r="S27" s="1151"/>
      <c r="T27" s="1692"/>
      <c r="U27" s="1692"/>
      <c r="V27" s="1693"/>
      <c r="W27" s="1669"/>
      <c r="X27" s="1696"/>
      <c r="Y27" s="1669"/>
      <c r="Z27" s="1699"/>
      <c r="AA27" s="1696"/>
      <c r="AB27" s="1669"/>
      <c r="AC27" s="1696"/>
      <c r="AD27" s="1669"/>
      <c r="AE27" s="1670"/>
    </row>
    <row r="28" spans="1:31" ht="30" customHeight="1">
      <c r="A28" s="1700"/>
      <c r="B28" s="1152"/>
      <c r="C28" s="1156"/>
      <c r="D28" s="1340"/>
      <c r="E28" s="1167"/>
      <c r="F28" s="1158"/>
      <c r="G28" s="1665"/>
      <c r="H28" s="1697"/>
      <c r="I28" s="1697"/>
      <c r="J28" s="1697"/>
      <c r="K28" s="1694"/>
      <c r="L28" s="1665"/>
      <c r="M28" s="1694"/>
      <c r="N28" s="1704"/>
      <c r="O28" s="1705"/>
      <c r="P28" s="1665"/>
      <c r="Q28" s="1666"/>
      <c r="R28" s="1140"/>
      <c r="S28" s="1151"/>
      <c r="T28" s="1687" t="s">
        <v>281</v>
      </c>
      <c r="U28" s="1688"/>
      <c r="V28" s="1689"/>
      <c r="W28" s="1665"/>
      <c r="X28" s="1694"/>
      <c r="Y28" s="1665"/>
      <c r="Z28" s="1697"/>
      <c r="AA28" s="1694"/>
      <c r="AB28" s="1665"/>
      <c r="AC28" s="1694"/>
      <c r="AD28" s="1665">
        <f>G28+L28+N28+P28+W28+Y28+AB28</f>
        <v>0</v>
      </c>
      <c r="AE28" s="1666"/>
    </row>
    <row r="29" spans="1:31" ht="30" customHeight="1">
      <c r="A29" s="1700"/>
      <c r="B29" s="1152"/>
      <c r="C29" s="1169" t="s">
        <v>278</v>
      </c>
      <c r="D29" s="1340" t="s">
        <v>279</v>
      </c>
      <c r="E29" s="1167"/>
      <c r="F29" s="1158"/>
      <c r="G29" s="1667"/>
      <c r="H29" s="1698"/>
      <c r="I29" s="1698"/>
      <c r="J29" s="1698"/>
      <c r="K29" s="1695"/>
      <c r="L29" s="1667"/>
      <c r="M29" s="1695"/>
      <c r="N29" s="1706"/>
      <c r="O29" s="1707"/>
      <c r="P29" s="1667"/>
      <c r="Q29" s="1668"/>
      <c r="R29" s="1140"/>
      <c r="S29" s="1151"/>
      <c r="T29" s="1690"/>
      <c r="U29" s="1690"/>
      <c r="V29" s="1691"/>
      <c r="W29" s="1667"/>
      <c r="X29" s="1695"/>
      <c r="Y29" s="1667"/>
      <c r="Z29" s="1698"/>
      <c r="AA29" s="1695"/>
      <c r="AB29" s="1667"/>
      <c r="AC29" s="1695"/>
      <c r="AD29" s="1667"/>
      <c r="AE29" s="1668"/>
    </row>
    <row r="30" spans="1:31" ht="30" customHeight="1">
      <c r="A30" s="1700"/>
      <c r="B30" s="1152"/>
      <c r="C30" s="1166"/>
      <c r="D30" s="1341" t="s">
        <v>280</v>
      </c>
      <c r="E30" s="1168"/>
      <c r="F30" s="1714" t="s">
        <v>281</v>
      </c>
      <c r="G30" s="1667"/>
      <c r="H30" s="1698"/>
      <c r="I30" s="1698"/>
      <c r="J30" s="1698"/>
      <c r="K30" s="1695"/>
      <c r="L30" s="1667"/>
      <c r="M30" s="1695"/>
      <c r="N30" s="1706"/>
      <c r="O30" s="1707"/>
      <c r="P30" s="1667"/>
      <c r="Q30" s="1668"/>
      <c r="R30" s="1140"/>
      <c r="S30" s="1151"/>
      <c r="T30" s="1690"/>
      <c r="U30" s="1690"/>
      <c r="V30" s="1691"/>
      <c r="W30" s="1667"/>
      <c r="X30" s="1695"/>
      <c r="Y30" s="1667"/>
      <c r="Z30" s="1698"/>
      <c r="AA30" s="1695"/>
      <c r="AB30" s="1667"/>
      <c r="AC30" s="1695"/>
      <c r="AD30" s="1667"/>
      <c r="AE30" s="1668"/>
    </row>
    <row r="31" spans="1:31" ht="30" customHeight="1">
      <c r="A31" s="1700"/>
      <c r="B31" s="1152"/>
      <c r="C31" s="1166"/>
      <c r="D31" s="1341"/>
      <c r="E31" s="1168"/>
      <c r="F31" s="1715"/>
      <c r="G31" s="1669"/>
      <c r="H31" s="1699"/>
      <c r="I31" s="1699"/>
      <c r="J31" s="1699"/>
      <c r="K31" s="1696"/>
      <c r="L31" s="1669"/>
      <c r="M31" s="1696"/>
      <c r="N31" s="1708"/>
      <c r="O31" s="1709"/>
      <c r="P31" s="1669"/>
      <c r="Q31" s="1670"/>
      <c r="R31" s="1140"/>
      <c r="S31" s="1151"/>
      <c r="T31" s="1692"/>
      <c r="U31" s="1692"/>
      <c r="V31" s="1693"/>
      <c r="W31" s="1669"/>
      <c r="X31" s="1696"/>
      <c r="Y31" s="1669"/>
      <c r="Z31" s="1699"/>
      <c r="AA31" s="1696"/>
      <c r="AB31" s="1669"/>
      <c r="AC31" s="1696"/>
      <c r="AD31" s="1669"/>
      <c r="AE31" s="1670"/>
    </row>
    <row r="32" spans="1:31" ht="30" customHeight="1">
      <c r="A32" s="1700"/>
      <c r="B32" s="1152"/>
      <c r="C32" s="1169" t="s">
        <v>282</v>
      </c>
      <c r="D32" s="1156" t="s">
        <v>283</v>
      </c>
      <c r="E32" s="1024"/>
      <c r="F32" s="1158"/>
      <c r="G32" s="1665"/>
      <c r="H32" s="1697"/>
      <c r="I32" s="1697"/>
      <c r="J32" s="1697"/>
      <c r="K32" s="1694"/>
      <c r="L32" s="1665"/>
      <c r="M32" s="1694"/>
      <c r="N32" s="1665"/>
      <c r="O32" s="1694"/>
      <c r="P32" s="1704"/>
      <c r="Q32" s="1716"/>
      <c r="R32" s="1140"/>
      <c r="S32" s="1151"/>
      <c r="T32" s="1687" t="s">
        <v>286</v>
      </c>
      <c r="U32" s="1688"/>
      <c r="V32" s="1689"/>
      <c r="W32" s="1665"/>
      <c r="X32" s="1694"/>
      <c r="Y32" s="1665"/>
      <c r="Z32" s="1697"/>
      <c r="AA32" s="1694"/>
      <c r="AB32" s="1665"/>
      <c r="AC32" s="1694"/>
      <c r="AD32" s="1665">
        <f>G32+L32+N32+P32+W32+Y32+AB32</f>
        <v>0</v>
      </c>
      <c r="AE32" s="1666"/>
    </row>
    <row r="33" spans="1:32" ht="30" customHeight="1">
      <c r="A33" s="1700"/>
      <c r="B33" s="1152"/>
      <c r="C33" s="1156"/>
      <c r="D33" s="1179" t="s">
        <v>284</v>
      </c>
      <c r="E33" s="1162"/>
      <c r="F33" s="1158"/>
      <c r="G33" s="1667"/>
      <c r="H33" s="1698"/>
      <c r="I33" s="1698"/>
      <c r="J33" s="1698"/>
      <c r="K33" s="1695"/>
      <c r="L33" s="1667"/>
      <c r="M33" s="1695"/>
      <c r="N33" s="1667"/>
      <c r="O33" s="1695"/>
      <c r="P33" s="1706"/>
      <c r="Q33" s="1717"/>
      <c r="R33" s="1140"/>
      <c r="S33" s="1151"/>
      <c r="T33" s="1690"/>
      <c r="U33" s="1690"/>
      <c r="V33" s="1691"/>
      <c r="W33" s="1667"/>
      <c r="X33" s="1695"/>
      <c r="Y33" s="1667"/>
      <c r="Z33" s="1698"/>
      <c r="AA33" s="1695"/>
      <c r="AB33" s="1667"/>
      <c r="AC33" s="1695"/>
      <c r="AD33" s="1667"/>
      <c r="AE33" s="1668"/>
    </row>
    <row r="34" spans="1:32" ht="30" customHeight="1">
      <c r="A34" s="1700"/>
      <c r="B34" s="1152"/>
      <c r="C34" s="1229" t="s">
        <v>146</v>
      </c>
      <c r="D34" s="1156" t="s">
        <v>285</v>
      </c>
      <c r="E34" s="1024"/>
      <c r="F34" s="1714" t="s">
        <v>286</v>
      </c>
      <c r="G34" s="1667"/>
      <c r="H34" s="1698"/>
      <c r="I34" s="1698"/>
      <c r="J34" s="1698"/>
      <c r="K34" s="1695"/>
      <c r="L34" s="1667"/>
      <c r="M34" s="1695"/>
      <c r="N34" s="1667"/>
      <c r="O34" s="1695"/>
      <c r="P34" s="1706"/>
      <c r="Q34" s="1717"/>
      <c r="R34" s="1140"/>
      <c r="S34" s="1151"/>
      <c r="T34" s="1690"/>
      <c r="U34" s="1690"/>
      <c r="V34" s="1691"/>
      <c r="W34" s="1667"/>
      <c r="X34" s="1695"/>
      <c r="Y34" s="1667"/>
      <c r="Z34" s="1698"/>
      <c r="AA34" s="1695"/>
      <c r="AB34" s="1667"/>
      <c r="AC34" s="1695"/>
      <c r="AD34" s="1667"/>
      <c r="AE34" s="1668"/>
    </row>
    <row r="35" spans="1:32" ht="30" customHeight="1">
      <c r="A35" s="1700"/>
      <c r="B35" s="1152"/>
      <c r="C35" s="1229"/>
      <c r="D35" s="1179" t="s">
        <v>287</v>
      </c>
      <c r="E35" s="1162"/>
      <c r="F35" s="1715"/>
      <c r="G35" s="1669"/>
      <c r="H35" s="1699"/>
      <c r="I35" s="1699"/>
      <c r="J35" s="1699"/>
      <c r="K35" s="1696"/>
      <c r="L35" s="1669"/>
      <c r="M35" s="1696"/>
      <c r="N35" s="1669"/>
      <c r="O35" s="1696"/>
      <c r="P35" s="1708"/>
      <c r="Q35" s="1718"/>
      <c r="R35" s="1140"/>
      <c r="S35" s="1151"/>
      <c r="T35" s="1692"/>
      <c r="U35" s="1692"/>
      <c r="V35" s="1693"/>
      <c r="W35" s="1669"/>
      <c r="X35" s="1696"/>
      <c r="Y35" s="1669"/>
      <c r="Z35" s="1699"/>
      <c r="AA35" s="1696"/>
      <c r="AB35" s="1669"/>
      <c r="AC35" s="1696"/>
      <c r="AD35" s="1669"/>
      <c r="AE35" s="1670"/>
    </row>
    <row r="36" spans="1:32" ht="30" customHeight="1">
      <c r="A36" s="1700"/>
      <c r="B36" s="1152"/>
      <c r="C36" s="1229"/>
      <c r="D36" s="1156"/>
      <c r="E36" s="1024"/>
      <c r="F36" s="1158"/>
      <c r="G36" s="1665"/>
      <c r="H36" s="1697"/>
      <c r="I36" s="1697"/>
      <c r="J36" s="1697"/>
      <c r="K36" s="1694"/>
      <c r="L36" s="1665"/>
      <c r="M36" s="1694"/>
      <c r="N36" s="1665"/>
      <c r="O36" s="1694"/>
      <c r="P36" s="1704"/>
      <c r="Q36" s="1716"/>
      <c r="R36" s="1140"/>
      <c r="S36" s="1151"/>
      <c r="T36" s="1687" t="s">
        <v>290</v>
      </c>
      <c r="U36" s="1688"/>
      <c r="V36" s="1689"/>
      <c r="W36" s="1665"/>
      <c r="X36" s="1694"/>
      <c r="Y36" s="1665"/>
      <c r="Z36" s="1697"/>
      <c r="AA36" s="1694"/>
      <c r="AB36" s="1665"/>
      <c r="AC36" s="1694"/>
      <c r="AD36" s="1665">
        <f>G36+L36+N36+P36+W36+Y36+AB36</f>
        <v>0</v>
      </c>
      <c r="AE36" s="1666"/>
    </row>
    <row r="37" spans="1:32" ht="30" customHeight="1">
      <c r="A37" s="1700"/>
      <c r="B37" s="1152"/>
      <c r="C37" s="1229" t="s">
        <v>149</v>
      </c>
      <c r="D37" s="1156" t="s">
        <v>288</v>
      </c>
      <c r="E37" s="1024"/>
      <c r="F37" s="1158"/>
      <c r="G37" s="1667"/>
      <c r="H37" s="1698"/>
      <c r="I37" s="1698"/>
      <c r="J37" s="1698"/>
      <c r="K37" s="1695"/>
      <c r="L37" s="1667"/>
      <c r="M37" s="1695"/>
      <c r="N37" s="1667"/>
      <c r="O37" s="1695"/>
      <c r="P37" s="1706"/>
      <c r="Q37" s="1717"/>
      <c r="R37" s="1140"/>
      <c r="S37" s="1151"/>
      <c r="T37" s="1690"/>
      <c r="U37" s="1690"/>
      <c r="V37" s="1691"/>
      <c r="W37" s="1667"/>
      <c r="X37" s="1695"/>
      <c r="Y37" s="1667"/>
      <c r="Z37" s="1698"/>
      <c r="AA37" s="1695"/>
      <c r="AB37" s="1667"/>
      <c r="AC37" s="1695"/>
      <c r="AD37" s="1667"/>
      <c r="AE37" s="1668"/>
    </row>
    <row r="38" spans="1:32" ht="30" customHeight="1">
      <c r="A38" s="1700"/>
      <c r="B38" s="1152"/>
      <c r="C38" s="1229"/>
      <c r="D38" s="1339" t="s">
        <v>289</v>
      </c>
      <c r="E38" s="1025"/>
      <c r="F38" s="1714" t="s">
        <v>290</v>
      </c>
      <c r="G38" s="1667"/>
      <c r="H38" s="1698"/>
      <c r="I38" s="1698"/>
      <c r="J38" s="1698"/>
      <c r="K38" s="1695"/>
      <c r="L38" s="1667"/>
      <c r="M38" s="1695"/>
      <c r="N38" s="1667"/>
      <c r="O38" s="1695"/>
      <c r="P38" s="1706"/>
      <c r="Q38" s="1717"/>
      <c r="R38" s="1140"/>
      <c r="S38" s="1151"/>
      <c r="T38" s="1690"/>
      <c r="U38" s="1690"/>
      <c r="V38" s="1691"/>
      <c r="W38" s="1667"/>
      <c r="X38" s="1695"/>
      <c r="Y38" s="1667"/>
      <c r="Z38" s="1698"/>
      <c r="AA38" s="1695"/>
      <c r="AB38" s="1667"/>
      <c r="AC38" s="1695"/>
      <c r="AD38" s="1667"/>
      <c r="AE38" s="1668"/>
    </row>
    <row r="39" spans="1:32" ht="30" customHeight="1">
      <c r="A39" s="1700"/>
      <c r="B39" s="1152"/>
      <c r="C39" s="1229"/>
      <c r="D39" s="1339"/>
      <c r="E39" s="1025"/>
      <c r="F39" s="1715"/>
      <c r="G39" s="1669"/>
      <c r="H39" s="1699"/>
      <c r="I39" s="1699"/>
      <c r="J39" s="1699"/>
      <c r="K39" s="1696"/>
      <c r="L39" s="1669"/>
      <c r="M39" s="1696"/>
      <c r="N39" s="1669"/>
      <c r="O39" s="1696"/>
      <c r="P39" s="1708"/>
      <c r="Q39" s="1718"/>
      <c r="R39" s="1140"/>
      <c r="S39" s="1151"/>
      <c r="T39" s="1692"/>
      <c r="U39" s="1692"/>
      <c r="V39" s="1693"/>
      <c r="W39" s="1669"/>
      <c r="X39" s="1696"/>
      <c r="Y39" s="1669"/>
      <c r="Z39" s="1699"/>
      <c r="AA39" s="1696"/>
      <c r="AB39" s="1669"/>
      <c r="AC39" s="1696"/>
      <c r="AD39" s="1669"/>
      <c r="AE39" s="1670"/>
    </row>
    <row r="40" spans="1:32" ht="30" customHeight="1">
      <c r="A40" s="1700"/>
      <c r="B40" s="1152"/>
      <c r="C40" s="1230" t="s">
        <v>151</v>
      </c>
      <c r="D40" s="1161" t="s">
        <v>291</v>
      </c>
      <c r="E40" s="971"/>
      <c r="F40" s="1158"/>
      <c r="G40" s="1665"/>
      <c r="H40" s="1697"/>
      <c r="I40" s="1697"/>
      <c r="J40" s="1697"/>
      <c r="K40" s="1694"/>
      <c r="L40" s="1665"/>
      <c r="M40" s="1694"/>
      <c r="N40" s="1665"/>
      <c r="O40" s="1694"/>
      <c r="P40" s="1704"/>
      <c r="Q40" s="1716"/>
      <c r="R40" s="1140"/>
      <c r="S40" s="1151"/>
      <c r="T40" s="1687" t="s">
        <v>239</v>
      </c>
      <c r="U40" s="1688"/>
      <c r="V40" s="1689"/>
      <c r="W40" s="1665"/>
      <c r="X40" s="1694"/>
      <c r="Y40" s="1665"/>
      <c r="Z40" s="1697"/>
      <c r="AA40" s="1694"/>
      <c r="AB40" s="1665"/>
      <c r="AC40" s="1694"/>
      <c r="AD40" s="1665">
        <f>G40+L40+N40+P40+W40+Y40+AB40</f>
        <v>0</v>
      </c>
      <c r="AE40" s="1666"/>
    </row>
    <row r="41" spans="1:32" s="1172" customFormat="1" ht="30" customHeight="1">
      <c r="A41" s="1700"/>
      <c r="B41" s="1170"/>
      <c r="C41" s="1230"/>
      <c r="D41" s="1179" t="s">
        <v>292</v>
      </c>
      <c r="E41" s="1162"/>
      <c r="F41" s="1158"/>
      <c r="G41" s="1667"/>
      <c r="H41" s="1698"/>
      <c r="I41" s="1698"/>
      <c r="J41" s="1698"/>
      <c r="K41" s="1695"/>
      <c r="L41" s="1667"/>
      <c r="M41" s="1695"/>
      <c r="N41" s="1667"/>
      <c r="O41" s="1695"/>
      <c r="P41" s="1706"/>
      <c r="Q41" s="1717"/>
      <c r="R41" s="1140"/>
      <c r="S41" s="1151"/>
      <c r="T41" s="1690"/>
      <c r="U41" s="1690"/>
      <c r="V41" s="1691"/>
      <c r="W41" s="1667"/>
      <c r="X41" s="1695"/>
      <c r="Y41" s="1667"/>
      <c r="Z41" s="1698"/>
      <c r="AA41" s="1695"/>
      <c r="AB41" s="1667"/>
      <c r="AC41" s="1695"/>
      <c r="AD41" s="1667"/>
      <c r="AE41" s="1668"/>
      <c r="AF41" s="1171"/>
    </row>
    <row r="42" spans="1:32" s="1172" customFormat="1" ht="30" customHeight="1">
      <c r="A42" s="1700"/>
      <c r="B42" s="1170"/>
      <c r="C42" s="1161"/>
      <c r="D42" s="1348"/>
      <c r="E42" s="1024"/>
      <c r="F42" s="1714" t="s">
        <v>239</v>
      </c>
      <c r="G42" s="1667"/>
      <c r="H42" s="1698"/>
      <c r="I42" s="1698"/>
      <c r="J42" s="1698"/>
      <c r="K42" s="1695"/>
      <c r="L42" s="1667"/>
      <c r="M42" s="1695"/>
      <c r="N42" s="1667"/>
      <c r="O42" s="1695"/>
      <c r="P42" s="1706"/>
      <c r="Q42" s="1717"/>
      <c r="R42" s="1140"/>
      <c r="S42" s="1151"/>
      <c r="T42" s="1690"/>
      <c r="U42" s="1690"/>
      <c r="V42" s="1691"/>
      <c r="W42" s="1667"/>
      <c r="X42" s="1695"/>
      <c r="Y42" s="1667"/>
      <c r="Z42" s="1698"/>
      <c r="AA42" s="1695"/>
      <c r="AB42" s="1667"/>
      <c r="AC42" s="1695"/>
      <c r="AD42" s="1667"/>
      <c r="AE42" s="1668"/>
    </row>
    <row r="43" spans="1:32" ht="30" customHeight="1">
      <c r="A43" s="1700"/>
      <c r="B43" s="1152"/>
      <c r="C43" s="1166"/>
      <c r="D43" s="1156"/>
      <c r="E43" s="1024"/>
      <c r="F43" s="1715"/>
      <c r="G43" s="1669"/>
      <c r="H43" s="1699"/>
      <c r="I43" s="1699"/>
      <c r="J43" s="1699"/>
      <c r="K43" s="1696"/>
      <c r="L43" s="1669"/>
      <c r="M43" s="1696"/>
      <c r="N43" s="1669"/>
      <c r="O43" s="1696"/>
      <c r="P43" s="1708"/>
      <c r="Q43" s="1718"/>
      <c r="R43" s="1140"/>
      <c r="S43" s="1151"/>
      <c r="T43" s="1692"/>
      <c r="U43" s="1692"/>
      <c r="V43" s="1693"/>
      <c r="W43" s="1669"/>
      <c r="X43" s="1696"/>
      <c r="Y43" s="1669"/>
      <c r="Z43" s="1699"/>
      <c r="AA43" s="1696"/>
      <c r="AB43" s="1669"/>
      <c r="AC43" s="1696"/>
      <c r="AD43" s="1669"/>
      <c r="AE43" s="1670"/>
    </row>
    <row r="44" spans="1:32" s="1172" customFormat="1" ht="24.9" customHeight="1">
      <c r="A44" s="1700"/>
      <c r="B44" s="1170"/>
      <c r="C44" s="1173" t="s">
        <v>293</v>
      </c>
      <c r="D44" s="1342" t="s">
        <v>294</v>
      </c>
      <c r="E44" s="1174"/>
      <c r="F44" s="1158"/>
      <c r="G44" s="1665"/>
      <c r="H44" s="1697"/>
      <c r="I44" s="1697"/>
      <c r="J44" s="1697"/>
      <c r="K44" s="1694"/>
      <c r="L44" s="1665"/>
      <c r="M44" s="1694"/>
      <c r="N44" s="1665"/>
      <c r="O44" s="1694"/>
      <c r="P44" s="1665"/>
      <c r="Q44" s="1666"/>
      <c r="R44" s="1140"/>
      <c r="S44" s="1151"/>
      <c r="T44" s="1687" t="s">
        <v>240</v>
      </c>
      <c r="U44" s="1688"/>
      <c r="V44" s="1689"/>
      <c r="W44" s="1665"/>
      <c r="X44" s="1694"/>
      <c r="Y44" s="1665"/>
      <c r="Z44" s="1697"/>
      <c r="AA44" s="1694"/>
      <c r="AB44" s="1665"/>
      <c r="AC44" s="1694"/>
      <c r="AD44" s="1665">
        <f>G44+L44+N44+P44+W44+Y44+AB44</f>
        <v>0</v>
      </c>
      <c r="AE44" s="1666"/>
    </row>
    <row r="45" spans="1:32" s="1172" customFormat="1" ht="24.9" customHeight="1">
      <c r="A45" s="1700"/>
      <c r="B45" s="1170"/>
      <c r="C45" s="1161"/>
      <c r="D45" s="1342" t="s">
        <v>295</v>
      </c>
      <c r="E45" s="1174"/>
      <c r="F45" s="1158"/>
      <c r="G45" s="1667"/>
      <c r="H45" s="1698"/>
      <c r="I45" s="1698"/>
      <c r="J45" s="1698"/>
      <c r="K45" s="1695"/>
      <c r="L45" s="1667"/>
      <c r="M45" s="1695"/>
      <c r="N45" s="1667"/>
      <c r="O45" s="1695"/>
      <c r="P45" s="1667"/>
      <c r="Q45" s="1668"/>
      <c r="R45" s="1140"/>
      <c r="S45" s="1151"/>
      <c r="T45" s="1690"/>
      <c r="U45" s="1690"/>
      <c r="V45" s="1691"/>
      <c r="W45" s="1667"/>
      <c r="X45" s="1695"/>
      <c r="Y45" s="1667"/>
      <c r="Z45" s="1698"/>
      <c r="AA45" s="1695"/>
      <c r="AB45" s="1667"/>
      <c r="AC45" s="1695"/>
      <c r="AD45" s="1667"/>
      <c r="AE45" s="1668"/>
    </row>
    <row r="46" spans="1:32" s="1172" customFormat="1" ht="24.9" customHeight="1">
      <c r="A46" s="1700"/>
      <c r="B46" s="1170"/>
      <c r="C46" s="1161"/>
      <c r="D46" s="1343" t="s">
        <v>296</v>
      </c>
      <c r="E46" s="1175"/>
      <c r="F46" s="1158"/>
      <c r="G46" s="1667"/>
      <c r="H46" s="1698"/>
      <c r="I46" s="1698"/>
      <c r="J46" s="1698"/>
      <c r="K46" s="1695"/>
      <c r="L46" s="1667"/>
      <c r="M46" s="1695"/>
      <c r="N46" s="1667"/>
      <c r="O46" s="1695"/>
      <c r="P46" s="1667"/>
      <c r="Q46" s="1668"/>
      <c r="R46" s="1140"/>
      <c r="S46" s="1151"/>
      <c r="T46" s="1690"/>
      <c r="U46" s="1690"/>
      <c r="V46" s="1691"/>
      <c r="W46" s="1667"/>
      <c r="X46" s="1695"/>
      <c r="Y46" s="1667"/>
      <c r="Z46" s="1698"/>
      <c r="AA46" s="1695"/>
      <c r="AB46" s="1667"/>
      <c r="AC46" s="1695"/>
      <c r="AD46" s="1667"/>
      <c r="AE46" s="1668"/>
    </row>
    <row r="47" spans="1:32" s="1172" customFormat="1" ht="24.9" customHeight="1">
      <c r="A47" s="1700"/>
      <c r="B47" s="1170"/>
      <c r="C47" s="1161"/>
      <c r="D47" s="1343" t="s">
        <v>297</v>
      </c>
      <c r="E47" s="1175"/>
      <c r="F47" s="1158"/>
      <c r="G47" s="1667"/>
      <c r="H47" s="1698"/>
      <c r="I47" s="1698"/>
      <c r="J47" s="1698"/>
      <c r="K47" s="1695"/>
      <c r="L47" s="1667"/>
      <c r="M47" s="1695"/>
      <c r="N47" s="1667"/>
      <c r="O47" s="1695"/>
      <c r="P47" s="1667"/>
      <c r="Q47" s="1668"/>
      <c r="R47" s="1140"/>
      <c r="S47" s="1151"/>
      <c r="T47" s="1690"/>
      <c r="U47" s="1690"/>
      <c r="V47" s="1691"/>
      <c r="W47" s="1667"/>
      <c r="X47" s="1695"/>
      <c r="Y47" s="1667"/>
      <c r="Z47" s="1698"/>
      <c r="AA47" s="1695"/>
      <c r="AB47" s="1667"/>
      <c r="AC47" s="1695"/>
      <c r="AD47" s="1667"/>
      <c r="AE47" s="1668"/>
    </row>
    <row r="48" spans="1:32" ht="30" customHeight="1">
      <c r="A48" s="1700"/>
      <c r="B48" s="1152"/>
      <c r="C48" s="1229" t="s">
        <v>146</v>
      </c>
      <c r="D48" s="1156" t="s">
        <v>298</v>
      </c>
      <c r="E48" s="1024"/>
      <c r="F48" s="1714" t="s">
        <v>240</v>
      </c>
      <c r="G48" s="1667"/>
      <c r="H48" s="1698"/>
      <c r="I48" s="1698"/>
      <c r="J48" s="1698"/>
      <c r="K48" s="1695"/>
      <c r="L48" s="1667"/>
      <c r="M48" s="1695"/>
      <c r="N48" s="1667"/>
      <c r="O48" s="1695"/>
      <c r="P48" s="1667"/>
      <c r="Q48" s="1668"/>
      <c r="R48" s="1140"/>
      <c r="S48" s="1151"/>
      <c r="T48" s="1690"/>
      <c r="U48" s="1690"/>
      <c r="V48" s="1691"/>
      <c r="W48" s="1667"/>
      <c r="X48" s="1695"/>
      <c r="Y48" s="1667"/>
      <c r="Z48" s="1698"/>
      <c r="AA48" s="1695"/>
      <c r="AB48" s="1667"/>
      <c r="AC48" s="1695"/>
      <c r="AD48" s="1667"/>
      <c r="AE48" s="1668"/>
    </row>
    <row r="49" spans="1:31" ht="30" customHeight="1">
      <c r="A49" s="1700"/>
      <c r="B49" s="1152"/>
      <c r="C49" s="1229"/>
      <c r="D49" s="1179" t="s">
        <v>299</v>
      </c>
      <c r="E49" s="1162"/>
      <c r="F49" s="1715"/>
      <c r="G49" s="1669"/>
      <c r="H49" s="1699"/>
      <c r="I49" s="1699"/>
      <c r="J49" s="1699"/>
      <c r="K49" s="1696"/>
      <c r="L49" s="1669"/>
      <c r="M49" s="1696"/>
      <c r="N49" s="1669"/>
      <c r="O49" s="1696"/>
      <c r="P49" s="1669"/>
      <c r="Q49" s="1670"/>
      <c r="R49" s="1140"/>
      <c r="S49" s="1151"/>
      <c r="T49" s="1692"/>
      <c r="U49" s="1692"/>
      <c r="V49" s="1693"/>
      <c r="W49" s="1669"/>
      <c r="X49" s="1696"/>
      <c r="Y49" s="1669"/>
      <c r="Z49" s="1699"/>
      <c r="AA49" s="1696"/>
      <c r="AB49" s="1669"/>
      <c r="AC49" s="1696"/>
      <c r="AD49" s="1669"/>
      <c r="AE49" s="1670"/>
    </row>
    <row r="50" spans="1:31" ht="30" customHeight="1">
      <c r="A50" s="1700"/>
      <c r="B50" s="1152"/>
      <c r="C50" s="1229"/>
      <c r="D50" s="1339"/>
      <c r="E50" s="1025"/>
      <c r="F50" s="1158"/>
      <c r="G50" s="1665"/>
      <c r="H50" s="1697"/>
      <c r="I50" s="1697"/>
      <c r="J50" s="1697"/>
      <c r="K50" s="1694"/>
      <c r="L50" s="1665"/>
      <c r="M50" s="1694"/>
      <c r="N50" s="1704"/>
      <c r="O50" s="1705"/>
      <c r="P50" s="1665"/>
      <c r="Q50" s="1666"/>
      <c r="R50" s="1140"/>
      <c r="S50" s="1151"/>
      <c r="T50" s="1688">
        <v>10</v>
      </c>
      <c r="U50" s="1688"/>
      <c r="V50" s="1689"/>
      <c r="W50" s="1665"/>
      <c r="X50" s="1694"/>
      <c r="Y50" s="1665"/>
      <c r="Z50" s="1697"/>
      <c r="AA50" s="1694"/>
      <c r="AB50" s="1665"/>
      <c r="AC50" s="1694"/>
      <c r="AD50" s="1665">
        <f>G50+L50+N50+P50+W50+Y50+AB50</f>
        <v>0</v>
      </c>
      <c r="AE50" s="1666"/>
    </row>
    <row r="51" spans="1:31" ht="30" customHeight="1">
      <c r="A51" s="1700"/>
      <c r="B51" s="1152"/>
      <c r="C51" s="1230" t="s">
        <v>149</v>
      </c>
      <c r="D51" s="1161" t="s">
        <v>300</v>
      </c>
      <c r="E51" s="971"/>
      <c r="F51" s="1158"/>
      <c r="G51" s="1667"/>
      <c r="H51" s="1698"/>
      <c r="I51" s="1698"/>
      <c r="J51" s="1698"/>
      <c r="K51" s="1695"/>
      <c r="L51" s="1667"/>
      <c r="M51" s="1695"/>
      <c r="N51" s="1706"/>
      <c r="O51" s="1707"/>
      <c r="P51" s="1667"/>
      <c r="Q51" s="1668"/>
      <c r="R51" s="1140"/>
      <c r="S51" s="1151"/>
      <c r="T51" s="1690"/>
      <c r="U51" s="1690"/>
      <c r="V51" s="1691"/>
      <c r="W51" s="1667"/>
      <c r="X51" s="1695"/>
      <c r="Y51" s="1667"/>
      <c r="Z51" s="1698"/>
      <c r="AA51" s="1695"/>
      <c r="AB51" s="1667"/>
      <c r="AC51" s="1695"/>
      <c r="AD51" s="1667"/>
      <c r="AE51" s="1668"/>
    </row>
    <row r="52" spans="1:31" s="1172" customFormat="1" ht="30" customHeight="1">
      <c r="A52" s="1700"/>
      <c r="B52" s="1170"/>
      <c r="C52" s="1230"/>
      <c r="D52" s="1179" t="s">
        <v>301</v>
      </c>
      <c r="E52" s="1162"/>
      <c r="F52" s="1714" t="s">
        <v>302</v>
      </c>
      <c r="G52" s="1667"/>
      <c r="H52" s="1698"/>
      <c r="I52" s="1698"/>
      <c r="J52" s="1698"/>
      <c r="K52" s="1695"/>
      <c r="L52" s="1667"/>
      <c r="M52" s="1695"/>
      <c r="N52" s="1706"/>
      <c r="O52" s="1707"/>
      <c r="P52" s="1667"/>
      <c r="Q52" s="1668"/>
      <c r="R52" s="1140"/>
      <c r="S52" s="1151"/>
      <c r="T52" s="1690"/>
      <c r="U52" s="1690"/>
      <c r="V52" s="1691"/>
      <c r="W52" s="1667"/>
      <c r="X52" s="1695"/>
      <c r="Y52" s="1667"/>
      <c r="Z52" s="1698"/>
      <c r="AA52" s="1695"/>
      <c r="AB52" s="1667"/>
      <c r="AC52" s="1695"/>
      <c r="AD52" s="1667"/>
      <c r="AE52" s="1668"/>
    </row>
    <row r="53" spans="1:31" s="1172" customFormat="1" ht="30" customHeight="1">
      <c r="A53" s="1700"/>
      <c r="B53" s="1170"/>
      <c r="C53" s="1230"/>
      <c r="D53" s="1179"/>
      <c r="E53" s="1162"/>
      <c r="F53" s="1715"/>
      <c r="G53" s="1669"/>
      <c r="H53" s="1699"/>
      <c r="I53" s="1699"/>
      <c r="J53" s="1699"/>
      <c r="K53" s="1696"/>
      <c r="L53" s="1669"/>
      <c r="M53" s="1696"/>
      <c r="N53" s="1708"/>
      <c r="O53" s="1709"/>
      <c r="P53" s="1669"/>
      <c r="Q53" s="1670"/>
      <c r="R53" s="1140"/>
      <c r="S53" s="1151"/>
      <c r="T53" s="1692"/>
      <c r="U53" s="1692"/>
      <c r="V53" s="1693"/>
      <c r="W53" s="1669"/>
      <c r="X53" s="1696"/>
      <c r="Y53" s="1669"/>
      <c r="Z53" s="1699"/>
      <c r="AA53" s="1696"/>
      <c r="AB53" s="1669"/>
      <c r="AC53" s="1696"/>
      <c r="AD53" s="1669"/>
      <c r="AE53" s="1670"/>
    </row>
    <row r="54" spans="1:31" ht="30" customHeight="1">
      <c r="A54" s="1700"/>
      <c r="B54" s="1152"/>
      <c r="C54" s="1231" t="s">
        <v>151</v>
      </c>
      <c r="D54" s="1156" t="s">
        <v>303</v>
      </c>
      <c r="E54" s="1024"/>
      <c r="F54" s="1158"/>
      <c r="G54" s="1665"/>
      <c r="H54" s="1697"/>
      <c r="I54" s="1697"/>
      <c r="J54" s="1697"/>
      <c r="K54" s="1694"/>
      <c r="L54" s="1665"/>
      <c r="M54" s="1694"/>
      <c r="N54" s="1665"/>
      <c r="O54" s="1694"/>
      <c r="P54" s="1665"/>
      <c r="Q54" s="1666"/>
      <c r="R54" s="1140"/>
      <c r="S54" s="1151"/>
      <c r="T54" s="1688">
        <v>11</v>
      </c>
      <c r="U54" s="1688"/>
      <c r="V54" s="1689"/>
      <c r="W54" s="1665"/>
      <c r="X54" s="1694"/>
      <c r="Y54" s="1665"/>
      <c r="Z54" s="1697"/>
      <c r="AA54" s="1694"/>
      <c r="AB54" s="1665"/>
      <c r="AC54" s="1694"/>
      <c r="AD54" s="1665">
        <f>G54+L54+N54+P54+W54+Y54+AB54</f>
        <v>0</v>
      </c>
      <c r="AE54" s="1666"/>
    </row>
    <row r="55" spans="1:31" ht="30" customHeight="1">
      <c r="A55" s="1700"/>
      <c r="B55" s="1152"/>
      <c r="C55" s="1234"/>
      <c r="D55" s="1339" t="s">
        <v>304</v>
      </c>
      <c r="E55" s="1025"/>
      <c r="F55" s="1158"/>
      <c r="G55" s="1667"/>
      <c r="H55" s="1698"/>
      <c r="I55" s="1698"/>
      <c r="J55" s="1698"/>
      <c r="K55" s="1695"/>
      <c r="L55" s="1667"/>
      <c r="M55" s="1695"/>
      <c r="N55" s="1667"/>
      <c r="O55" s="1695"/>
      <c r="P55" s="1667"/>
      <c r="Q55" s="1668"/>
      <c r="R55" s="1140"/>
      <c r="S55" s="1151"/>
      <c r="T55" s="1690"/>
      <c r="U55" s="1690"/>
      <c r="V55" s="1691"/>
      <c r="W55" s="1667"/>
      <c r="X55" s="1695"/>
      <c r="Y55" s="1667"/>
      <c r="Z55" s="1698"/>
      <c r="AA55" s="1695"/>
      <c r="AB55" s="1667"/>
      <c r="AC55" s="1695"/>
      <c r="AD55" s="1667"/>
      <c r="AE55" s="1668"/>
    </row>
    <row r="56" spans="1:31" ht="30" customHeight="1">
      <c r="A56" s="1700"/>
      <c r="B56" s="1152"/>
      <c r="C56" s="1234"/>
      <c r="D56" s="1339" t="s">
        <v>305</v>
      </c>
      <c r="E56" s="1025"/>
      <c r="F56" s="1714" t="s">
        <v>306</v>
      </c>
      <c r="G56" s="1667"/>
      <c r="H56" s="1698"/>
      <c r="I56" s="1698"/>
      <c r="J56" s="1698"/>
      <c r="K56" s="1695"/>
      <c r="L56" s="1667"/>
      <c r="M56" s="1695"/>
      <c r="N56" s="1667"/>
      <c r="O56" s="1695"/>
      <c r="P56" s="1667"/>
      <c r="Q56" s="1668"/>
      <c r="R56" s="1140"/>
      <c r="S56" s="1151"/>
      <c r="T56" s="1690"/>
      <c r="U56" s="1690"/>
      <c r="V56" s="1691"/>
      <c r="W56" s="1667"/>
      <c r="X56" s="1695"/>
      <c r="Y56" s="1667"/>
      <c r="Z56" s="1698"/>
      <c r="AA56" s="1695"/>
      <c r="AB56" s="1667"/>
      <c r="AC56" s="1695"/>
      <c r="AD56" s="1667"/>
      <c r="AE56" s="1668"/>
    </row>
    <row r="57" spans="1:31" ht="30" customHeight="1">
      <c r="A57" s="1700"/>
      <c r="B57" s="1152"/>
      <c r="C57" s="1166"/>
      <c r="D57" s="1339"/>
      <c r="E57" s="1025"/>
      <c r="F57" s="1715"/>
      <c r="G57" s="1669"/>
      <c r="H57" s="1699"/>
      <c r="I57" s="1699"/>
      <c r="J57" s="1699"/>
      <c r="K57" s="1696"/>
      <c r="L57" s="1669"/>
      <c r="M57" s="1696"/>
      <c r="N57" s="1669"/>
      <c r="O57" s="1696"/>
      <c r="P57" s="1669"/>
      <c r="Q57" s="1670"/>
      <c r="R57" s="1140"/>
      <c r="S57" s="1151"/>
      <c r="T57" s="1692"/>
      <c r="U57" s="1692"/>
      <c r="V57" s="1693"/>
      <c r="W57" s="1669"/>
      <c r="X57" s="1696"/>
      <c r="Y57" s="1669"/>
      <c r="Z57" s="1699"/>
      <c r="AA57" s="1696"/>
      <c r="AB57" s="1669"/>
      <c r="AC57" s="1696"/>
      <c r="AD57" s="1669"/>
      <c r="AE57" s="1670"/>
    </row>
    <row r="58" spans="1:31" ht="30" customHeight="1">
      <c r="A58" s="1700"/>
      <c r="B58" s="1152"/>
      <c r="C58" s="1169" t="s">
        <v>307</v>
      </c>
      <c r="D58" s="1156" t="s">
        <v>308</v>
      </c>
      <c r="E58" s="1024"/>
      <c r="F58" s="1158"/>
      <c r="G58" s="1665"/>
      <c r="H58" s="1697"/>
      <c r="I58" s="1697"/>
      <c r="J58" s="1697"/>
      <c r="K58" s="1694"/>
      <c r="L58" s="1665"/>
      <c r="M58" s="1694"/>
      <c r="N58" s="1665"/>
      <c r="O58" s="1694"/>
      <c r="P58" s="1665"/>
      <c r="Q58" s="1666"/>
      <c r="R58" s="1140"/>
      <c r="S58" s="1151"/>
      <c r="T58" s="1688">
        <v>12</v>
      </c>
      <c r="U58" s="1688"/>
      <c r="V58" s="1689"/>
      <c r="W58" s="1665"/>
      <c r="X58" s="1694"/>
      <c r="Y58" s="1665"/>
      <c r="Z58" s="1697"/>
      <c r="AA58" s="1694"/>
      <c r="AB58" s="1665"/>
      <c r="AC58" s="1694"/>
      <c r="AD58" s="1665">
        <f>G58+L58+N58+P58+W58+Y58+AB58</f>
        <v>0</v>
      </c>
      <c r="AE58" s="1666"/>
    </row>
    <row r="59" spans="1:31" ht="30" customHeight="1">
      <c r="A59" s="1700"/>
      <c r="B59" s="1152"/>
      <c r="C59" s="1166"/>
      <c r="D59" s="1339" t="s">
        <v>309</v>
      </c>
      <c r="E59" s="1025"/>
      <c r="F59" s="1158"/>
      <c r="G59" s="1667"/>
      <c r="H59" s="1698"/>
      <c r="I59" s="1698"/>
      <c r="J59" s="1698"/>
      <c r="K59" s="1695"/>
      <c r="L59" s="1667"/>
      <c r="M59" s="1695"/>
      <c r="N59" s="1667"/>
      <c r="O59" s="1695"/>
      <c r="P59" s="1667"/>
      <c r="Q59" s="1668"/>
      <c r="R59" s="1140"/>
      <c r="S59" s="1151"/>
      <c r="T59" s="1690"/>
      <c r="U59" s="1690"/>
      <c r="V59" s="1691"/>
      <c r="W59" s="1667"/>
      <c r="X59" s="1695"/>
      <c r="Y59" s="1667"/>
      <c r="Z59" s="1698"/>
      <c r="AA59" s="1695"/>
      <c r="AB59" s="1667"/>
      <c r="AC59" s="1695"/>
      <c r="AD59" s="1667"/>
      <c r="AE59" s="1668"/>
    </row>
    <row r="60" spans="1:31" ht="59.25" customHeight="1">
      <c r="A60" s="1700"/>
      <c r="B60" s="1152"/>
      <c r="C60" s="1229" t="s">
        <v>146</v>
      </c>
      <c r="D60" s="1340" t="s">
        <v>310</v>
      </c>
      <c r="E60" s="1167"/>
      <c r="F60" s="1714" t="s">
        <v>311</v>
      </c>
      <c r="G60" s="1667"/>
      <c r="H60" s="1698"/>
      <c r="I60" s="1698"/>
      <c r="J60" s="1698"/>
      <c r="K60" s="1695"/>
      <c r="L60" s="1667"/>
      <c r="M60" s="1695"/>
      <c r="N60" s="1667"/>
      <c r="O60" s="1695"/>
      <c r="P60" s="1667"/>
      <c r="Q60" s="1668"/>
      <c r="R60" s="1140"/>
      <c r="S60" s="1151"/>
      <c r="T60" s="1690"/>
      <c r="U60" s="1690"/>
      <c r="V60" s="1691"/>
      <c r="W60" s="1667"/>
      <c r="X60" s="1695"/>
      <c r="Y60" s="1667"/>
      <c r="Z60" s="1698"/>
      <c r="AA60" s="1695"/>
      <c r="AB60" s="1667"/>
      <c r="AC60" s="1695"/>
      <c r="AD60" s="1667"/>
      <c r="AE60" s="1668"/>
    </row>
    <row r="61" spans="1:31" ht="30" customHeight="1">
      <c r="A61" s="1700"/>
      <c r="B61" s="1152"/>
      <c r="C61" s="1234"/>
      <c r="D61" s="1339" t="s">
        <v>312</v>
      </c>
      <c r="E61" s="1025"/>
      <c r="F61" s="1715"/>
      <c r="G61" s="1669"/>
      <c r="H61" s="1699"/>
      <c r="I61" s="1699"/>
      <c r="J61" s="1699"/>
      <c r="K61" s="1696"/>
      <c r="L61" s="1669"/>
      <c r="M61" s="1696"/>
      <c r="N61" s="1669"/>
      <c r="O61" s="1696"/>
      <c r="P61" s="1669"/>
      <c r="Q61" s="1670"/>
      <c r="R61" s="1140"/>
      <c r="S61" s="1151"/>
      <c r="T61" s="1692"/>
      <c r="U61" s="1692"/>
      <c r="V61" s="1693"/>
      <c r="W61" s="1669"/>
      <c r="X61" s="1696"/>
      <c r="Y61" s="1669"/>
      <c r="Z61" s="1699"/>
      <c r="AA61" s="1696"/>
      <c r="AB61" s="1669"/>
      <c r="AC61" s="1696"/>
      <c r="AD61" s="1669"/>
      <c r="AE61" s="1670"/>
    </row>
    <row r="62" spans="1:31" ht="30" customHeight="1">
      <c r="A62" s="1700"/>
      <c r="B62" s="1152"/>
      <c r="C62" s="1234"/>
      <c r="D62" s="1339"/>
      <c r="E62" s="1025"/>
      <c r="F62" s="1158"/>
      <c r="G62" s="1665"/>
      <c r="H62" s="1697"/>
      <c r="I62" s="1697"/>
      <c r="J62" s="1697"/>
      <c r="K62" s="1694"/>
      <c r="L62" s="1665"/>
      <c r="M62" s="1694"/>
      <c r="N62" s="1665"/>
      <c r="O62" s="1694"/>
      <c r="P62" s="1665"/>
      <c r="Q62" s="1666"/>
      <c r="R62" s="1140"/>
      <c r="S62" s="1151"/>
      <c r="T62" s="1688">
        <v>13</v>
      </c>
      <c r="U62" s="1688"/>
      <c r="V62" s="1689"/>
      <c r="W62" s="1665"/>
      <c r="X62" s="1694"/>
      <c r="Y62" s="1665"/>
      <c r="Z62" s="1697"/>
      <c r="AA62" s="1694"/>
      <c r="AB62" s="1665"/>
      <c r="AC62" s="1694"/>
      <c r="AD62" s="1665">
        <f>G62+L62+N62+P62+W62+Y62+AB62</f>
        <v>0</v>
      </c>
      <c r="AE62" s="1666"/>
    </row>
    <row r="63" spans="1:31" ht="30" customHeight="1">
      <c r="A63" s="1700"/>
      <c r="B63" s="1152"/>
      <c r="C63" s="1229" t="s">
        <v>313</v>
      </c>
      <c r="D63" s="1344" t="s">
        <v>314</v>
      </c>
      <c r="E63" s="1176"/>
      <c r="F63" s="1158"/>
      <c r="G63" s="1667"/>
      <c r="H63" s="1698"/>
      <c r="I63" s="1698"/>
      <c r="J63" s="1698"/>
      <c r="K63" s="1695"/>
      <c r="L63" s="1667"/>
      <c r="M63" s="1695"/>
      <c r="N63" s="1667"/>
      <c r="O63" s="1695"/>
      <c r="P63" s="1667"/>
      <c r="Q63" s="1668"/>
      <c r="R63" s="1140"/>
      <c r="S63" s="1151"/>
      <c r="T63" s="1690"/>
      <c r="U63" s="1690"/>
      <c r="V63" s="1691"/>
      <c r="W63" s="1667"/>
      <c r="X63" s="1695"/>
      <c r="Y63" s="1667"/>
      <c r="Z63" s="1698"/>
      <c r="AA63" s="1695"/>
      <c r="AB63" s="1667"/>
      <c r="AC63" s="1695"/>
      <c r="AD63" s="1667"/>
      <c r="AE63" s="1668"/>
    </row>
    <row r="64" spans="1:31" ht="30" customHeight="1">
      <c r="A64" s="1700"/>
      <c r="B64" s="1152"/>
      <c r="C64" s="1234"/>
      <c r="D64" s="1339" t="s">
        <v>315</v>
      </c>
      <c r="E64" s="1025"/>
      <c r="F64" s="1714" t="s">
        <v>316</v>
      </c>
      <c r="G64" s="1667"/>
      <c r="H64" s="1698"/>
      <c r="I64" s="1698"/>
      <c r="J64" s="1698"/>
      <c r="K64" s="1695"/>
      <c r="L64" s="1667"/>
      <c r="M64" s="1695"/>
      <c r="N64" s="1667"/>
      <c r="O64" s="1695"/>
      <c r="P64" s="1667"/>
      <c r="Q64" s="1668"/>
      <c r="R64" s="1140"/>
      <c r="S64" s="1151"/>
      <c r="T64" s="1690"/>
      <c r="U64" s="1690"/>
      <c r="V64" s="1691"/>
      <c r="W64" s="1667"/>
      <c r="X64" s="1695"/>
      <c r="Y64" s="1667"/>
      <c r="Z64" s="1698"/>
      <c r="AA64" s="1695"/>
      <c r="AB64" s="1667"/>
      <c r="AC64" s="1695"/>
      <c r="AD64" s="1667"/>
      <c r="AE64" s="1668"/>
    </row>
    <row r="65" spans="1:31" ht="30" customHeight="1">
      <c r="A65" s="1700"/>
      <c r="B65" s="1152"/>
      <c r="C65" s="1166"/>
      <c r="D65" s="1339"/>
      <c r="E65" s="1025"/>
      <c r="F65" s="1715"/>
      <c r="G65" s="1669"/>
      <c r="H65" s="1699"/>
      <c r="I65" s="1699"/>
      <c r="J65" s="1699"/>
      <c r="K65" s="1696"/>
      <c r="L65" s="1669"/>
      <c r="M65" s="1696"/>
      <c r="N65" s="1669"/>
      <c r="O65" s="1696"/>
      <c r="P65" s="1669"/>
      <c r="Q65" s="1670"/>
      <c r="R65" s="1140"/>
      <c r="S65" s="1151"/>
      <c r="T65" s="1692"/>
      <c r="U65" s="1692"/>
      <c r="V65" s="1693"/>
      <c r="W65" s="1669"/>
      <c r="X65" s="1696"/>
      <c r="Y65" s="1669"/>
      <c r="Z65" s="1699"/>
      <c r="AA65" s="1696"/>
      <c r="AB65" s="1669"/>
      <c r="AC65" s="1696"/>
      <c r="AD65" s="1669"/>
      <c r="AE65" s="1670"/>
    </row>
    <row r="66" spans="1:31" ht="30" customHeight="1">
      <c r="A66" s="1700"/>
      <c r="B66" s="1152"/>
      <c r="C66" s="1169" t="s">
        <v>317</v>
      </c>
      <c r="D66" s="1739" t="s">
        <v>318</v>
      </c>
      <c r="E66" s="1335"/>
      <c r="F66" s="1158"/>
      <c r="G66" s="1665"/>
      <c r="H66" s="1697"/>
      <c r="I66" s="1697"/>
      <c r="J66" s="1697"/>
      <c r="K66" s="1694"/>
      <c r="L66" s="1665"/>
      <c r="M66" s="1694"/>
      <c r="N66" s="1665"/>
      <c r="O66" s="1694"/>
      <c r="P66" s="1665"/>
      <c r="Q66" s="1666"/>
      <c r="R66" s="1140"/>
      <c r="S66" s="1151"/>
      <c r="T66" s="1688">
        <v>14</v>
      </c>
      <c r="U66" s="1688"/>
      <c r="V66" s="1689"/>
      <c r="W66" s="1665"/>
      <c r="X66" s="1694"/>
      <c r="Y66" s="1665"/>
      <c r="Z66" s="1697"/>
      <c r="AA66" s="1694"/>
      <c r="AB66" s="1665"/>
      <c r="AC66" s="1694"/>
      <c r="AD66" s="1665">
        <f>G66+L66+N66+P66+W66+Y66+AB66</f>
        <v>0</v>
      </c>
      <c r="AE66" s="1666"/>
    </row>
    <row r="67" spans="1:31" ht="71.25" customHeight="1">
      <c r="A67" s="1700"/>
      <c r="B67" s="1152"/>
      <c r="C67" s="1156"/>
      <c r="D67" s="1739"/>
      <c r="E67" s="1335"/>
      <c r="F67" s="1158"/>
      <c r="G67" s="1667"/>
      <c r="H67" s="1698"/>
      <c r="I67" s="1698"/>
      <c r="J67" s="1698"/>
      <c r="K67" s="1695"/>
      <c r="L67" s="1667"/>
      <c r="M67" s="1695"/>
      <c r="N67" s="1667"/>
      <c r="O67" s="1695"/>
      <c r="P67" s="1667"/>
      <c r="Q67" s="1668"/>
      <c r="R67" s="1140"/>
      <c r="S67" s="1151"/>
      <c r="T67" s="1690"/>
      <c r="U67" s="1690"/>
      <c r="V67" s="1691"/>
      <c r="W67" s="1667"/>
      <c r="X67" s="1695"/>
      <c r="Y67" s="1667"/>
      <c r="Z67" s="1698"/>
      <c r="AA67" s="1695"/>
      <c r="AB67" s="1667"/>
      <c r="AC67" s="1695"/>
      <c r="AD67" s="1667"/>
      <c r="AE67" s="1668"/>
    </row>
    <row r="68" spans="1:31" ht="30" customHeight="1">
      <c r="A68" s="1700"/>
      <c r="B68" s="1152"/>
      <c r="C68" s="1156"/>
      <c r="D68" s="1738" t="s">
        <v>319</v>
      </c>
      <c r="E68" s="1334"/>
      <c r="F68" s="1714" t="s">
        <v>320</v>
      </c>
      <c r="G68" s="1667"/>
      <c r="H68" s="1698"/>
      <c r="I68" s="1698"/>
      <c r="J68" s="1698"/>
      <c r="K68" s="1695"/>
      <c r="L68" s="1667"/>
      <c r="M68" s="1695"/>
      <c r="N68" s="1667"/>
      <c r="O68" s="1695"/>
      <c r="P68" s="1667"/>
      <c r="Q68" s="1668"/>
      <c r="R68" s="1140"/>
      <c r="S68" s="1151"/>
      <c r="T68" s="1690"/>
      <c r="U68" s="1690"/>
      <c r="V68" s="1691"/>
      <c r="W68" s="1667"/>
      <c r="X68" s="1695"/>
      <c r="Y68" s="1667"/>
      <c r="Z68" s="1698"/>
      <c r="AA68" s="1695"/>
      <c r="AB68" s="1667"/>
      <c r="AC68" s="1695"/>
      <c r="AD68" s="1667"/>
      <c r="AE68" s="1668"/>
    </row>
    <row r="69" spans="1:31" ht="30" customHeight="1">
      <c r="A69" s="1700"/>
      <c r="B69" s="1152"/>
      <c r="C69" s="1166"/>
      <c r="D69" s="1738"/>
      <c r="E69" s="1334"/>
      <c r="F69" s="1715"/>
      <c r="G69" s="1669"/>
      <c r="H69" s="1699"/>
      <c r="I69" s="1699"/>
      <c r="J69" s="1699"/>
      <c r="K69" s="1696"/>
      <c r="L69" s="1669"/>
      <c r="M69" s="1696"/>
      <c r="N69" s="1669"/>
      <c r="O69" s="1696"/>
      <c r="P69" s="1669"/>
      <c r="Q69" s="1670"/>
      <c r="R69" s="1140"/>
      <c r="S69" s="1151"/>
      <c r="T69" s="1692"/>
      <c r="U69" s="1692"/>
      <c r="V69" s="1693"/>
      <c r="W69" s="1669"/>
      <c r="X69" s="1696"/>
      <c r="Y69" s="1669"/>
      <c r="Z69" s="1699"/>
      <c r="AA69" s="1696"/>
      <c r="AB69" s="1669"/>
      <c r="AC69" s="1696"/>
      <c r="AD69" s="1669"/>
      <c r="AE69" s="1670"/>
    </row>
    <row r="70" spans="1:31" ht="30" customHeight="1">
      <c r="A70" s="1700"/>
      <c r="B70" s="1152"/>
      <c r="C70" s="1228">
        <v>4.2</v>
      </c>
      <c r="D70" s="1156" t="s">
        <v>321</v>
      </c>
      <c r="E70" s="1024"/>
      <c r="F70" s="1158"/>
      <c r="G70" s="1665"/>
      <c r="H70" s="1697"/>
      <c r="I70" s="1697"/>
      <c r="J70" s="1697"/>
      <c r="K70" s="1694"/>
      <c r="L70" s="1665"/>
      <c r="M70" s="1694"/>
      <c r="N70" s="1704"/>
      <c r="O70" s="1705"/>
      <c r="P70" s="1665"/>
      <c r="Q70" s="1666"/>
      <c r="R70" s="1140"/>
      <c r="S70" s="1151"/>
      <c r="T70" s="1688">
        <v>15</v>
      </c>
      <c r="U70" s="1688"/>
      <c r="V70" s="1689"/>
      <c r="W70" s="1665"/>
      <c r="X70" s="1694"/>
      <c r="Y70" s="1665"/>
      <c r="Z70" s="1697"/>
      <c r="AA70" s="1694"/>
      <c r="AB70" s="1665"/>
      <c r="AC70" s="1694"/>
      <c r="AD70" s="1665">
        <f>G70+L70+N70+P70+W70+Y70+AB70</f>
        <v>0</v>
      </c>
      <c r="AE70" s="1666"/>
    </row>
    <row r="71" spans="1:31" ht="30" customHeight="1">
      <c r="A71" s="1700"/>
      <c r="B71" s="1152"/>
      <c r="C71" s="1166"/>
      <c r="D71" s="1339" t="s">
        <v>322</v>
      </c>
      <c r="E71" s="1025"/>
      <c r="F71" s="1158"/>
      <c r="G71" s="1667"/>
      <c r="H71" s="1698"/>
      <c r="I71" s="1698"/>
      <c r="J71" s="1698"/>
      <c r="K71" s="1695"/>
      <c r="L71" s="1667"/>
      <c r="M71" s="1695"/>
      <c r="N71" s="1706"/>
      <c r="O71" s="1707"/>
      <c r="P71" s="1667"/>
      <c r="Q71" s="1668"/>
      <c r="R71" s="1140"/>
      <c r="S71" s="1151"/>
      <c r="T71" s="1690"/>
      <c r="U71" s="1690"/>
      <c r="V71" s="1691"/>
      <c r="W71" s="1667"/>
      <c r="X71" s="1695"/>
      <c r="Y71" s="1667"/>
      <c r="Z71" s="1698"/>
      <c r="AA71" s="1695"/>
      <c r="AB71" s="1667"/>
      <c r="AC71" s="1695"/>
      <c r="AD71" s="1667"/>
      <c r="AE71" s="1668"/>
    </row>
    <row r="72" spans="1:31" ht="30" customHeight="1">
      <c r="A72" s="1700"/>
      <c r="B72" s="1152"/>
      <c r="C72" s="1156" t="s">
        <v>323</v>
      </c>
      <c r="D72" s="1156" t="s">
        <v>1133</v>
      </c>
      <c r="E72" s="1024"/>
      <c r="F72" s="1714" t="s">
        <v>324</v>
      </c>
      <c r="G72" s="1667"/>
      <c r="H72" s="1698"/>
      <c r="I72" s="1698"/>
      <c r="J72" s="1698"/>
      <c r="K72" s="1695"/>
      <c r="L72" s="1667"/>
      <c r="M72" s="1695"/>
      <c r="N72" s="1706"/>
      <c r="O72" s="1707"/>
      <c r="P72" s="1667"/>
      <c r="Q72" s="1668"/>
      <c r="R72" s="1140"/>
      <c r="S72" s="1151"/>
      <c r="T72" s="1690"/>
      <c r="U72" s="1690"/>
      <c r="V72" s="1691"/>
      <c r="W72" s="1667"/>
      <c r="X72" s="1695"/>
      <c r="Y72" s="1667"/>
      <c r="Z72" s="1698"/>
      <c r="AA72" s="1695"/>
      <c r="AB72" s="1667"/>
      <c r="AC72" s="1695"/>
      <c r="AD72" s="1667"/>
      <c r="AE72" s="1668"/>
    </row>
    <row r="73" spans="1:31" ht="30" customHeight="1">
      <c r="A73" s="1700"/>
      <c r="B73" s="1152"/>
      <c r="C73" s="1156"/>
      <c r="D73" s="1339" t="s">
        <v>1134</v>
      </c>
      <c r="E73" s="1025"/>
      <c r="F73" s="1715"/>
      <c r="G73" s="1669"/>
      <c r="H73" s="1699"/>
      <c r="I73" s="1699"/>
      <c r="J73" s="1699"/>
      <c r="K73" s="1696"/>
      <c r="L73" s="1669"/>
      <c r="M73" s="1696"/>
      <c r="N73" s="1708"/>
      <c r="O73" s="1709"/>
      <c r="P73" s="1669"/>
      <c r="Q73" s="1670"/>
      <c r="R73" s="1140"/>
      <c r="S73" s="1151"/>
      <c r="T73" s="1692"/>
      <c r="U73" s="1692"/>
      <c r="V73" s="1693"/>
      <c r="W73" s="1669"/>
      <c r="X73" s="1696"/>
      <c r="Y73" s="1669"/>
      <c r="Z73" s="1699"/>
      <c r="AA73" s="1696"/>
      <c r="AB73" s="1669"/>
      <c r="AC73" s="1696"/>
      <c r="AD73" s="1669"/>
      <c r="AE73" s="1670"/>
    </row>
    <row r="74" spans="1:31" ht="30" customHeight="1">
      <c r="A74" s="1700"/>
      <c r="B74" s="1152"/>
      <c r="C74" s="1166"/>
      <c r="D74" s="1339"/>
      <c r="E74" s="1025"/>
      <c r="F74" s="1158"/>
      <c r="G74" s="1665"/>
      <c r="H74" s="1697"/>
      <c r="I74" s="1697"/>
      <c r="J74" s="1697"/>
      <c r="K74" s="1694"/>
      <c r="L74" s="1665"/>
      <c r="M74" s="1694"/>
      <c r="N74" s="1704"/>
      <c r="O74" s="1705"/>
      <c r="P74" s="1665"/>
      <c r="Q74" s="1666"/>
      <c r="R74" s="1140"/>
      <c r="S74" s="1151"/>
      <c r="T74" s="1688">
        <v>16</v>
      </c>
      <c r="U74" s="1688"/>
      <c r="V74" s="1689"/>
      <c r="W74" s="1665"/>
      <c r="X74" s="1694"/>
      <c r="Y74" s="1665"/>
      <c r="Z74" s="1697"/>
      <c r="AA74" s="1694"/>
      <c r="AB74" s="1665"/>
      <c r="AC74" s="1694"/>
      <c r="AD74" s="1665">
        <f>G74+L74+N74+P74+W74+Y74+AB74</f>
        <v>0</v>
      </c>
      <c r="AE74" s="1666"/>
    </row>
    <row r="75" spans="1:31" ht="30" customHeight="1">
      <c r="A75" s="1700"/>
      <c r="B75" s="1152"/>
      <c r="C75" s="1156" t="s">
        <v>325</v>
      </c>
      <c r="D75" s="1156" t="s">
        <v>326</v>
      </c>
      <c r="E75" s="1024"/>
      <c r="F75" s="1158"/>
      <c r="G75" s="1667"/>
      <c r="H75" s="1698"/>
      <c r="I75" s="1698"/>
      <c r="J75" s="1698"/>
      <c r="K75" s="1695"/>
      <c r="L75" s="1667"/>
      <c r="M75" s="1695"/>
      <c r="N75" s="1706"/>
      <c r="O75" s="1707"/>
      <c r="P75" s="1667"/>
      <c r="Q75" s="1668"/>
      <c r="R75" s="1140"/>
      <c r="S75" s="1151"/>
      <c r="T75" s="1690"/>
      <c r="U75" s="1690"/>
      <c r="V75" s="1691"/>
      <c r="W75" s="1667"/>
      <c r="X75" s="1695"/>
      <c r="Y75" s="1667"/>
      <c r="Z75" s="1698"/>
      <c r="AA75" s="1695"/>
      <c r="AB75" s="1667"/>
      <c r="AC75" s="1695"/>
      <c r="AD75" s="1667"/>
      <c r="AE75" s="1668"/>
    </row>
    <row r="76" spans="1:31" ht="30" customHeight="1">
      <c r="A76" s="1700"/>
      <c r="B76" s="1152"/>
      <c r="C76" s="1166"/>
      <c r="D76" s="1339" t="s">
        <v>327</v>
      </c>
      <c r="E76" s="1025"/>
      <c r="F76" s="1714" t="s">
        <v>328</v>
      </c>
      <c r="G76" s="1667"/>
      <c r="H76" s="1698"/>
      <c r="I76" s="1698"/>
      <c r="J76" s="1698"/>
      <c r="K76" s="1695"/>
      <c r="L76" s="1667"/>
      <c r="M76" s="1695"/>
      <c r="N76" s="1706"/>
      <c r="O76" s="1707"/>
      <c r="P76" s="1667"/>
      <c r="Q76" s="1668"/>
      <c r="R76" s="1140"/>
      <c r="S76" s="1151"/>
      <c r="T76" s="1690"/>
      <c r="U76" s="1690"/>
      <c r="V76" s="1691"/>
      <c r="W76" s="1667"/>
      <c r="X76" s="1695"/>
      <c r="Y76" s="1667"/>
      <c r="Z76" s="1698"/>
      <c r="AA76" s="1695"/>
      <c r="AB76" s="1667"/>
      <c r="AC76" s="1695"/>
      <c r="AD76" s="1667"/>
      <c r="AE76" s="1668"/>
    </row>
    <row r="77" spans="1:31" ht="30" customHeight="1">
      <c r="A77" s="1700"/>
      <c r="B77" s="1152"/>
      <c r="C77" s="1166"/>
      <c r="D77" s="1339"/>
      <c r="E77" s="1025"/>
      <c r="F77" s="1715"/>
      <c r="G77" s="1669"/>
      <c r="H77" s="1699"/>
      <c r="I77" s="1699"/>
      <c r="J77" s="1699"/>
      <c r="K77" s="1696"/>
      <c r="L77" s="1669"/>
      <c r="M77" s="1696"/>
      <c r="N77" s="1708"/>
      <c r="O77" s="1709"/>
      <c r="P77" s="1669"/>
      <c r="Q77" s="1670"/>
      <c r="R77" s="1140"/>
      <c r="S77" s="1151"/>
      <c r="T77" s="1692"/>
      <c r="U77" s="1692"/>
      <c r="V77" s="1693"/>
      <c r="W77" s="1669"/>
      <c r="X77" s="1696"/>
      <c r="Y77" s="1669"/>
      <c r="Z77" s="1699"/>
      <c r="AA77" s="1696"/>
      <c r="AB77" s="1669"/>
      <c r="AC77" s="1696"/>
      <c r="AD77" s="1669"/>
      <c r="AE77" s="1670"/>
    </row>
    <row r="78" spans="1:31" ht="30" customHeight="1">
      <c r="A78" s="1700"/>
      <c r="B78" s="1152"/>
      <c r="C78" s="1166"/>
      <c r="D78" s="1339"/>
      <c r="E78" s="1025"/>
      <c r="F78" s="1158"/>
      <c r="G78" s="1665"/>
      <c r="H78" s="1697"/>
      <c r="I78" s="1697"/>
      <c r="J78" s="1697"/>
      <c r="K78" s="1694"/>
      <c r="L78" s="1665"/>
      <c r="M78" s="1694"/>
      <c r="N78" s="1704"/>
      <c r="O78" s="1705"/>
      <c r="P78" s="1665"/>
      <c r="Q78" s="1666"/>
      <c r="R78" s="1140"/>
      <c r="S78" s="1151"/>
      <c r="T78" s="1688">
        <v>17</v>
      </c>
      <c r="U78" s="1688"/>
      <c r="V78" s="1689"/>
      <c r="W78" s="1665"/>
      <c r="X78" s="1694"/>
      <c r="Y78" s="1665"/>
      <c r="Z78" s="1697"/>
      <c r="AA78" s="1694"/>
      <c r="AB78" s="1740"/>
      <c r="AC78" s="1741"/>
      <c r="AD78" s="1665">
        <f>G78+L78+N78+P78+W78+Y78+AB78</f>
        <v>0</v>
      </c>
      <c r="AE78" s="1666"/>
    </row>
    <row r="79" spans="1:31" ht="30" customHeight="1">
      <c r="A79" s="1700"/>
      <c r="B79" s="1152"/>
      <c r="C79" s="1156" t="s">
        <v>329</v>
      </c>
      <c r="D79" s="1156" t="s">
        <v>330</v>
      </c>
      <c r="E79" s="1024"/>
      <c r="F79" s="1158"/>
      <c r="G79" s="1667"/>
      <c r="H79" s="1698"/>
      <c r="I79" s="1698"/>
      <c r="J79" s="1698"/>
      <c r="K79" s="1695"/>
      <c r="L79" s="1667"/>
      <c r="M79" s="1695"/>
      <c r="N79" s="1706"/>
      <c r="O79" s="1707"/>
      <c r="P79" s="1667"/>
      <c r="Q79" s="1668"/>
      <c r="R79" s="1140"/>
      <c r="S79" s="1151"/>
      <c r="T79" s="1690"/>
      <c r="U79" s="1690"/>
      <c r="V79" s="1691"/>
      <c r="W79" s="1667"/>
      <c r="X79" s="1695"/>
      <c r="Y79" s="1667"/>
      <c r="Z79" s="1698"/>
      <c r="AA79" s="1695"/>
      <c r="AB79" s="1742"/>
      <c r="AC79" s="1743"/>
      <c r="AD79" s="1667"/>
      <c r="AE79" s="1668"/>
    </row>
    <row r="80" spans="1:31" ht="30" customHeight="1">
      <c r="A80" s="1700"/>
      <c r="B80" s="1152"/>
      <c r="C80" s="1166"/>
      <c r="D80" s="1339" t="s">
        <v>331</v>
      </c>
      <c r="E80" s="1025"/>
      <c r="F80" s="1714" t="s">
        <v>332</v>
      </c>
      <c r="G80" s="1667"/>
      <c r="H80" s="1698"/>
      <c r="I80" s="1698"/>
      <c r="J80" s="1698"/>
      <c r="K80" s="1695"/>
      <c r="L80" s="1667"/>
      <c r="M80" s="1695"/>
      <c r="N80" s="1706"/>
      <c r="O80" s="1707"/>
      <c r="P80" s="1667"/>
      <c r="Q80" s="1668"/>
      <c r="R80" s="1140"/>
      <c r="S80" s="1151"/>
      <c r="T80" s="1690"/>
      <c r="U80" s="1690"/>
      <c r="V80" s="1691"/>
      <c r="W80" s="1667"/>
      <c r="X80" s="1695"/>
      <c r="Y80" s="1667"/>
      <c r="Z80" s="1698"/>
      <c r="AA80" s="1695"/>
      <c r="AB80" s="1742"/>
      <c r="AC80" s="1743"/>
      <c r="AD80" s="1667"/>
      <c r="AE80" s="1668"/>
    </row>
    <row r="81" spans="1:32" ht="30" customHeight="1">
      <c r="A81" s="1700"/>
      <c r="B81" s="1152"/>
      <c r="C81" s="1166"/>
      <c r="D81" s="1339"/>
      <c r="E81" s="1025"/>
      <c r="F81" s="1715"/>
      <c r="G81" s="1669"/>
      <c r="H81" s="1699"/>
      <c r="I81" s="1699"/>
      <c r="J81" s="1699"/>
      <c r="K81" s="1696"/>
      <c r="L81" s="1669"/>
      <c r="M81" s="1696"/>
      <c r="N81" s="1708"/>
      <c r="O81" s="1709"/>
      <c r="P81" s="1669"/>
      <c r="Q81" s="1670"/>
      <c r="R81" s="1140"/>
      <c r="S81" s="1151"/>
      <c r="T81" s="1690"/>
      <c r="U81" s="1690"/>
      <c r="V81" s="1691"/>
      <c r="W81" s="1669"/>
      <c r="X81" s="1696"/>
      <c r="Y81" s="1669"/>
      <c r="Z81" s="1699"/>
      <c r="AA81" s="1696"/>
      <c r="AB81" s="1744"/>
      <c r="AC81" s="1745"/>
      <c r="AD81" s="1669"/>
      <c r="AE81" s="1670"/>
    </row>
    <row r="82" spans="1:32" ht="30" customHeight="1">
      <c r="A82" s="1700"/>
      <c r="B82" s="1152"/>
      <c r="C82" s="1228">
        <v>4.3</v>
      </c>
      <c r="D82" s="1156" t="s">
        <v>291</v>
      </c>
      <c r="E82" s="1024"/>
      <c r="F82" s="1158"/>
      <c r="G82" s="1665"/>
      <c r="H82" s="1697"/>
      <c r="I82" s="1697"/>
      <c r="J82" s="1697"/>
      <c r="K82" s="1694"/>
      <c r="L82" s="1665"/>
      <c r="M82" s="1694"/>
      <c r="N82" s="1665"/>
      <c r="O82" s="1694"/>
      <c r="P82" s="1665"/>
      <c r="Q82" s="1666"/>
      <c r="R82" s="1140"/>
      <c r="S82" s="1151"/>
      <c r="T82" s="1749">
        <v>18</v>
      </c>
      <c r="U82" s="1688"/>
      <c r="V82" s="1688"/>
      <c r="W82" s="1665"/>
      <c r="X82" s="1694"/>
      <c r="Y82" s="1665"/>
      <c r="Z82" s="1697"/>
      <c r="AA82" s="1694"/>
      <c r="AB82" s="1665"/>
      <c r="AC82" s="1694"/>
      <c r="AD82" s="1665">
        <f>G82+L82+N82+P82+W82+Y82+AB82</f>
        <v>0</v>
      </c>
      <c r="AE82" s="1666"/>
    </row>
    <row r="83" spans="1:32" ht="30" customHeight="1">
      <c r="A83" s="1700"/>
      <c r="B83" s="1152"/>
      <c r="C83" s="1156"/>
      <c r="D83" s="1339" t="s">
        <v>292</v>
      </c>
      <c r="E83" s="1025"/>
      <c r="F83" s="1158"/>
      <c r="G83" s="1667"/>
      <c r="H83" s="1698"/>
      <c r="I83" s="1698"/>
      <c r="J83" s="1698"/>
      <c r="K83" s="1695"/>
      <c r="L83" s="1667"/>
      <c r="M83" s="1695"/>
      <c r="N83" s="1667"/>
      <c r="O83" s="1695"/>
      <c r="P83" s="1667"/>
      <c r="Q83" s="1668"/>
      <c r="R83" s="1140"/>
      <c r="S83" s="1151"/>
      <c r="T83" s="1750"/>
      <c r="U83" s="1690"/>
      <c r="V83" s="1690"/>
      <c r="W83" s="1667"/>
      <c r="X83" s="1695"/>
      <c r="Y83" s="1667"/>
      <c r="Z83" s="1698"/>
      <c r="AA83" s="1695"/>
      <c r="AB83" s="1667"/>
      <c r="AC83" s="1695"/>
      <c r="AD83" s="1667"/>
      <c r="AE83" s="1668"/>
    </row>
    <row r="84" spans="1:32" ht="30" customHeight="1">
      <c r="A84" s="1700"/>
      <c r="B84" s="1152"/>
      <c r="C84" s="1156"/>
      <c r="D84" s="1349"/>
      <c r="E84" s="1024"/>
      <c r="F84" s="1714" t="s">
        <v>333</v>
      </c>
      <c r="G84" s="1667"/>
      <c r="H84" s="1698"/>
      <c r="I84" s="1698"/>
      <c r="J84" s="1698"/>
      <c r="K84" s="1695"/>
      <c r="L84" s="1667"/>
      <c r="M84" s="1695"/>
      <c r="N84" s="1667"/>
      <c r="O84" s="1695"/>
      <c r="P84" s="1667"/>
      <c r="Q84" s="1668"/>
      <c r="R84" s="1140"/>
      <c r="S84" s="1151"/>
      <c r="T84" s="1750"/>
      <c r="U84" s="1690"/>
      <c r="V84" s="1690"/>
      <c r="W84" s="1667"/>
      <c r="X84" s="1695"/>
      <c r="Y84" s="1667"/>
      <c r="Z84" s="1698"/>
      <c r="AA84" s="1695"/>
      <c r="AB84" s="1667"/>
      <c r="AC84" s="1695"/>
      <c r="AD84" s="1667"/>
      <c r="AE84" s="1668"/>
    </row>
    <row r="85" spans="1:32" ht="30" customHeight="1">
      <c r="A85" s="1700"/>
      <c r="B85" s="1152"/>
      <c r="C85" s="1156"/>
      <c r="D85" s="1347"/>
      <c r="E85" s="1024"/>
      <c r="F85" s="1760"/>
      <c r="G85" s="1669"/>
      <c r="H85" s="1699"/>
      <c r="I85" s="1699"/>
      <c r="J85" s="1699"/>
      <c r="K85" s="1696"/>
      <c r="L85" s="1667"/>
      <c r="M85" s="1695"/>
      <c r="N85" s="1669"/>
      <c r="O85" s="1696"/>
      <c r="P85" s="1667"/>
      <c r="Q85" s="1668"/>
      <c r="R85" s="1140"/>
      <c r="S85" s="1151"/>
      <c r="T85" s="1759"/>
      <c r="U85" s="1692"/>
      <c r="V85" s="1692"/>
      <c r="W85" s="1669"/>
      <c r="X85" s="1696"/>
      <c r="Y85" s="1669"/>
      <c r="Z85" s="1699"/>
      <c r="AA85" s="1696"/>
      <c r="AB85" s="1669"/>
      <c r="AC85" s="1696"/>
      <c r="AD85" s="1669"/>
      <c r="AE85" s="1670"/>
    </row>
    <row r="86" spans="1:32" ht="30" customHeight="1">
      <c r="A86" s="1700"/>
      <c r="B86" s="1152"/>
      <c r="C86" s="1156"/>
      <c r="D86" s="1156"/>
      <c r="E86" s="1156"/>
      <c r="F86" s="1177"/>
      <c r="G86" s="1665">
        <f>G12+G16+G20+G24+G28+G32+G36+G40+G44+G50+G54+G58+G62+G66+G70+G74+G78+G82</f>
        <v>0</v>
      </c>
      <c r="H86" s="1697"/>
      <c r="I86" s="1697"/>
      <c r="J86" s="1697"/>
      <c r="K86" s="1694"/>
      <c r="L86" s="1665">
        <f>L12+L16+L20+L24+L28+L32+L36+L40+L44+L50+L54+L58+L62+L66+L70+L74+L78+L82</f>
        <v>0</v>
      </c>
      <c r="M86" s="1694"/>
      <c r="N86" s="1667">
        <f>N16+N20+N24+N32+N36+N40+N44+N54+N58+N62+N66+N82</f>
        <v>0</v>
      </c>
      <c r="O86" s="1695"/>
      <c r="P86" s="1665">
        <f>P16+P20+P24+P28+P44+P50+P54+P58+P62+P66+P70+P74+P78+P82</f>
        <v>0</v>
      </c>
      <c r="Q86" s="1666"/>
      <c r="R86" s="1140"/>
      <c r="S86" s="1151"/>
      <c r="T86" s="1749">
        <v>99</v>
      </c>
      <c r="U86" s="1688"/>
      <c r="V86" s="1688"/>
      <c r="W86" s="1665">
        <f>W12+W16+W20+W24+W28+W32+W36+W40+W44+W50+W54+W58+W62+W66+W70+W74+W78+W82</f>
        <v>0</v>
      </c>
      <c r="X86" s="1694"/>
      <c r="Y86" s="1665">
        <f>Y12+Y16+Y20+Y24+Y28+Y32+Y36+Y40+Y44+Y50+Y54+Y58+Y62+Y66+Y70+Y74+Y78+Y82</f>
        <v>0</v>
      </c>
      <c r="Z86" s="1697"/>
      <c r="AA86" s="1694"/>
      <c r="AB86" s="1671">
        <f>AB12+AB16+AB20+AB24+AB28+AB32+AB36+AB40+AB44+AB50+AB54+AB58+AB62+AB66+AB70+AB74+AB82</f>
        <v>0</v>
      </c>
      <c r="AC86" s="1754"/>
      <c r="AD86" s="1671">
        <f>AD12+AD16+AD20+AD24+AD28+AD32+AD36+AD40+AD44+AD50+AD54+AD58+AD62+AD66+AD70+AD74+AD78+AD82</f>
        <v>0</v>
      </c>
      <c r="AE86" s="1672"/>
    </row>
    <row r="87" spans="1:32" ht="30" customHeight="1">
      <c r="A87" s="1700"/>
      <c r="B87" s="1152"/>
      <c r="C87" s="1228">
        <v>4.4000000000000004</v>
      </c>
      <c r="D87" s="1156" t="s">
        <v>334</v>
      </c>
      <c r="E87" s="1156"/>
      <c r="F87" s="1178"/>
      <c r="G87" s="1667"/>
      <c r="H87" s="1698"/>
      <c r="I87" s="1698"/>
      <c r="J87" s="1698"/>
      <c r="K87" s="1695"/>
      <c r="L87" s="1667"/>
      <c r="M87" s="1695"/>
      <c r="N87" s="1667"/>
      <c r="O87" s="1695"/>
      <c r="P87" s="1667"/>
      <c r="Q87" s="1668"/>
      <c r="R87" s="1140"/>
      <c r="S87" s="1151"/>
      <c r="T87" s="1750"/>
      <c r="U87" s="1690"/>
      <c r="V87" s="1690"/>
      <c r="W87" s="1667"/>
      <c r="X87" s="1695"/>
      <c r="Y87" s="1667"/>
      <c r="Z87" s="1698"/>
      <c r="AA87" s="1695"/>
      <c r="AB87" s="1673"/>
      <c r="AC87" s="1755"/>
      <c r="AD87" s="1673"/>
      <c r="AE87" s="1674"/>
    </row>
    <row r="88" spans="1:32" ht="30" customHeight="1">
      <c r="A88" s="1700"/>
      <c r="B88" s="1152"/>
      <c r="C88" s="1156"/>
      <c r="D88" s="1179" t="s">
        <v>246</v>
      </c>
      <c r="E88" s="1179"/>
      <c r="F88" s="1757" t="s">
        <v>335</v>
      </c>
      <c r="G88" s="1667"/>
      <c r="H88" s="1698"/>
      <c r="I88" s="1698"/>
      <c r="J88" s="1698"/>
      <c r="K88" s="1695"/>
      <c r="L88" s="1667"/>
      <c r="M88" s="1695"/>
      <c r="N88" s="1667"/>
      <c r="O88" s="1695"/>
      <c r="P88" s="1667"/>
      <c r="Q88" s="1668"/>
      <c r="R88" s="1140"/>
      <c r="S88" s="1151"/>
      <c r="T88" s="1750"/>
      <c r="U88" s="1690"/>
      <c r="V88" s="1690"/>
      <c r="W88" s="1667"/>
      <c r="X88" s="1695"/>
      <c r="Y88" s="1667"/>
      <c r="Z88" s="1698"/>
      <c r="AA88" s="1695"/>
      <c r="AB88" s="1673"/>
      <c r="AC88" s="1755"/>
      <c r="AD88" s="1673"/>
      <c r="AE88" s="1674"/>
    </row>
    <row r="89" spans="1:32" ht="27" customHeight="1" thickBot="1">
      <c r="A89" s="1700"/>
      <c r="B89" s="1180"/>
      <c r="C89" s="1181"/>
      <c r="D89" s="1181"/>
      <c r="E89" s="1181"/>
      <c r="F89" s="1758"/>
      <c r="G89" s="1746"/>
      <c r="H89" s="1753"/>
      <c r="I89" s="1753"/>
      <c r="J89" s="1753"/>
      <c r="K89" s="1747"/>
      <c r="L89" s="1746"/>
      <c r="M89" s="1747"/>
      <c r="N89" s="1746"/>
      <c r="O89" s="1747"/>
      <c r="P89" s="1746"/>
      <c r="Q89" s="1748"/>
      <c r="R89" s="1140"/>
      <c r="S89" s="1151"/>
      <c r="T89" s="1751"/>
      <c r="U89" s="1752"/>
      <c r="V89" s="1690"/>
      <c r="W89" s="1746"/>
      <c r="X89" s="1747"/>
      <c r="Y89" s="1746"/>
      <c r="Z89" s="1753"/>
      <c r="AA89" s="1747"/>
      <c r="AB89" s="1675"/>
      <c r="AC89" s="1756"/>
      <c r="AD89" s="1675"/>
      <c r="AE89" s="1676"/>
    </row>
    <row r="90" spans="1:32" s="1185" customFormat="1" ht="27.75" customHeight="1" thickBot="1">
      <c r="A90" s="1700"/>
      <c r="B90" s="1182"/>
      <c r="C90" s="1142"/>
      <c r="D90" s="1183"/>
      <c r="E90" s="1183"/>
      <c r="F90" s="1184"/>
      <c r="G90" s="1350"/>
      <c r="H90" s="1350"/>
      <c r="I90" s="1350"/>
      <c r="J90" s="1351"/>
      <c r="K90" s="1351"/>
      <c r="L90" s="1351"/>
      <c r="M90" s="1351"/>
      <c r="N90" s="1351"/>
      <c r="O90" s="1351"/>
      <c r="P90" s="1351"/>
      <c r="Q90" s="1351"/>
      <c r="R90" s="1186"/>
      <c r="S90" s="1186"/>
      <c r="T90" s="1186"/>
      <c r="U90" s="1186"/>
      <c r="V90" s="1187"/>
      <c r="W90" s="1378"/>
      <c r="X90" s="1379"/>
      <c r="Y90" s="1379"/>
      <c r="Z90" s="1378"/>
      <c r="AA90" s="1379"/>
      <c r="AB90" s="1379"/>
      <c r="AC90" s="1380"/>
      <c r="AD90" s="1380"/>
      <c r="AE90" s="1380"/>
    </row>
    <row r="91" spans="1:32" ht="30" customHeight="1">
      <c r="A91" s="1700"/>
      <c r="B91" s="1190"/>
      <c r="C91" s="1191"/>
      <c r="D91" s="1192"/>
      <c r="E91" s="1192"/>
      <c r="F91" s="1193"/>
      <c r="G91" s="1352"/>
      <c r="H91" s="1352"/>
      <c r="I91" s="1352"/>
      <c r="J91" s="1353"/>
      <c r="K91" s="1354"/>
      <c r="L91" s="1355"/>
      <c r="M91" s="1356"/>
      <c r="N91" s="1355"/>
      <c r="O91" s="1356"/>
      <c r="P91" s="1355"/>
      <c r="Q91" s="1357"/>
      <c r="R91" s="1140"/>
      <c r="S91" s="1270"/>
      <c r="T91" s="1783">
        <v>19</v>
      </c>
      <c r="U91" s="1784"/>
      <c r="V91" s="1785"/>
      <c r="W91" s="1381"/>
      <c r="X91" s="1382"/>
      <c r="Y91" s="1383"/>
      <c r="Z91" s="1384"/>
      <c r="AA91" s="1385"/>
      <c r="AB91" s="1383"/>
      <c r="AC91" s="1385"/>
      <c r="AD91" s="1383"/>
      <c r="AE91" s="1385"/>
    </row>
    <row r="92" spans="1:32" ht="26.25" customHeight="1">
      <c r="A92" s="1700"/>
      <c r="B92" s="1152"/>
      <c r="C92" s="1156" t="s">
        <v>345</v>
      </c>
      <c r="D92" s="1235" t="s">
        <v>1805</v>
      </c>
      <c r="E92" s="1235"/>
      <c r="F92" s="1235"/>
      <c r="G92" s="1358"/>
      <c r="H92" s="1358"/>
      <c r="I92" s="1359"/>
      <c r="J92" s="1359"/>
      <c r="K92" s="1360"/>
      <c r="L92" s="1361"/>
      <c r="M92" s="1267"/>
      <c r="N92" s="1361"/>
      <c r="O92" s="1267"/>
      <c r="P92" s="1361"/>
      <c r="Q92" s="1362" t="s">
        <v>1806</v>
      </c>
      <c r="R92" s="1140"/>
      <c r="S92" s="1270"/>
      <c r="T92" s="1786"/>
      <c r="U92" s="1787"/>
      <c r="V92" s="1788"/>
      <c r="W92" s="1386"/>
      <c r="X92" s="1387"/>
      <c r="Y92" s="1388"/>
      <c r="Z92" s="1361"/>
      <c r="AA92" s="1267"/>
      <c r="AB92" s="1388"/>
      <c r="AC92" s="1267"/>
      <c r="AD92" s="1388"/>
      <c r="AE92" s="1267"/>
      <c r="AF92" s="1194"/>
    </row>
    <row r="93" spans="1:32" ht="30" customHeight="1">
      <c r="A93" s="1700"/>
      <c r="B93" s="1152"/>
      <c r="C93" s="1166"/>
      <c r="D93" s="1235" t="s">
        <v>1807</v>
      </c>
      <c r="E93" s="1235"/>
      <c r="F93" s="1235"/>
      <c r="G93" s="1358"/>
      <c r="H93" s="1358"/>
      <c r="I93" s="1359"/>
      <c r="J93" s="1359"/>
      <c r="K93" s="1360"/>
      <c r="L93" s="1363" t="s">
        <v>336</v>
      </c>
      <c r="M93" s="1364" t="s">
        <v>337</v>
      </c>
      <c r="N93" s="1363" t="s">
        <v>338</v>
      </c>
      <c r="O93" s="1364" t="s">
        <v>268</v>
      </c>
      <c r="P93" s="1363" t="s">
        <v>339</v>
      </c>
      <c r="Q93" s="1365" t="s">
        <v>1808</v>
      </c>
      <c r="R93" s="1140"/>
      <c r="S93" s="1270"/>
      <c r="T93" s="1786"/>
      <c r="U93" s="1787"/>
      <c r="V93" s="1788"/>
      <c r="W93" s="1386"/>
      <c r="X93" s="1387"/>
      <c r="Y93" s="1264" t="s">
        <v>340</v>
      </c>
      <c r="Z93" s="1265" t="s">
        <v>2715</v>
      </c>
      <c r="AA93" s="1267"/>
      <c r="AB93" s="1264" t="s">
        <v>342</v>
      </c>
      <c r="AC93" s="1269" t="s">
        <v>343</v>
      </c>
      <c r="AD93" s="1263" t="s">
        <v>344</v>
      </c>
      <c r="AE93" s="1268" t="s">
        <v>161</v>
      </c>
      <c r="AF93" s="1188"/>
    </row>
    <row r="94" spans="1:32" ht="30" customHeight="1">
      <c r="A94" s="1700"/>
      <c r="B94" s="1152"/>
      <c r="C94" s="1166"/>
      <c r="D94" s="1236" t="s">
        <v>1837</v>
      </c>
      <c r="E94" s="1236"/>
      <c r="F94" s="1237"/>
      <c r="G94" s="1366"/>
      <c r="H94" s="1366"/>
      <c r="I94" s="1367"/>
      <c r="J94" s="1368"/>
      <c r="K94" s="1360"/>
      <c r="L94" s="1369"/>
      <c r="M94" s="1370" t="s">
        <v>267</v>
      </c>
      <c r="N94" s="1369"/>
      <c r="O94" s="1370" t="s">
        <v>346</v>
      </c>
      <c r="P94" s="1369"/>
      <c r="Q94" s="1371" t="s">
        <v>1809</v>
      </c>
      <c r="R94" s="1140"/>
      <c r="S94" s="1270"/>
      <c r="T94" s="1786"/>
      <c r="U94" s="1787"/>
      <c r="V94" s="1788"/>
      <c r="W94" s="1386"/>
      <c r="X94" s="1387"/>
      <c r="Y94" s="1388"/>
      <c r="Z94" s="1266" t="s">
        <v>347</v>
      </c>
      <c r="AA94" s="1267"/>
      <c r="AB94" s="1388"/>
      <c r="AC94" s="1267" t="s">
        <v>348</v>
      </c>
      <c r="AD94" s="1388"/>
      <c r="AE94" s="1271" t="s">
        <v>162</v>
      </c>
    </row>
    <row r="95" spans="1:32" ht="30" customHeight="1">
      <c r="A95" s="1700"/>
      <c r="B95" s="1152"/>
      <c r="C95" s="1166"/>
      <c r="D95" s="1236" t="s">
        <v>1838</v>
      </c>
      <c r="E95" s="1236"/>
      <c r="F95" s="1237"/>
      <c r="G95" s="1366"/>
      <c r="H95" s="1366"/>
      <c r="I95" s="1367"/>
      <c r="J95" s="1368"/>
      <c r="K95" s="1360"/>
      <c r="L95" s="1372"/>
      <c r="M95" s="1373"/>
      <c r="N95" s="1372"/>
      <c r="O95" s="1373"/>
      <c r="P95" s="1372"/>
      <c r="Q95" s="1374" t="s">
        <v>277</v>
      </c>
      <c r="R95" s="1140"/>
      <c r="S95" s="1270"/>
      <c r="T95" s="1786"/>
      <c r="U95" s="1787"/>
      <c r="V95" s="1788"/>
      <c r="W95" s="1386"/>
      <c r="X95" s="1387"/>
      <c r="Y95" s="1389"/>
      <c r="Z95" s="1390"/>
      <c r="AA95" s="1391"/>
      <c r="AB95" s="1389"/>
      <c r="AC95" s="1391"/>
      <c r="AD95" s="1390"/>
      <c r="AE95" s="1391"/>
    </row>
    <row r="96" spans="1:32" ht="30" customHeight="1">
      <c r="A96" s="1700"/>
      <c r="B96" s="1152"/>
      <c r="C96" s="1195"/>
      <c r="D96" s="1236"/>
      <c r="E96" s="1236"/>
      <c r="F96" s="1237"/>
      <c r="G96" s="1366"/>
      <c r="H96" s="1366"/>
      <c r="I96" s="1367"/>
      <c r="J96" s="1375"/>
      <c r="K96" s="1764" t="s">
        <v>349</v>
      </c>
      <c r="L96" s="1766"/>
      <c r="M96" s="1767"/>
      <c r="N96" s="1770"/>
      <c r="O96" s="1771"/>
      <c r="P96" s="1773"/>
      <c r="Q96" s="1774"/>
      <c r="R96" s="1140"/>
      <c r="S96" s="1270"/>
      <c r="T96" s="1786"/>
      <c r="U96" s="1787"/>
      <c r="V96" s="1788"/>
      <c r="W96" s="1386"/>
      <c r="X96" s="1387"/>
      <c r="Y96" s="1766"/>
      <c r="Z96" s="1792"/>
      <c r="AA96" s="1767"/>
      <c r="AB96" s="1766"/>
      <c r="AC96" s="1767"/>
      <c r="AD96" s="1793">
        <f>L96+N96+P96+Y96+AB96</f>
        <v>0</v>
      </c>
      <c r="AE96" s="1794"/>
    </row>
    <row r="97" spans="1:34" ht="30" customHeight="1" thickBot="1">
      <c r="A97" s="1700"/>
      <c r="B97" s="1180"/>
      <c r="C97" s="1196"/>
      <c r="D97" s="1197"/>
      <c r="E97" s="1197"/>
      <c r="F97" s="1198"/>
      <c r="G97" s="1376"/>
      <c r="H97" s="1376"/>
      <c r="I97" s="1376"/>
      <c r="J97" s="1377"/>
      <c r="K97" s="1765"/>
      <c r="L97" s="1768"/>
      <c r="M97" s="1769"/>
      <c r="N97" s="1772"/>
      <c r="O97" s="1769"/>
      <c r="P97" s="1775"/>
      <c r="Q97" s="1776"/>
      <c r="R97" s="1140"/>
      <c r="S97" s="1270"/>
      <c r="T97" s="1789"/>
      <c r="U97" s="1790"/>
      <c r="V97" s="1791"/>
      <c r="W97" s="1392"/>
      <c r="X97" s="1393"/>
      <c r="Y97" s="1768"/>
      <c r="Z97" s="1772"/>
      <c r="AA97" s="1769"/>
      <c r="AB97" s="1768"/>
      <c r="AC97" s="1769"/>
      <c r="AD97" s="1795"/>
      <c r="AE97" s="1796"/>
    </row>
    <row r="98" spans="1:34" ht="30" customHeight="1">
      <c r="A98" s="1700"/>
      <c r="B98" s="1199"/>
      <c r="C98" s="1761" t="s">
        <v>1810</v>
      </c>
      <c r="D98" s="1761"/>
      <c r="E98" s="1333"/>
      <c r="F98" s="1200"/>
      <c r="G98" s="1200"/>
      <c r="H98" s="1200"/>
      <c r="I98" s="1200"/>
      <c r="J98" s="1200"/>
      <c r="K98" s="1166"/>
      <c r="L98" s="1166"/>
      <c r="M98" s="1166"/>
      <c r="N98" s="1166"/>
      <c r="O98" s="1166"/>
      <c r="P98" s="1166"/>
      <c r="Q98" s="1166"/>
      <c r="R98" s="1140"/>
      <c r="S98" s="1140"/>
      <c r="T98" s="1777"/>
      <c r="U98" s="1778"/>
      <c r="V98" s="1778"/>
      <c r="W98" s="1778"/>
      <c r="X98" s="1778"/>
      <c r="Y98" s="1778"/>
      <c r="Z98" s="1778"/>
      <c r="AA98" s="1778"/>
      <c r="AB98" s="1778"/>
      <c r="AC98" s="1778"/>
      <c r="AD98" s="1778"/>
      <c r="AE98" s="1779"/>
    </row>
    <row r="99" spans="1:34" ht="30" customHeight="1">
      <c r="A99" s="1700"/>
      <c r="B99" s="1202"/>
      <c r="C99" s="1739"/>
      <c r="D99" s="1739"/>
      <c r="E99" s="1333"/>
      <c r="F99" s="1200"/>
      <c r="G99" s="1200"/>
      <c r="H99" s="1200"/>
      <c r="I99" s="1200"/>
      <c r="J99" s="1200"/>
      <c r="K99" s="1166"/>
      <c r="L99" s="1166"/>
      <c r="M99" s="1166"/>
      <c r="N99" s="1166"/>
      <c r="O99" s="1166"/>
      <c r="P99" s="1166"/>
      <c r="Q99" s="1166"/>
      <c r="R99" s="1140"/>
      <c r="S99" s="1140"/>
      <c r="T99" s="1780"/>
      <c r="U99" s="1781"/>
      <c r="V99" s="1781"/>
      <c r="W99" s="1781"/>
      <c r="X99" s="1781"/>
      <c r="Y99" s="1781"/>
      <c r="Z99" s="1781"/>
      <c r="AA99" s="1781"/>
      <c r="AB99" s="1781"/>
      <c r="AC99" s="1781"/>
      <c r="AD99" s="1781"/>
      <c r="AE99" s="1782"/>
    </row>
    <row r="100" spans="1:34" ht="30" customHeight="1">
      <c r="A100" s="1700"/>
      <c r="B100" s="1184"/>
      <c r="C100" s="1183"/>
      <c r="D100" s="1185"/>
      <c r="E100" s="1185"/>
      <c r="F100" s="1184"/>
      <c r="G100" s="1184"/>
      <c r="H100" s="1184"/>
      <c r="I100" s="1184"/>
      <c r="J100" s="1184"/>
      <c r="K100" s="1184"/>
      <c r="L100" s="1184"/>
      <c r="M100" s="1184"/>
      <c r="N100" s="1184"/>
      <c r="O100" s="1184"/>
      <c r="P100" s="1184"/>
      <c r="Q100" s="1184"/>
      <c r="R100" s="1140"/>
      <c r="S100" s="1140"/>
      <c r="T100" s="1140"/>
      <c r="U100" s="1140"/>
      <c r="V100" s="1201"/>
      <c r="W100" s="1184"/>
      <c r="X100" s="1184"/>
      <c r="Y100" s="1184"/>
      <c r="AA100" s="1184"/>
      <c r="AB100" s="1184"/>
      <c r="AC100" s="1189"/>
      <c r="AD100" s="1189"/>
      <c r="AE100" s="1189"/>
    </row>
    <row r="101" spans="1:34" ht="30" customHeight="1">
      <c r="A101" s="1700"/>
      <c r="B101" s="1184"/>
      <c r="C101" s="1142"/>
      <c r="D101" s="1185"/>
      <c r="E101" s="1185"/>
      <c r="F101" s="1184"/>
      <c r="G101" s="1184"/>
      <c r="H101" s="1184"/>
      <c r="I101" s="1184"/>
      <c r="J101" s="1184"/>
      <c r="K101" s="1184"/>
      <c r="L101" s="1184"/>
      <c r="M101" s="1184"/>
      <c r="N101" s="1184"/>
      <c r="O101" s="1184"/>
      <c r="P101" s="1184"/>
      <c r="Q101" s="1184"/>
      <c r="R101" s="1140"/>
      <c r="S101" s="1140"/>
      <c r="T101" s="1140"/>
      <c r="U101" s="1140"/>
      <c r="V101" s="1201"/>
      <c r="W101" s="1184"/>
      <c r="X101" s="1184"/>
      <c r="Y101" s="1184"/>
      <c r="Z101" s="1184"/>
      <c r="AA101" s="1184"/>
      <c r="AB101" s="1184"/>
      <c r="AC101" s="1189"/>
      <c r="AD101" s="1189"/>
      <c r="AE101" s="1189"/>
    </row>
    <row r="102" spans="1:34" ht="30" customHeight="1">
      <c r="A102" s="1700"/>
      <c r="B102" s="1184"/>
      <c r="C102" s="1142"/>
      <c r="D102" s="1203"/>
      <c r="E102" s="1203"/>
      <c r="F102" s="1184"/>
      <c r="G102" s="1184"/>
      <c r="H102" s="1184"/>
      <c r="I102" s="1184"/>
      <c r="J102" s="1184"/>
      <c r="K102" s="1184"/>
      <c r="L102" s="1184"/>
      <c r="M102" s="1184"/>
      <c r="N102" s="1184"/>
      <c r="O102" s="1184"/>
      <c r="P102" s="1184"/>
      <c r="Q102" s="1184"/>
      <c r="R102" s="1140"/>
      <c r="S102" s="1140"/>
      <c r="T102" s="1184"/>
      <c r="U102" s="1140"/>
      <c r="V102" s="1201"/>
      <c r="W102" s="1184"/>
      <c r="X102" s="1184"/>
      <c r="Y102" s="1184"/>
      <c r="Z102" s="1184"/>
      <c r="AA102" s="1184"/>
      <c r="AB102" s="1184"/>
      <c r="AC102" s="1189"/>
      <c r="AD102" s="1189"/>
      <c r="AE102" s="1189"/>
    </row>
    <row r="103" spans="1:34" ht="9.9" customHeight="1">
      <c r="A103" s="1700"/>
      <c r="B103" s="1142"/>
      <c r="C103" s="1183"/>
      <c r="D103" s="1142"/>
      <c r="E103" s="1142"/>
      <c r="F103" s="1184"/>
      <c r="G103" s="1184"/>
      <c r="H103" s="1184"/>
      <c r="I103" s="1184"/>
      <c r="J103" s="1184"/>
      <c r="K103" s="1142"/>
      <c r="L103" s="1142"/>
      <c r="M103" s="1142"/>
      <c r="N103" s="1142"/>
      <c r="O103" s="1142"/>
      <c r="P103" s="1142"/>
      <c r="Q103" s="1142"/>
      <c r="R103" s="1140"/>
      <c r="S103" s="1140"/>
      <c r="T103" s="1140"/>
      <c r="U103" s="1140"/>
      <c r="V103" s="1201"/>
      <c r="W103" s="1142"/>
      <c r="X103" s="1142"/>
      <c r="Y103" s="1142"/>
      <c r="Z103" s="1142"/>
      <c r="AA103" s="1142"/>
      <c r="AB103" s="1142"/>
      <c r="AC103" s="1142"/>
      <c r="AD103" s="1142"/>
      <c r="AE103" s="1142"/>
    </row>
    <row r="104" spans="1:34" s="1185" customFormat="1" ht="24" customHeight="1">
      <c r="A104" s="1700"/>
      <c r="B104" s="1142"/>
      <c r="R104" s="1140"/>
      <c r="S104" s="1140"/>
      <c r="T104" s="1140"/>
      <c r="U104" s="1140"/>
      <c r="V104" s="1201"/>
      <c r="W104" s="1142"/>
      <c r="X104" s="1142"/>
      <c r="Y104" s="1142"/>
      <c r="Z104" s="1142"/>
      <c r="AA104" s="1142"/>
      <c r="AB104" s="1142"/>
      <c r="AC104" s="1142"/>
      <c r="AD104" s="1142"/>
      <c r="AE104" s="1142"/>
    </row>
    <row r="105" spans="1:34" s="1185" customFormat="1" ht="30" customHeight="1">
      <c r="A105" s="1700"/>
      <c r="B105" s="1166"/>
      <c r="R105" s="1140"/>
      <c r="S105" s="1140"/>
      <c r="T105" s="1140"/>
      <c r="U105" s="1140"/>
      <c r="V105" s="1201"/>
      <c r="W105" s="1142"/>
      <c r="X105" s="1142"/>
      <c r="Y105" s="1142"/>
      <c r="Z105" s="1142"/>
      <c r="AA105" s="1142"/>
      <c r="AB105" s="1142"/>
      <c r="AC105" s="1142"/>
      <c r="AD105" s="1142"/>
      <c r="AE105" s="1142"/>
    </row>
    <row r="106" spans="1:34" s="1185" customFormat="1" ht="30" customHeight="1">
      <c r="A106" s="1204"/>
      <c r="B106" s="1142"/>
      <c r="C106" s="1205"/>
      <c r="D106" s="1205"/>
      <c r="E106" s="1205"/>
      <c r="F106" s="1184"/>
      <c r="G106" s="1184"/>
      <c r="H106" s="1184"/>
      <c r="I106" s="1184"/>
      <c r="J106" s="1184"/>
      <c r="K106" s="1142"/>
      <c r="L106" s="1142"/>
      <c r="M106" s="1142"/>
      <c r="N106" s="1142"/>
      <c r="O106" s="1142"/>
      <c r="P106" s="1142"/>
      <c r="Q106" s="1142"/>
      <c r="R106" s="1140"/>
      <c r="S106" s="1140"/>
      <c r="T106" s="1140"/>
      <c r="U106" s="1140"/>
      <c r="V106" s="1140"/>
      <c r="W106" s="1142"/>
      <c r="X106" s="1142"/>
      <c r="Y106" s="1142"/>
      <c r="Z106" s="1142"/>
      <c r="AA106" s="1142"/>
      <c r="AB106" s="1142"/>
      <c r="AC106" s="1142"/>
      <c r="AD106" s="1142"/>
      <c r="AE106" s="1142"/>
    </row>
    <row r="107" spans="1:34" s="1185" customFormat="1" ht="30" customHeight="1">
      <c r="A107" s="1204"/>
      <c r="B107" s="1142"/>
      <c r="C107" s="1762">
        <v>8</v>
      </c>
      <c r="D107" s="1762"/>
      <c r="E107" s="1762"/>
      <c r="F107" s="1762"/>
      <c r="G107" s="1762"/>
      <c r="H107" s="1762"/>
      <c r="I107" s="1762"/>
      <c r="J107" s="1762"/>
      <c r="K107" s="1762"/>
      <c r="L107" s="1762"/>
      <c r="M107" s="1762"/>
      <c r="N107" s="1762"/>
      <c r="O107" s="1762"/>
      <c r="P107" s="1762"/>
      <c r="Q107" s="1762"/>
      <c r="R107" s="1140"/>
      <c r="S107" s="1140"/>
      <c r="T107" s="1140"/>
      <c r="U107" s="1140"/>
      <c r="V107" s="1140"/>
      <c r="W107" s="1763">
        <v>9</v>
      </c>
      <c r="X107" s="1763"/>
      <c r="Y107" s="1763"/>
      <c r="Z107" s="1763"/>
      <c r="AA107" s="1763"/>
      <c r="AB107" s="1763"/>
      <c r="AC107" s="1763"/>
      <c r="AD107" s="1763"/>
      <c r="AE107" s="1763"/>
    </row>
    <row r="108" spans="1:34" ht="35.25" customHeight="1">
      <c r="A108" s="1206"/>
      <c r="K108" s="1132"/>
      <c r="L108" s="1132"/>
      <c r="M108" s="1132"/>
      <c r="N108" s="1132"/>
      <c r="R108" s="1140"/>
      <c r="S108" s="1140"/>
      <c r="T108" s="1140"/>
      <c r="U108" s="1140"/>
      <c r="V108" s="1140"/>
    </row>
    <row r="109" spans="1:34" ht="25.5" customHeight="1">
      <c r="A109" s="1206"/>
    </row>
    <row r="110" spans="1:34" ht="27" customHeight="1">
      <c r="C110" s="1207"/>
      <c r="D110" s="1208"/>
      <c r="E110" s="1208"/>
      <c r="K110" s="1207"/>
      <c r="L110" s="1207"/>
      <c r="M110" s="1207"/>
      <c r="N110" s="1207"/>
      <c r="O110" s="1207"/>
      <c r="P110" s="1207"/>
      <c r="Q110" s="1208"/>
      <c r="R110" s="1207"/>
      <c r="S110" s="1207"/>
      <c r="T110" s="1207"/>
      <c r="U110" s="1207"/>
      <c r="V110" s="1207"/>
      <c r="W110" s="1207"/>
      <c r="X110" s="1207"/>
      <c r="Y110" s="1207"/>
      <c r="Z110" s="1207"/>
      <c r="AA110" s="1207"/>
      <c r="AB110" s="1207"/>
      <c r="AC110" s="1207"/>
      <c r="AD110" s="1207"/>
      <c r="AE110" s="1207"/>
    </row>
    <row r="111" spans="1:34" ht="25.5" customHeight="1">
      <c r="X111" s="1135"/>
      <c r="Y111" s="1135"/>
      <c r="Z111" s="1135"/>
      <c r="AA111" s="1135"/>
      <c r="AB111" s="1135"/>
      <c r="AC111" s="1135"/>
      <c r="AD111" s="1135"/>
      <c r="AE111" s="1135"/>
      <c r="AF111" s="1135"/>
      <c r="AG111" s="1135"/>
      <c r="AH111" s="1135"/>
    </row>
    <row r="112" spans="1:34">
      <c r="X112" s="1135"/>
      <c r="Y112" s="1135"/>
      <c r="Z112" s="1135"/>
      <c r="AA112" s="1135"/>
      <c r="AB112" s="1135"/>
      <c r="AC112" s="1135"/>
      <c r="AD112" s="1135"/>
      <c r="AE112" s="1135"/>
      <c r="AF112" s="1135"/>
      <c r="AG112" s="1135"/>
      <c r="AH112" s="1135"/>
    </row>
    <row r="113" spans="24:34">
      <c r="X113" s="1135"/>
      <c r="Y113" s="1135"/>
      <c r="Z113" s="1135"/>
      <c r="AA113" s="1135"/>
      <c r="AB113" s="1135"/>
      <c r="AC113" s="1135"/>
      <c r="AD113" s="1135"/>
      <c r="AE113" s="1135"/>
      <c r="AF113" s="1135"/>
      <c r="AG113" s="1135"/>
      <c r="AH113" s="1135"/>
    </row>
    <row r="114" spans="24:34">
      <c r="X114" s="1135"/>
      <c r="Y114" s="1135"/>
      <c r="Z114" s="1135"/>
      <c r="AA114" s="1135"/>
      <c r="AB114" s="1135"/>
      <c r="AC114" s="1135"/>
      <c r="AD114" s="1135"/>
      <c r="AE114" s="1135"/>
      <c r="AF114" s="1135"/>
      <c r="AG114" s="1135"/>
      <c r="AH114" s="1135"/>
    </row>
    <row r="115" spans="24:34" ht="76.5" customHeight="1">
      <c r="X115" s="1135"/>
      <c r="Y115" s="1135"/>
      <c r="Z115" s="1135"/>
      <c r="AA115" s="1135"/>
      <c r="AB115" s="1135"/>
      <c r="AC115" s="1135"/>
      <c r="AD115" s="1135"/>
      <c r="AE115" s="1135"/>
      <c r="AF115" s="1135"/>
      <c r="AG115" s="1135"/>
      <c r="AH115" s="1135"/>
    </row>
    <row r="116" spans="24:34">
      <c r="X116" s="1135"/>
      <c r="Y116" s="1135"/>
      <c r="Z116" s="1135"/>
      <c r="AA116" s="1135"/>
      <c r="AB116" s="1135"/>
      <c r="AC116" s="1135"/>
      <c r="AD116" s="1135"/>
      <c r="AE116" s="1135"/>
      <c r="AF116" s="1135"/>
      <c r="AG116" s="1135"/>
      <c r="AH116" s="1135"/>
    </row>
    <row r="117" spans="24:34">
      <c r="X117" s="1135"/>
      <c r="Y117" s="1135"/>
      <c r="Z117" s="1135"/>
      <c r="AA117" s="1135"/>
      <c r="AB117" s="1135"/>
      <c r="AC117" s="1135"/>
      <c r="AD117" s="1135"/>
      <c r="AE117" s="1135"/>
      <c r="AF117" s="1135"/>
      <c r="AG117" s="1135"/>
      <c r="AH117" s="1135"/>
    </row>
    <row r="118" spans="24:34">
      <c r="X118" s="1135"/>
      <c r="Y118" s="1135"/>
      <c r="Z118" s="1135"/>
      <c r="AA118" s="1135"/>
      <c r="AB118" s="1135"/>
      <c r="AC118" s="1135"/>
      <c r="AD118" s="1135"/>
      <c r="AE118" s="1135"/>
      <c r="AF118" s="1135"/>
      <c r="AG118" s="1135"/>
      <c r="AH118" s="1135"/>
    </row>
    <row r="119" spans="24:34">
      <c r="X119" s="1135"/>
      <c r="Y119" s="1135"/>
      <c r="Z119" s="1135"/>
      <c r="AA119" s="1135"/>
      <c r="AB119" s="1135"/>
      <c r="AC119" s="1135"/>
      <c r="AD119" s="1135"/>
      <c r="AE119" s="1135"/>
      <c r="AF119" s="1135"/>
      <c r="AG119" s="1135"/>
      <c r="AH119" s="1135"/>
    </row>
  </sheetData>
  <mergeCells count="227">
    <mergeCell ref="C98:D99"/>
    <mergeCell ref="C107:Q107"/>
    <mergeCell ref="W107:AE107"/>
    <mergeCell ref="K96:K97"/>
    <mergeCell ref="L96:M97"/>
    <mergeCell ref="N96:O97"/>
    <mergeCell ref="P96:Q97"/>
    <mergeCell ref="T98:AE99"/>
    <mergeCell ref="T91:V97"/>
    <mergeCell ref="Y96:AA97"/>
    <mergeCell ref="AB96:AC97"/>
    <mergeCell ref="AD96:AE97"/>
    <mergeCell ref="N86:O89"/>
    <mergeCell ref="P86:Q89"/>
    <mergeCell ref="T86:V89"/>
    <mergeCell ref="W86:X89"/>
    <mergeCell ref="Y86:AA89"/>
    <mergeCell ref="AB86:AC89"/>
    <mergeCell ref="F88:F89"/>
    <mergeCell ref="G82:K85"/>
    <mergeCell ref="L82:M85"/>
    <mergeCell ref="N82:O85"/>
    <mergeCell ref="P82:Q85"/>
    <mergeCell ref="T82:V85"/>
    <mergeCell ref="W82:X85"/>
    <mergeCell ref="Y82:AA85"/>
    <mergeCell ref="AB82:AC85"/>
    <mergeCell ref="F84:F85"/>
    <mergeCell ref="G86:K89"/>
    <mergeCell ref="L86:M89"/>
    <mergeCell ref="F76:F77"/>
    <mergeCell ref="AD70:AE73"/>
    <mergeCell ref="AD74:AE77"/>
    <mergeCell ref="G78:K81"/>
    <mergeCell ref="L78:M81"/>
    <mergeCell ref="N78:O81"/>
    <mergeCell ref="P78:Q81"/>
    <mergeCell ref="T78:V81"/>
    <mergeCell ref="W78:X81"/>
    <mergeCell ref="Y78:AA81"/>
    <mergeCell ref="AB78:AC81"/>
    <mergeCell ref="AD78:AE81"/>
    <mergeCell ref="F80:F81"/>
    <mergeCell ref="Y70:AA73"/>
    <mergeCell ref="AB70:AC73"/>
    <mergeCell ref="F72:F73"/>
    <mergeCell ref="G74:K77"/>
    <mergeCell ref="L74:M77"/>
    <mergeCell ref="N74:O77"/>
    <mergeCell ref="G70:K73"/>
    <mergeCell ref="L70:M73"/>
    <mergeCell ref="N70:O73"/>
    <mergeCell ref="P70:Q73"/>
    <mergeCell ref="T70:V73"/>
    <mergeCell ref="D68:D69"/>
    <mergeCell ref="F68:F69"/>
    <mergeCell ref="Y62:AA65"/>
    <mergeCell ref="AB62:AC65"/>
    <mergeCell ref="F64:F65"/>
    <mergeCell ref="D66:D67"/>
    <mergeCell ref="G66:K69"/>
    <mergeCell ref="L66:M69"/>
    <mergeCell ref="N66:O69"/>
    <mergeCell ref="P66:Q69"/>
    <mergeCell ref="T66:V69"/>
    <mergeCell ref="W70:X73"/>
    <mergeCell ref="AB44:AC49"/>
    <mergeCell ref="P50:Q53"/>
    <mergeCell ref="T50:V53"/>
    <mergeCell ref="W50:X53"/>
    <mergeCell ref="Y50:AA53"/>
    <mergeCell ref="AB50:AC53"/>
    <mergeCell ref="P74:Q77"/>
    <mergeCell ref="T74:V77"/>
    <mergeCell ref="W74:X77"/>
    <mergeCell ref="Y74:AA77"/>
    <mergeCell ref="AB74:AC77"/>
    <mergeCell ref="AB54:AC57"/>
    <mergeCell ref="Y54:AA57"/>
    <mergeCell ref="Y58:AA61"/>
    <mergeCell ref="AB58:AC61"/>
    <mergeCell ref="W66:X69"/>
    <mergeCell ref="Y66:AA69"/>
    <mergeCell ref="AB66:AC69"/>
    <mergeCell ref="F60:F61"/>
    <mergeCell ref="G62:K65"/>
    <mergeCell ref="L62:M65"/>
    <mergeCell ref="N62:O65"/>
    <mergeCell ref="P62:Q65"/>
    <mergeCell ref="T62:V65"/>
    <mergeCell ref="W62:X65"/>
    <mergeCell ref="F56:F57"/>
    <mergeCell ref="G54:K57"/>
    <mergeCell ref="L54:M57"/>
    <mergeCell ref="N54:O57"/>
    <mergeCell ref="P54:Q57"/>
    <mergeCell ref="T54:V57"/>
    <mergeCell ref="W54:X57"/>
    <mergeCell ref="G58:K61"/>
    <mergeCell ref="L58:M61"/>
    <mergeCell ref="N58:O61"/>
    <mergeCell ref="P58:Q61"/>
    <mergeCell ref="T58:V61"/>
    <mergeCell ref="W58:X61"/>
    <mergeCell ref="F52:F53"/>
    <mergeCell ref="F42:F43"/>
    <mergeCell ref="G44:K49"/>
    <mergeCell ref="L44:M49"/>
    <mergeCell ref="N44:O49"/>
    <mergeCell ref="P44:Q49"/>
    <mergeCell ref="T44:V49"/>
    <mergeCell ref="W44:X49"/>
    <mergeCell ref="Y44:AA49"/>
    <mergeCell ref="G40:K43"/>
    <mergeCell ref="L40:M43"/>
    <mergeCell ref="N40:O43"/>
    <mergeCell ref="P40:Q43"/>
    <mergeCell ref="T40:V43"/>
    <mergeCell ref="W40:X43"/>
    <mergeCell ref="Y40:AA43"/>
    <mergeCell ref="F48:F49"/>
    <mergeCell ref="G50:K53"/>
    <mergeCell ref="L50:M53"/>
    <mergeCell ref="N50:O53"/>
    <mergeCell ref="AB40:AC43"/>
    <mergeCell ref="L36:M39"/>
    <mergeCell ref="N36:O39"/>
    <mergeCell ref="P36:Q39"/>
    <mergeCell ref="T36:V39"/>
    <mergeCell ref="W36:X39"/>
    <mergeCell ref="Y36:AA39"/>
    <mergeCell ref="AB36:AC39"/>
    <mergeCell ref="AD40:AE43"/>
    <mergeCell ref="F38:F39"/>
    <mergeCell ref="G36:K39"/>
    <mergeCell ref="AB28:AC31"/>
    <mergeCell ref="F30:F31"/>
    <mergeCell ref="G32:K35"/>
    <mergeCell ref="L32:M35"/>
    <mergeCell ref="N32:O35"/>
    <mergeCell ref="P32:Q35"/>
    <mergeCell ref="T32:V35"/>
    <mergeCell ref="W32:X35"/>
    <mergeCell ref="Y32:AA35"/>
    <mergeCell ref="AB32:AC35"/>
    <mergeCell ref="F34:F35"/>
    <mergeCell ref="T28:V31"/>
    <mergeCell ref="W28:X31"/>
    <mergeCell ref="Y28:AA31"/>
    <mergeCell ref="P16:Q19"/>
    <mergeCell ref="T16:V19"/>
    <mergeCell ref="W16:X19"/>
    <mergeCell ref="Y16:AA19"/>
    <mergeCell ref="AB16:AC19"/>
    <mergeCell ref="F18:F19"/>
    <mergeCell ref="F22:F23"/>
    <mergeCell ref="G24:K27"/>
    <mergeCell ref="L24:M27"/>
    <mergeCell ref="N24:O27"/>
    <mergeCell ref="P24:Q27"/>
    <mergeCell ref="T24:V27"/>
    <mergeCell ref="W24:X27"/>
    <mergeCell ref="Y24:AA27"/>
    <mergeCell ref="AB24:AC27"/>
    <mergeCell ref="F26:F27"/>
    <mergeCell ref="AB20:AC23"/>
    <mergeCell ref="N16:O19"/>
    <mergeCell ref="L11:M11"/>
    <mergeCell ref="N11:O11"/>
    <mergeCell ref="P11:Q11"/>
    <mergeCell ref="W4:X10"/>
    <mergeCell ref="Y4:AA10"/>
    <mergeCell ref="AB4:AC10"/>
    <mergeCell ref="L6:O6"/>
    <mergeCell ref="P6:Q10"/>
    <mergeCell ref="L7:M10"/>
    <mergeCell ref="N7:O10"/>
    <mergeCell ref="L4:Q5"/>
    <mergeCell ref="T4:V10"/>
    <mergeCell ref="A2:A105"/>
    <mergeCell ref="T11:V11"/>
    <mergeCell ref="W11:X11"/>
    <mergeCell ref="Y11:AA11"/>
    <mergeCell ref="G20:K23"/>
    <mergeCell ref="L20:M23"/>
    <mergeCell ref="N20:O23"/>
    <mergeCell ref="P20:Q23"/>
    <mergeCell ref="T20:V23"/>
    <mergeCell ref="W20:X23"/>
    <mergeCell ref="Y20:AA23"/>
    <mergeCell ref="G28:K31"/>
    <mergeCell ref="L28:M31"/>
    <mergeCell ref="N28:O31"/>
    <mergeCell ref="P28:Q31"/>
    <mergeCell ref="G4:K10"/>
    <mergeCell ref="G12:K15"/>
    <mergeCell ref="G11:K11"/>
    <mergeCell ref="F14:F15"/>
    <mergeCell ref="G16:K19"/>
    <mergeCell ref="L16:M19"/>
    <mergeCell ref="L12:M15"/>
    <mergeCell ref="N12:O15"/>
    <mergeCell ref="P12:Q15"/>
    <mergeCell ref="G2:Q3"/>
    <mergeCell ref="T2:AC3"/>
    <mergeCell ref="AD66:AE69"/>
    <mergeCell ref="AD82:AE85"/>
    <mergeCell ref="AD86:AE89"/>
    <mergeCell ref="AD4:AE10"/>
    <mergeCell ref="AD11:AE11"/>
    <mergeCell ref="AD12:AE15"/>
    <mergeCell ref="AD16:AE19"/>
    <mergeCell ref="AD20:AE23"/>
    <mergeCell ref="AD24:AE27"/>
    <mergeCell ref="AD28:AE31"/>
    <mergeCell ref="AD32:AE35"/>
    <mergeCell ref="AD36:AE39"/>
    <mergeCell ref="AD50:AE53"/>
    <mergeCell ref="AD44:AE49"/>
    <mergeCell ref="AD54:AE57"/>
    <mergeCell ref="AD58:AE61"/>
    <mergeCell ref="AD62:AE65"/>
    <mergeCell ref="AB11:AC11"/>
    <mergeCell ref="T12:V15"/>
    <mergeCell ref="W12:X15"/>
    <mergeCell ref="Y12:AA15"/>
    <mergeCell ref="AB12:AC15"/>
  </mergeCells>
  <printOptions verticalCentered="1"/>
  <pageMargins left="0.23622047244094499" right="0.23622047244094499" top="0.23622047244094499" bottom="0.23622047244094499" header="0" footer="0"/>
  <pageSetup paperSize="9" scale="22" fitToWidth="0" orientation="portrait" r:id="rId1"/>
  <headerFooter alignWithMargins="0"/>
  <rowBreaks count="1" manualBreakCount="1">
    <brk id="108" max="20" man="1"/>
  </rowBreaks>
  <colBreaks count="1" manualBreakCount="1">
    <brk id="18" max="106"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sheetPr>
  <dimension ref="A1:AY206"/>
  <sheetViews>
    <sheetView view="pageBreakPreview" zoomScale="30" zoomScaleNormal="40" zoomScaleSheetLayoutView="30" workbookViewId="0">
      <selection activeCell="AF66" sqref="AF66:AN70"/>
    </sheetView>
  </sheetViews>
  <sheetFormatPr defaultColWidth="77.44140625" defaultRowHeight="34.200000000000003"/>
  <cols>
    <col min="1" max="1" width="7.33203125" style="558" customWidth="1"/>
    <col min="2" max="2" width="1.33203125" style="559" customWidth="1"/>
    <col min="3" max="4" width="3.88671875" style="557" customWidth="1"/>
    <col min="5" max="5" width="5.33203125" style="557" customWidth="1"/>
    <col min="6" max="6" width="8" style="557" customWidth="1"/>
    <col min="7" max="7" width="8.109375" style="557" customWidth="1"/>
    <col min="8" max="8" width="7.5546875" style="557" customWidth="1"/>
    <col min="9" max="9" width="17.109375" style="557" customWidth="1"/>
    <col min="10" max="10" width="75.44140625" style="557" customWidth="1"/>
    <col min="11" max="11" width="8" style="560" customWidth="1"/>
    <col min="12" max="13" width="9.5546875" style="558" customWidth="1"/>
    <col min="14" max="14" width="15.33203125" style="558" customWidth="1"/>
    <col min="15" max="16" width="9.5546875" style="558" customWidth="1"/>
    <col min="17" max="17" width="16" style="558" customWidth="1"/>
    <col min="18" max="19" width="9.5546875" style="558" customWidth="1"/>
    <col min="20" max="20" width="16.44140625" style="558" customWidth="1"/>
    <col min="21" max="21" width="51" style="558" customWidth="1"/>
    <col min="22" max="26" width="7.5546875" style="558" customWidth="1"/>
    <col min="27" max="27" width="13.6640625" style="558" customWidth="1"/>
    <col min="28" max="32" width="17.88671875" style="558" customWidth="1"/>
    <col min="33" max="61" width="7.5546875" style="558" customWidth="1"/>
    <col min="62" max="16384" width="77.44140625" style="558"/>
  </cols>
  <sheetData>
    <row r="1" spans="1:51" ht="34.799999999999997" thickBot="1">
      <c r="A1" s="561"/>
      <c r="B1" s="562"/>
      <c r="C1" s="562"/>
      <c r="D1" s="563"/>
      <c r="E1" s="563"/>
      <c r="F1" s="563"/>
      <c r="G1" s="563"/>
      <c r="H1" s="563"/>
      <c r="I1" s="563"/>
      <c r="J1" s="563"/>
      <c r="K1" s="599"/>
      <c r="L1" s="600"/>
      <c r="M1" s="600"/>
      <c r="N1" s="600"/>
      <c r="O1" s="600"/>
      <c r="P1" s="600"/>
      <c r="Q1" s="600"/>
      <c r="R1" s="600"/>
      <c r="S1" s="600"/>
      <c r="T1" s="600"/>
      <c r="U1" s="617"/>
    </row>
    <row r="2" spans="1:51">
      <c r="A2" s="564"/>
      <c r="B2" s="565"/>
      <c r="C2" s="563"/>
      <c r="D2" s="566"/>
      <c r="E2" s="566"/>
      <c r="F2" s="566"/>
      <c r="G2" s="566"/>
      <c r="H2" s="566"/>
      <c r="I2" s="1926" t="s">
        <v>351</v>
      </c>
      <c r="J2" s="1926"/>
      <c r="K2" s="1926"/>
      <c r="L2" s="1926"/>
      <c r="M2" s="1926"/>
      <c r="N2" s="1926"/>
      <c r="O2" s="1926"/>
      <c r="P2" s="1926"/>
      <c r="Q2" s="1926"/>
      <c r="R2" s="1926"/>
      <c r="S2" s="1926"/>
      <c r="T2" s="1926"/>
      <c r="U2" s="1927"/>
      <c r="X2" s="565"/>
      <c r="Y2" s="563"/>
      <c r="Z2" s="563"/>
      <c r="AA2" s="563"/>
      <c r="AB2" s="563"/>
      <c r="AC2" s="563"/>
      <c r="AD2" s="563"/>
      <c r="AE2" s="563"/>
      <c r="AF2" s="563"/>
      <c r="AG2" s="599"/>
      <c r="AH2" s="600"/>
      <c r="AI2" s="600"/>
      <c r="AJ2" s="600"/>
      <c r="AK2" s="600"/>
      <c r="AL2" s="600"/>
      <c r="AM2" s="600"/>
      <c r="AN2" s="600"/>
      <c r="AO2" s="600"/>
      <c r="AP2" s="600"/>
      <c r="AQ2" s="600"/>
      <c r="AR2" s="600"/>
      <c r="AS2" s="600"/>
      <c r="AT2" s="600"/>
      <c r="AU2" s="600"/>
      <c r="AV2" s="600"/>
      <c r="AW2" s="600"/>
      <c r="AX2" s="600"/>
      <c r="AY2" s="633"/>
    </row>
    <row r="3" spans="1:51" ht="28.2">
      <c r="A3" s="564"/>
      <c r="B3" s="567"/>
      <c r="C3" s="568"/>
      <c r="D3" s="568"/>
      <c r="E3" s="568"/>
      <c r="F3" s="568"/>
      <c r="G3" s="568"/>
      <c r="H3" s="568"/>
      <c r="I3" s="1928"/>
      <c r="J3" s="1928"/>
      <c r="K3" s="1928"/>
      <c r="L3" s="1928"/>
      <c r="M3" s="1928"/>
      <c r="N3" s="1928"/>
      <c r="O3" s="1928"/>
      <c r="P3" s="1928"/>
      <c r="Q3" s="1928"/>
      <c r="R3" s="1928"/>
      <c r="S3" s="1928"/>
      <c r="T3" s="1928"/>
      <c r="U3" s="1929"/>
      <c r="X3" s="567"/>
      <c r="Y3" s="562"/>
      <c r="Z3" s="622"/>
      <c r="AA3" s="622"/>
      <c r="AB3" s="622"/>
      <c r="AC3" s="622"/>
      <c r="AD3" s="622"/>
      <c r="AE3" s="1932"/>
      <c r="AF3" s="1932"/>
      <c r="AG3" s="1932"/>
      <c r="AH3" s="1932"/>
      <c r="AI3" s="1932"/>
      <c r="AJ3" s="1932"/>
      <c r="AK3" s="1932"/>
      <c r="AL3" s="1932"/>
      <c r="AM3" s="1932"/>
      <c r="AN3" s="1932"/>
      <c r="AO3" s="1932"/>
      <c r="AP3" s="1932"/>
      <c r="AQ3" s="1932"/>
      <c r="AR3" s="1932"/>
      <c r="AS3" s="1932"/>
      <c r="AT3" s="1932"/>
      <c r="AU3" s="1932"/>
      <c r="AV3" s="1932"/>
      <c r="AW3" s="1932"/>
      <c r="AX3" s="1932"/>
      <c r="AY3" s="1933"/>
    </row>
    <row r="4" spans="1:51" ht="28.2">
      <c r="A4" s="564"/>
      <c r="B4" s="569"/>
      <c r="C4" s="570"/>
      <c r="D4" s="570"/>
      <c r="E4" s="570"/>
      <c r="F4" s="570"/>
      <c r="G4" s="570"/>
      <c r="H4" s="570"/>
      <c r="I4" s="1930"/>
      <c r="J4" s="1930"/>
      <c r="K4" s="1930"/>
      <c r="L4" s="1930"/>
      <c r="M4" s="1930"/>
      <c r="N4" s="1930"/>
      <c r="O4" s="1930"/>
      <c r="P4" s="1930"/>
      <c r="Q4" s="1930"/>
      <c r="R4" s="1930"/>
      <c r="S4" s="1930"/>
      <c r="T4" s="1930"/>
      <c r="U4" s="1931"/>
      <c r="X4" s="567"/>
      <c r="Y4" s="568"/>
      <c r="Z4" s="568"/>
      <c r="AA4" s="568"/>
      <c r="AB4" s="568"/>
      <c r="AC4" s="568"/>
      <c r="AD4" s="568"/>
      <c r="AE4" s="1932"/>
      <c r="AF4" s="1932"/>
      <c r="AG4" s="1932"/>
      <c r="AH4" s="1932"/>
      <c r="AI4" s="1932"/>
      <c r="AJ4" s="1932"/>
      <c r="AK4" s="1932"/>
      <c r="AL4" s="1932"/>
      <c r="AM4" s="1932"/>
      <c r="AN4" s="1932"/>
      <c r="AO4" s="1932"/>
      <c r="AP4" s="1932"/>
      <c r="AQ4" s="1932"/>
      <c r="AR4" s="1932"/>
      <c r="AS4" s="1932"/>
      <c r="AT4" s="1932"/>
      <c r="AU4" s="1932"/>
      <c r="AV4" s="1932"/>
      <c r="AW4" s="1932"/>
      <c r="AX4" s="1932"/>
      <c r="AY4" s="1933"/>
    </row>
    <row r="5" spans="1:51" ht="33.75" customHeight="1">
      <c r="A5" s="564"/>
      <c r="B5" s="567"/>
      <c r="C5" s="1797" t="s">
        <v>1815</v>
      </c>
      <c r="D5" s="1797"/>
      <c r="E5" s="1797"/>
      <c r="F5" s="1797"/>
      <c r="G5" s="1797"/>
      <c r="H5" s="1797"/>
      <c r="I5" s="1797"/>
      <c r="J5" s="1797"/>
      <c r="K5" s="1798"/>
      <c r="L5" s="1839" t="s">
        <v>352</v>
      </c>
      <c r="M5" s="1840"/>
      <c r="N5" s="1840"/>
      <c r="O5" s="1840"/>
      <c r="P5" s="1840"/>
      <c r="Q5" s="1840"/>
      <c r="R5" s="1840"/>
      <c r="S5" s="1840"/>
      <c r="T5" s="1841"/>
      <c r="U5" s="1880" t="s">
        <v>1816</v>
      </c>
      <c r="X5" s="1803"/>
      <c r="Y5" s="1804"/>
      <c r="Z5" s="1805"/>
      <c r="AA5" s="1812" t="s">
        <v>1856</v>
      </c>
      <c r="AB5" s="1797"/>
      <c r="AC5" s="1797"/>
      <c r="AD5" s="1797"/>
      <c r="AE5" s="1797"/>
      <c r="AF5" s="1797"/>
      <c r="AG5" s="1797"/>
      <c r="AH5" s="1797"/>
      <c r="AI5" s="1797"/>
      <c r="AJ5" s="1797"/>
      <c r="AK5" s="1797"/>
      <c r="AL5" s="1797"/>
      <c r="AM5" s="1797"/>
      <c r="AN5" s="1797"/>
      <c r="AO5" s="1797"/>
      <c r="AP5" s="1797"/>
      <c r="AQ5" s="1797"/>
      <c r="AR5" s="1797"/>
      <c r="AS5" s="1797"/>
      <c r="AT5" s="1797"/>
      <c r="AU5" s="1797"/>
      <c r="AV5" s="1797"/>
      <c r="AW5" s="1797"/>
      <c r="AX5" s="1797"/>
      <c r="AY5" s="1798"/>
    </row>
    <row r="6" spans="1:51" ht="33.75" customHeight="1">
      <c r="A6" s="564"/>
      <c r="B6" s="567"/>
      <c r="C6" s="1799"/>
      <c r="D6" s="1799"/>
      <c r="E6" s="1799"/>
      <c r="F6" s="1799"/>
      <c r="G6" s="1799"/>
      <c r="H6" s="1799"/>
      <c r="I6" s="1799"/>
      <c r="J6" s="1799"/>
      <c r="K6" s="1800"/>
      <c r="L6" s="1842"/>
      <c r="M6" s="1843"/>
      <c r="N6" s="1843"/>
      <c r="O6" s="1843"/>
      <c r="P6" s="1843"/>
      <c r="Q6" s="1843"/>
      <c r="R6" s="1843"/>
      <c r="S6" s="1843"/>
      <c r="T6" s="1844"/>
      <c r="U6" s="1881"/>
      <c r="X6" s="1806"/>
      <c r="Y6" s="1807"/>
      <c r="Z6" s="1808"/>
      <c r="AA6" s="1813"/>
      <c r="AB6" s="1799"/>
      <c r="AC6" s="1799"/>
      <c r="AD6" s="1799"/>
      <c r="AE6" s="1799"/>
      <c r="AF6" s="1799"/>
      <c r="AG6" s="1799"/>
      <c r="AH6" s="1799"/>
      <c r="AI6" s="1799"/>
      <c r="AJ6" s="1799"/>
      <c r="AK6" s="1799"/>
      <c r="AL6" s="1799"/>
      <c r="AM6" s="1799"/>
      <c r="AN6" s="1799"/>
      <c r="AO6" s="1799"/>
      <c r="AP6" s="1799"/>
      <c r="AQ6" s="1799"/>
      <c r="AR6" s="1799"/>
      <c r="AS6" s="1799"/>
      <c r="AT6" s="1799"/>
      <c r="AU6" s="1799"/>
      <c r="AV6" s="1799"/>
      <c r="AW6" s="1799"/>
      <c r="AX6" s="1799"/>
      <c r="AY6" s="1800"/>
    </row>
    <row r="7" spans="1:51" ht="33.75" customHeight="1">
      <c r="A7" s="564"/>
      <c r="B7" s="567"/>
      <c r="C7" s="1799"/>
      <c r="D7" s="1799"/>
      <c r="E7" s="1799"/>
      <c r="F7" s="1799"/>
      <c r="G7" s="1799"/>
      <c r="H7" s="1799"/>
      <c r="I7" s="1799"/>
      <c r="J7" s="1799"/>
      <c r="K7" s="1800"/>
      <c r="L7" s="1842"/>
      <c r="M7" s="1843"/>
      <c r="N7" s="1843"/>
      <c r="O7" s="1843"/>
      <c r="P7" s="1843"/>
      <c r="Q7" s="1843"/>
      <c r="R7" s="1843"/>
      <c r="S7" s="1843"/>
      <c r="T7" s="1844"/>
      <c r="U7" s="1881"/>
      <c r="X7" s="1806"/>
      <c r="Y7" s="1807"/>
      <c r="Z7" s="1808"/>
      <c r="AA7" s="1813"/>
      <c r="AB7" s="1799"/>
      <c r="AC7" s="1799"/>
      <c r="AD7" s="1799"/>
      <c r="AE7" s="1799"/>
      <c r="AF7" s="1799"/>
      <c r="AG7" s="1799"/>
      <c r="AH7" s="1799"/>
      <c r="AI7" s="1799"/>
      <c r="AJ7" s="1799"/>
      <c r="AK7" s="1799"/>
      <c r="AL7" s="1799"/>
      <c r="AM7" s="1799"/>
      <c r="AN7" s="1799"/>
      <c r="AO7" s="1799"/>
      <c r="AP7" s="1799"/>
      <c r="AQ7" s="1799"/>
      <c r="AR7" s="1799"/>
      <c r="AS7" s="1799"/>
      <c r="AT7" s="1799"/>
      <c r="AU7" s="1799"/>
      <c r="AV7" s="1799"/>
      <c r="AW7" s="1799"/>
      <c r="AX7" s="1799"/>
      <c r="AY7" s="1800"/>
    </row>
    <row r="8" spans="1:51" ht="33.75" customHeight="1">
      <c r="A8" s="564"/>
      <c r="B8" s="567"/>
      <c r="C8" s="1799"/>
      <c r="D8" s="1799"/>
      <c r="E8" s="1799"/>
      <c r="F8" s="1799"/>
      <c r="G8" s="1799"/>
      <c r="H8" s="1799"/>
      <c r="I8" s="1799"/>
      <c r="J8" s="1799"/>
      <c r="K8" s="1800"/>
      <c r="L8" s="1842"/>
      <c r="M8" s="1843"/>
      <c r="N8" s="1843"/>
      <c r="O8" s="1843"/>
      <c r="P8" s="1843"/>
      <c r="Q8" s="1843"/>
      <c r="R8" s="1843"/>
      <c r="S8" s="1843"/>
      <c r="T8" s="1844"/>
      <c r="U8" s="1881"/>
      <c r="X8" s="1806"/>
      <c r="Y8" s="1807"/>
      <c r="Z8" s="1808"/>
      <c r="AA8" s="1813"/>
      <c r="AB8" s="1799"/>
      <c r="AC8" s="1799"/>
      <c r="AD8" s="1799"/>
      <c r="AE8" s="1799"/>
      <c r="AF8" s="1799"/>
      <c r="AG8" s="1799"/>
      <c r="AH8" s="1799"/>
      <c r="AI8" s="1799"/>
      <c r="AJ8" s="1799"/>
      <c r="AK8" s="1799"/>
      <c r="AL8" s="1799"/>
      <c r="AM8" s="1799"/>
      <c r="AN8" s="1799"/>
      <c r="AO8" s="1799"/>
      <c r="AP8" s="1799"/>
      <c r="AQ8" s="1799"/>
      <c r="AR8" s="1799"/>
      <c r="AS8" s="1799"/>
      <c r="AT8" s="1799"/>
      <c r="AU8" s="1799"/>
      <c r="AV8" s="1799"/>
      <c r="AW8" s="1799"/>
      <c r="AX8" s="1799"/>
      <c r="AY8" s="1800"/>
    </row>
    <row r="9" spans="1:51" ht="33.75" customHeight="1">
      <c r="A9" s="564"/>
      <c r="B9" s="567"/>
      <c r="C9" s="1799"/>
      <c r="D9" s="1799"/>
      <c r="E9" s="1799"/>
      <c r="F9" s="1799"/>
      <c r="G9" s="1799"/>
      <c r="H9" s="1799"/>
      <c r="I9" s="1799"/>
      <c r="J9" s="1799"/>
      <c r="K9" s="1800"/>
      <c r="L9" s="1842"/>
      <c r="M9" s="1843"/>
      <c r="N9" s="1843"/>
      <c r="O9" s="1843"/>
      <c r="P9" s="1843"/>
      <c r="Q9" s="1843"/>
      <c r="R9" s="1843"/>
      <c r="S9" s="1843"/>
      <c r="T9" s="1844"/>
      <c r="U9" s="1881"/>
      <c r="X9" s="1806"/>
      <c r="Y9" s="1807"/>
      <c r="Z9" s="1808"/>
      <c r="AA9" s="1813"/>
      <c r="AB9" s="1799"/>
      <c r="AC9" s="1799"/>
      <c r="AD9" s="1799"/>
      <c r="AE9" s="1799"/>
      <c r="AF9" s="1799"/>
      <c r="AG9" s="1799"/>
      <c r="AH9" s="1799"/>
      <c r="AI9" s="1799"/>
      <c r="AJ9" s="1799"/>
      <c r="AK9" s="1799"/>
      <c r="AL9" s="1799"/>
      <c r="AM9" s="1799"/>
      <c r="AN9" s="1799"/>
      <c r="AO9" s="1799"/>
      <c r="AP9" s="1799"/>
      <c r="AQ9" s="1799"/>
      <c r="AR9" s="1799"/>
      <c r="AS9" s="1799"/>
      <c r="AT9" s="1799"/>
      <c r="AU9" s="1799"/>
      <c r="AV9" s="1799"/>
      <c r="AW9" s="1799"/>
      <c r="AX9" s="1799"/>
      <c r="AY9" s="1800"/>
    </row>
    <row r="10" spans="1:51" ht="33.75" customHeight="1">
      <c r="A10" s="564"/>
      <c r="B10" s="571"/>
      <c r="C10" s="1799"/>
      <c r="D10" s="1799"/>
      <c r="E10" s="1799"/>
      <c r="F10" s="1799"/>
      <c r="G10" s="1799"/>
      <c r="H10" s="1799"/>
      <c r="I10" s="1799"/>
      <c r="J10" s="1799"/>
      <c r="K10" s="1800"/>
      <c r="L10" s="1845"/>
      <c r="M10" s="1846"/>
      <c r="N10" s="1846"/>
      <c r="O10" s="1846"/>
      <c r="P10" s="1846"/>
      <c r="Q10" s="1846"/>
      <c r="R10" s="1846"/>
      <c r="S10" s="1846"/>
      <c r="T10" s="1847"/>
      <c r="U10" s="1881"/>
      <c r="X10" s="1806"/>
      <c r="Y10" s="1807"/>
      <c r="Z10" s="1808"/>
      <c r="AA10" s="1814"/>
      <c r="AB10" s="1801"/>
      <c r="AC10" s="1801"/>
      <c r="AD10" s="1801"/>
      <c r="AE10" s="1801"/>
      <c r="AF10" s="1801"/>
      <c r="AG10" s="1801"/>
      <c r="AH10" s="1801"/>
      <c r="AI10" s="1801"/>
      <c r="AJ10" s="1801"/>
      <c r="AK10" s="1801"/>
      <c r="AL10" s="1801"/>
      <c r="AM10" s="1801"/>
      <c r="AN10" s="1801"/>
      <c r="AO10" s="1801"/>
      <c r="AP10" s="1801"/>
      <c r="AQ10" s="1801"/>
      <c r="AR10" s="1801"/>
      <c r="AS10" s="1801"/>
      <c r="AT10" s="1801"/>
      <c r="AU10" s="1801"/>
      <c r="AV10" s="1801"/>
      <c r="AW10" s="1801"/>
      <c r="AX10" s="1801"/>
      <c r="AY10" s="1802"/>
    </row>
    <row r="11" spans="1:51" ht="33.75" customHeight="1">
      <c r="A11" s="564"/>
      <c r="B11" s="567"/>
      <c r="C11" s="1799"/>
      <c r="D11" s="1799"/>
      <c r="E11" s="1799"/>
      <c r="F11" s="1799"/>
      <c r="G11" s="1799"/>
      <c r="H11" s="1799"/>
      <c r="I11" s="1799"/>
      <c r="J11" s="1799"/>
      <c r="K11" s="1800"/>
      <c r="L11" s="1812" t="s">
        <v>1849</v>
      </c>
      <c r="M11" s="1840"/>
      <c r="N11" s="1841"/>
      <c r="O11" s="1812" t="s">
        <v>1850</v>
      </c>
      <c r="P11" s="1840"/>
      <c r="Q11" s="1841"/>
      <c r="R11" s="1839" t="s">
        <v>353</v>
      </c>
      <c r="S11" s="1840"/>
      <c r="T11" s="1841"/>
      <c r="U11" s="1881"/>
      <c r="X11" s="1806"/>
      <c r="Y11" s="1807"/>
      <c r="Z11" s="1808"/>
      <c r="AA11" s="1934" t="s">
        <v>354</v>
      </c>
      <c r="AB11" s="1935"/>
      <c r="AC11" s="1935"/>
      <c r="AD11" s="1935"/>
      <c r="AE11" s="1936"/>
      <c r="AF11" s="1934" t="s">
        <v>355</v>
      </c>
      <c r="AG11" s="1942"/>
      <c r="AH11" s="1942"/>
      <c r="AI11" s="1942"/>
      <c r="AJ11" s="1942"/>
      <c r="AK11" s="1942"/>
      <c r="AL11" s="1942"/>
      <c r="AM11" s="1942"/>
      <c r="AN11" s="1942"/>
      <c r="AO11" s="1934" t="s">
        <v>356</v>
      </c>
      <c r="AP11" s="1942"/>
      <c r="AQ11" s="1942"/>
      <c r="AR11" s="1942"/>
      <c r="AS11" s="1942"/>
      <c r="AT11" s="1942"/>
      <c r="AU11" s="1942"/>
      <c r="AV11" s="1942"/>
      <c r="AW11" s="1942"/>
      <c r="AX11" s="1942"/>
      <c r="AY11" s="1947"/>
    </row>
    <row r="12" spans="1:51" ht="33.75" customHeight="1">
      <c r="A12" s="564"/>
      <c r="B12" s="567"/>
      <c r="C12" s="1799"/>
      <c r="D12" s="1799"/>
      <c r="E12" s="1799"/>
      <c r="F12" s="1799"/>
      <c r="G12" s="1799"/>
      <c r="H12" s="1799"/>
      <c r="I12" s="1799"/>
      <c r="J12" s="1799"/>
      <c r="K12" s="1800"/>
      <c r="L12" s="1842"/>
      <c r="M12" s="1843"/>
      <c r="N12" s="1844"/>
      <c r="O12" s="1842"/>
      <c r="P12" s="1843"/>
      <c r="Q12" s="1844"/>
      <c r="R12" s="1842"/>
      <c r="S12" s="1843"/>
      <c r="T12" s="1844"/>
      <c r="U12" s="1881"/>
      <c r="X12" s="1806"/>
      <c r="Y12" s="1807"/>
      <c r="Z12" s="1808"/>
      <c r="AA12" s="1937"/>
      <c r="AB12" s="1938"/>
      <c r="AC12" s="1938"/>
      <c r="AD12" s="1938"/>
      <c r="AE12" s="1939"/>
      <c r="AF12" s="1943"/>
      <c r="AG12" s="1944"/>
      <c r="AH12" s="1944"/>
      <c r="AI12" s="1944"/>
      <c r="AJ12" s="1944"/>
      <c r="AK12" s="1944"/>
      <c r="AL12" s="1944"/>
      <c r="AM12" s="1944"/>
      <c r="AN12" s="1944"/>
      <c r="AO12" s="1943"/>
      <c r="AP12" s="1944"/>
      <c r="AQ12" s="1944"/>
      <c r="AR12" s="1944"/>
      <c r="AS12" s="1944"/>
      <c r="AT12" s="1944"/>
      <c r="AU12" s="1944"/>
      <c r="AV12" s="1944"/>
      <c r="AW12" s="1944"/>
      <c r="AX12" s="1944"/>
      <c r="AY12" s="1948"/>
    </row>
    <row r="13" spans="1:51" ht="33.75" customHeight="1">
      <c r="A13" s="564"/>
      <c r="B13" s="567"/>
      <c r="C13" s="1799"/>
      <c r="D13" s="1799"/>
      <c r="E13" s="1799"/>
      <c r="F13" s="1799"/>
      <c r="G13" s="1799"/>
      <c r="H13" s="1799"/>
      <c r="I13" s="1799"/>
      <c r="J13" s="1799"/>
      <c r="K13" s="1800"/>
      <c r="L13" s="1842"/>
      <c r="M13" s="1843"/>
      <c r="N13" s="1844"/>
      <c r="O13" s="1842"/>
      <c r="P13" s="1843"/>
      <c r="Q13" s="1844"/>
      <c r="R13" s="1842"/>
      <c r="S13" s="1843"/>
      <c r="T13" s="1844"/>
      <c r="U13" s="1881"/>
      <c r="X13" s="1806"/>
      <c r="Y13" s="1807"/>
      <c r="Z13" s="1808"/>
      <c r="AA13" s="1937"/>
      <c r="AB13" s="1938"/>
      <c r="AC13" s="1938"/>
      <c r="AD13" s="1938"/>
      <c r="AE13" s="1939"/>
      <c r="AF13" s="1943"/>
      <c r="AG13" s="1944"/>
      <c r="AH13" s="1944"/>
      <c r="AI13" s="1944"/>
      <c r="AJ13" s="1944"/>
      <c r="AK13" s="1944"/>
      <c r="AL13" s="1944"/>
      <c r="AM13" s="1944"/>
      <c r="AN13" s="1944"/>
      <c r="AO13" s="1943"/>
      <c r="AP13" s="1944"/>
      <c r="AQ13" s="1944"/>
      <c r="AR13" s="1944"/>
      <c r="AS13" s="1944"/>
      <c r="AT13" s="1944"/>
      <c r="AU13" s="1944"/>
      <c r="AV13" s="1944"/>
      <c r="AW13" s="1944"/>
      <c r="AX13" s="1944"/>
      <c r="AY13" s="1948"/>
    </row>
    <row r="14" spans="1:51" ht="33.75" customHeight="1">
      <c r="A14" s="564"/>
      <c r="B14" s="567"/>
      <c r="C14" s="1799"/>
      <c r="D14" s="1799"/>
      <c r="E14" s="1799"/>
      <c r="F14" s="1799"/>
      <c r="G14" s="1799"/>
      <c r="H14" s="1799"/>
      <c r="I14" s="1799"/>
      <c r="J14" s="1799"/>
      <c r="K14" s="1800"/>
      <c r="L14" s="1842"/>
      <c r="M14" s="1843"/>
      <c r="N14" s="1844"/>
      <c r="O14" s="1842"/>
      <c r="P14" s="1843"/>
      <c r="Q14" s="1844"/>
      <c r="R14" s="1842"/>
      <c r="S14" s="1843"/>
      <c r="T14" s="1844"/>
      <c r="U14" s="1881"/>
      <c r="X14" s="1806"/>
      <c r="Y14" s="1807"/>
      <c r="Z14" s="1808"/>
      <c r="AA14" s="1937"/>
      <c r="AB14" s="1938"/>
      <c r="AC14" s="1938"/>
      <c r="AD14" s="1938"/>
      <c r="AE14" s="1939"/>
      <c r="AF14" s="1943"/>
      <c r="AG14" s="1944"/>
      <c r="AH14" s="1944"/>
      <c r="AI14" s="1944"/>
      <c r="AJ14" s="1944"/>
      <c r="AK14" s="1944"/>
      <c r="AL14" s="1944"/>
      <c r="AM14" s="1944"/>
      <c r="AN14" s="1944"/>
      <c r="AO14" s="1943"/>
      <c r="AP14" s="1944"/>
      <c r="AQ14" s="1944"/>
      <c r="AR14" s="1944"/>
      <c r="AS14" s="1944"/>
      <c r="AT14" s="1944"/>
      <c r="AU14" s="1944"/>
      <c r="AV14" s="1944"/>
      <c r="AW14" s="1944"/>
      <c r="AX14" s="1944"/>
      <c r="AY14" s="1948"/>
    </row>
    <row r="15" spans="1:51" ht="33.75" customHeight="1">
      <c r="A15" s="564"/>
      <c r="B15" s="567"/>
      <c r="C15" s="1799"/>
      <c r="D15" s="1799"/>
      <c r="E15" s="1799"/>
      <c r="F15" s="1799"/>
      <c r="G15" s="1799"/>
      <c r="H15" s="1799"/>
      <c r="I15" s="1799"/>
      <c r="J15" s="1799"/>
      <c r="K15" s="1800"/>
      <c r="L15" s="1845"/>
      <c r="M15" s="1846"/>
      <c r="N15" s="1847"/>
      <c r="O15" s="1845"/>
      <c r="P15" s="1846"/>
      <c r="Q15" s="1847"/>
      <c r="R15" s="1845"/>
      <c r="S15" s="1846"/>
      <c r="T15" s="1847"/>
      <c r="U15" s="1882"/>
      <c r="X15" s="1806"/>
      <c r="Y15" s="1807"/>
      <c r="Z15" s="1808"/>
      <c r="AA15" s="1940"/>
      <c r="AB15" s="1828"/>
      <c r="AC15" s="1828"/>
      <c r="AD15" s="1828"/>
      <c r="AE15" s="1941"/>
      <c r="AF15" s="1945"/>
      <c r="AG15" s="1946"/>
      <c r="AH15" s="1946"/>
      <c r="AI15" s="1946"/>
      <c r="AJ15" s="1946"/>
      <c r="AK15" s="1946"/>
      <c r="AL15" s="1946"/>
      <c r="AM15" s="1946"/>
      <c r="AN15" s="1946"/>
      <c r="AO15" s="1945"/>
      <c r="AP15" s="1946"/>
      <c r="AQ15" s="1946"/>
      <c r="AR15" s="1946"/>
      <c r="AS15" s="1946"/>
      <c r="AT15" s="1946"/>
      <c r="AU15" s="1946"/>
      <c r="AV15" s="1946"/>
      <c r="AW15" s="1946"/>
      <c r="AX15" s="1946"/>
      <c r="AY15" s="1949"/>
    </row>
    <row r="16" spans="1:51" ht="33.75" customHeight="1">
      <c r="A16" s="564"/>
      <c r="B16" s="567"/>
      <c r="C16" s="1801"/>
      <c r="D16" s="1801"/>
      <c r="E16" s="1801"/>
      <c r="F16" s="1801"/>
      <c r="G16" s="1801"/>
      <c r="H16" s="1801"/>
      <c r="I16" s="1801"/>
      <c r="J16" s="1801"/>
      <c r="K16" s="1802"/>
      <c r="L16" s="1818" t="s">
        <v>357</v>
      </c>
      <c r="M16" s="1819"/>
      <c r="N16" s="1820"/>
      <c r="O16" s="1821" t="s">
        <v>358</v>
      </c>
      <c r="P16" s="1822"/>
      <c r="Q16" s="1823"/>
      <c r="R16" s="1821" t="s">
        <v>359</v>
      </c>
      <c r="S16" s="1822"/>
      <c r="T16" s="1823"/>
      <c r="U16" s="900" t="s">
        <v>360</v>
      </c>
      <c r="X16" s="1809"/>
      <c r="Y16" s="1810"/>
      <c r="Z16" s="1811"/>
      <c r="AA16" s="1824" t="s">
        <v>361</v>
      </c>
      <c r="AB16" s="1825"/>
      <c r="AC16" s="1825"/>
      <c r="AD16" s="1825"/>
      <c r="AE16" s="1826"/>
      <c r="AF16" s="1824" t="s">
        <v>362</v>
      </c>
      <c r="AG16" s="1825"/>
      <c r="AH16" s="1825"/>
      <c r="AI16" s="1825"/>
      <c r="AJ16" s="1825"/>
      <c r="AK16" s="1825"/>
      <c r="AL16" s="1825"/>
      <c r="AM16" s="1825"/>
      <c r="AN16" s="1826"/>
      <c r="AO16" s="1827" t="s">
        <v>363</v>
      </c>
      <c r="AP16" s="1828"/>
      <c r="AQ16" s="1828"/>
      <c r="AR16" s="1828"/>
      <c r="AS16" s="1828"/>
      <c r="AT16" s="1828"/>
      <c r="AU16" s="1828"/>
      <c r="AV16" s="1828"/>
      <c r="AW16" s="1828"/>
      <c r="AX16" s="1828"/>
      <c r="AY16" s="1829"/>
    </row>
    <row r="17" spans="1:51" ht="28.2">
      <c r="A17" s="564"/>
      <c r="B17" s="573"/>
      <c r="C17" s="1888" t="s">
        <v>364</v>
      </c>
      <c r="D17" s="1889"/>
      <c r="E17" s="1893" t="s">
        <v>365</v>
      </c>
      <c r="F17" s="1893"/>
      <c r="G17" s="1893"/>
      <c r="H17" s="1893"/>
      <c r="I17" s="1893"/>
      <c r="J17" s="1894"/>
      <c r="K17" s="603"/>
      <c r="L17" s="1897"/>
      <c r="M17" s="1897"/>
      <c r="N17" s="1897"/>
      <c r="O17" s="1835"/>
      <c r="P17" s="1835"/>
      <c r="Q17" s="1835"/>
      <c r="R17" s="1836">
        <f>L17+O17</f>
        <v>0</v>
      </c>
      <c r="S17" s="1836"/>
      <c r="T17" s="1836"/>
      <c r="U17" s="1883"/>
      <c r="X17" s="1966" t="s">
        <v>221</v>
      </c>
      <c r="Y17" s="1967"/>
      <c r="Z17" s="1968"/>
      <c r="AA17" s="1955"/>
      <c r="AB17" s="1956"/>
      <c r="AC17" s="1956"/>
      <c r="AD17" s="1956"/>
      <c r="AE17" s="1956"/>
      <c r="AF17" s="1956"/>
      <c r="AG17" s="1956"/>
      <c r="AH17" s="1956"/>
      <c r="AI17" s="1956"/>
      <c r="AJ17" s="1956"/>
      <c r="AK17" s="1956"/>
      <c r="AL17" s="1956"/>
      <c r="AM17" s="1956"/>
      <c r="AN17" s="1956"/>
      <c r="AO17" s="1956"/>
      <c r="AP17" s="1956"/>
      <c r="AQ17" s="1956"/>
      <c r="AR17" s="1956"/>
      <c r="AS17" s="1956"/>
      <c r="AT17" s="1956"/>
      <c r="AU17" s="1956"/>
      <c r="AV17" s="1956"/>
      <c r="AW17" s="1956"/>
      <c r="AX17" s="1956"/>
      <c r="AY17" s="1957"/>
    </row>
    <row r="18" spans="1:51" ht="25.5" customHeight="1">
      <c r="A18" s="564"/>
      <c r="B18" s="574"/>
      <c r="C18" s="1890"/>
      <c r="D18" s="1890"/>
      <c r="E18" s="1895"/>
      <c r="F18" s="1895"/>
      <c r="G18" s="1895"/>
      <c r="H18" s="1895"/>
      <c r="I18" s="1895"/>
      <c r="J18" s="1896"/>
      <c r="K18" s="1851" t="s">
        <v>221</v>
      </c>
      <c r="L18" s="1897"/>
      <c r="M18" s="1897"/>
      <c r="N18" s="1897"/>
      <c r="O18" s="1835"/>
      <c r="P18" s="1835"/>
      <c r="Q18" s="1835"/>
      <c r="R18" s="1836"/>
      <c r="S18" s="1836"/>
      <c r="T18" s="1836"/>
      <c r="U18" s="1884"/>
      <c r="X18" s="1969"/>
      <c r="Y18" s="1970"/>
      <c r="Z18" s="1971"/>
      <c r="AA18" s="1958"/>
      <c r="AB18" s="1959"/>
      <c r="AC18" s="1959"/>
      <c r="AD18" s="1959"/>
      <c r="AE18" s="1959"/>
      <c r="AF18" s="1959"/>
      <c r="AG18" s="1959"/>
      <c r="AH18" s="1959"/>
      <c r="AI18" s="1959"/>
      <c r="AJ18" s="1959"/>
      <c r="AK18" s="1959"/>
      <c r="AL18" s="1959"/>
      <c r="AM18" s="1959"/>
      <c r="AN18" s="1959"/>
      <c r="AO18" s="1959"/>
      <c r="AP18" s="1959"/>
      <c r="AQ18" s="1959"/>
      <c r="AR18" s="1959"/>
      <c r="AS18" s="1959"/>
      <c r="AT18" s="1959"/>
      <c r="AU18" s="1959"/>
      <c r="AV18" s="1959"/>
      <c r="AW18" s="1959"/>
      <c r="AX18" s="1959"/>
      <c r="AY18" s="1960"/>
    </row>
    <row r="19" spans="1:51" ht="26.25" customHeight="1">
      <c r="A19" s="564"/>
      <c r="B19" s="574"/>
      <c r="C19" s="575"/>
      <c r="D19" s="575"/>
      <c r="E19" s="1837" t="s">
        <v>366</v>
      </c>
      <c r="F19" s="1837"/>
      <c r="G19" s="1837"/>
      <c r="H19" s="1837"/>
      <c r="I19" s="1837"/>
      <c r="J19" s="1838"/>
      <c r="K19" s="1852"/>
      <c r="L19" s="1897"/>
      <c r="M19" s="1897"/>
      <c r="N19" s="1897"/>
      <c r="O19" s="1835"/>
      <c r="P19" s="1835"/>
      <c r="Q19" s="1835"/>
      <c r="R19" s="1836"/>
      <c r="S19" s="1836"/>
      <c r="T19" s="1836"/>
      <c r="U19" s="1884"/>
      <c r="X19" s="1969"/>
      <c r="Y19" s="1970"/>
      <c r="Z19" s="1971"/>
      <c r="AA19" s="1958"/>
      <c r="AB19" s="1959"/>
      <c r="AC19" s="1959"/>
      <c r="AD19" s="1959"/>
      <c r="AE19" s="1959"/>
      <c r="AF19" s="1959"/>
      <c r="AG19" s="1959"/>
      <c r="AH19" s="1959"/>
      <c r="AI19" s="1959"/>
      <c r="AJ19" s="1959"/>
      <c r="AK19" s="1959"/>
      <c r="AL19" s="1959"/>
      <c r="AM19" s="1959"/>
      <c r="AN19" s="1959"/>
      <c r="AO19" s="1959"/>
      <c r="AP19" s="1959"/>
      <c r="AQ19" s="1959"/>
      <c r="AR19" s="1959"/>
      <c r="AS19" s="1959"/>
      <c r="AT19" s="1959"/>
      <c r="AU19" s="1959"/>
      <c r="AV19" s="1959"/>
      <c r="AW19" s="1959"/>
      <c r="AX19" s="1959"/>
      <c r="AY19" s="1960"/>
    </row>
    <row r="20" spans="1:51" ht="26.25" customHeight="1">
      <c r="A20" s="564"/>
      <c r="B20" s="574"/>
      <c r="C20" s="577"/>
      <c r="D20" s="575"/>
      <c r="E20" s="1837"/>
      <c r="F20" s="1837"/>
      <c r="G20" s="1837"/>
      <c r="H20" s="1837"/>
      <c r="I20" s="1837"/>
      <c r="J20" s="1838"/>
      <c r="K20" s="1853"/>
      <c r="L20" s="1897"/>
      <c r="M20" s="1897"/>
      <c r="N20" s="1897"/>
      <c r="O20" s="1835"/>
      <c r="P20" s="1835"/>
      <c r="Q20" s="1835"/>
      <c r="R20" s="1836"/>
      <c r="S20" s="1836"/>
      <c r="T20" s="1836"/>
      <c r="U20" s="1884"/>
      <c r="X20" s="1972"/>
      <c r="Y20" s="1973"/>
      <c r="Z20" s="1974"/>
      <c r="AA20" s="1958"/>
      <c r="AB20" s="1959"/>
      <c r="AC20" s="1959"/>
      <c r="AD20" s="1959"/>
      <c r="AE20" s="1959"/>
      <c r="AF20" s="1959"/>
      <c r="AG20" s="1959"/>
      <c r="AH20" s="1959"/>
      <c r="AI20" s="1959"/>
      <c r="AJ20" s="1959"/>
      <c r="AK20" s="1959"/>
      <c r="AL20" s="1959"/>
      <c r="AM20" s="1959"/>
      <c r="AN20" s="1959"/>
      <c r="AO20" s="1959"/>
      <c r="AP20" s="1959"/>
      <c r="AQ20" s="1959"/>
      <c r="AR20" s="1959"/>
      <c r="AS20" s="1959"/>
      <c r="AT20" s="1959"/>
      <c r="AU20" s="1959"/>
      <c r="AV20" s="1959"/>
      <c r="AW20" s="1959"/>
      <c r="AX20" s="1959"/>
      <c r="AY20" s="1960"/>
    </row>
    <row r="21" spans="1:51" ht="28.2">
      <c r="A21" s="564"/>
      <c r="B21" s="574"/>
      <c r="C21" s="1891" t="s">
        <v>367</v>
      </c>
      <c r="D21" s="1890"/>
      <c r="E21" s="1895" t="s">
        <v>368</v>
      </c>
      <c r="F21" s="1964"/>
      <c r="G21" s="1964"/>
      <c r="H21" s="1964"/>
      <c r="I21" s="1964"/>
      <c r="J21" s="1965"/>
      <c r="K21" s="605"/>
      <c r="L21" s="1836"/>
      <c r="M21" s="1836"/>
      <c r="N21" s="1836"/>
      <c r="O21" s="1836"/>
      <c r="P21" s="1836"/>
      <c r="Q21" s="1836"/>
      <c r="R21" s="1836">
        <f>L21+O21</f>
        <v>0</v>
      </c>
      <c r="S21" s="1836"/>
      <c r="T21" s="1836"/>
      <c r="U21" s="1884"/>
      <c r="X21" s="1907" t="s">
        <v>223</v>
      </c>
      <c r="Y21" s="1914"/>
      <c r="Z21" s="1915"/>
      <c r="AA21" s="1958"/>
      <c r="AB21" s="1959"/>
      <c r="AC21" s="1959"/>
      <c r="AD21" s="1959"/>
      <c r="AE21" s="1959"/>
      <c r="AF21" s="1959"/>
      <c r="AG21" s="1959"/>
      <c r="AH21" s="1959"/>
      <c r="AI21" s="1959"/>
      <c r="AJ21" s="1959"/>
      <c r="AK21" s="1959"/>
      <c r="AL21" s="1959"/>
      <c r="AM21" s="1959"/>
      <c r="AN21" s="1959"/>
      <c r="AO21" s="1959"/>
      <c r="AP21" s="1959"/>
      <c r="AQ21" s="1959"/>
      <c r="AR21" s="1959"/>
      <c r="AS21" s="1959"/>
      <c r="AT21" s="1959"/>
      <c r="AU21" s="1959"/>
      <c r="AV21" s="1959"/>
      <c r="AW21" s="1959"/>
      <c r="AX21" s="1959"/>
      <c r="AY21" s="1960"/>
    </row>
    <row r="22" spans="1:51" ht="28.2">
      <c r="A22" s="564"/>
      <c r="B22" s="574"/>
      <c r="C22" s="1890"/>
      <c r="D22" s="1890"/>
      <c r="E22" s="1895"/>
      <c r="F22" s="1964"/>
      <c r="G22" s="1964"/>
      <c r="H22" s="1964"/>
      <c r="I22" s="1964"/>
      <c r="J22" s="1965"/>
      <c r="K22" s="606"/>
      <c r="L22" s="1836"/>
      <c r="M22" s="1836"/>
      <c r="N22" s="1836"/>
      <c r="O22" s="1836"/>
      <c r="P22" s="1836"/>
      <c r="Q22" s="1836"/>
      <c r="R22" s="1836"/>
      <c r="S22" s="1836"/>
      <c r="T22" s="1836"/>
      <c r="U22" s="1884"/>
      <c r="X22" s="1916"/>
      <c r="Y22" s="1917"/>
      <c r="Z22" s="1854"/>
      <c r="AA22" s="1958"/>
      <c r="AB22" s="1959"/>
      <c r="AC22" s="1959"/>
      <c r="AD22" s="1959"/>
      <c r="AE22" s="1959"/>
      <c r="AF22" s="1959"/>
      <c r="AG22" s="1959"/>
      <c r="AH22" s="1959"/>
      <c r="AI22" s="1959"/>
      <c r="AJ22" s="1959"/>
      <c r="AK22" s="1959"/>
      <c r="AL22" s="1959"/>
      <c r="AM22" s="1959"/>
      <c r="AN22" s="1959"/>
      <c r="AO22" s="1959"/>
      <c r="AP22" s="1959"/>
      <c r="AQ22" s="1959"/>
      <c r="AR22" s="1959"/>
      <c r="AS22" s="1959"/>
      <c r="AT22" s="1959"/>
      <c r="AU22" s="1959"/>
      <c r="AV22" s="1959"/>
      <c r="AW22" s="1959"/>
      <c r="AX22" s="1959"/>
      <c r="AY22" s="1960"/>
    </row>
    <row r="23" spans="1:51" ht="28.2">
      <c r="A23" s="564"/>
      <c r="B23" s="574"/>
      <c r="C23" s="578"/>
      <c r="D23" s="575"/>
      <c r="E23" s="1964"/>
      <c r="F23" s="1964"/>
      <c r="G23" s="1964"/>
      <c r="H23" s="1964"/>
      <c r="I23" s="1964"/>
      <c r="J23" s="1965"/>
      <c r="K23" s="606"/>
      <c r="L23" s="1836"/>
      <c r="M23" s="1836"/>
      <c r="N23" s="1836"/>
      <c r="O23" s="1836"/>
      <c r="P23" s="1836"/>
      <c r="Q23" s="1836"/>
      <c r="R23" s="1836"/>
      <c r="S23" s="1836"/>
      <c r="T23" s="1836"/>
      <c r="U23" s="1884"/>
      <c r="X23" s="1916"/>
      <c r="Y23" s="1917"/>
      <c r="Z23" s="1854"/>
      <c r="AA23" s="1958"/>
      <c r="AB23" s="1959"/>
      <c r="AC23" s="1959"/>
      <c r="AD23" s="1959"/>
      <c r="AE23" s="1959"/>
      <c r="AF23" s="1959"/>
      <c r="AG23" s="1959"/>
      <c r="AH23" s="1959"/>
      <c r="AI23" s="1959"/>
      <c r="AJ23" s="1959"/>
      <c r="AK23" s="1959"/>
      <c r="AL23" s="1959"/>
      <c r="AM23" s="1959"/>
      <c r="AN23" s="1959"/>
      <c r="AO23" s="1959"/>
      <c r="AP23" s="1959"/>
      <c r="AQ23" s="1959"/>
      <c r="AR23" s="1959"/>
      <c r="AS23" s="1959"/>
      <c r="AT23" s="1959"/>
      <c r="AU23" s="1959"/>
      <c r="AV23" s="1959"/>
      <c r="AW23" s="1959"/>
      <c r="AX23" s="1959"/>
      <c r="AY23" s="1960"/>
    </row>
    <row r="24" spans="1:51" ht="26.25" customHeight="1">
      <c r="A24" s="564"/>
      <c r="B24" s="574"/>
      <c r="C24" s="575"/>
      <c r="D24" s="575"/>
      <c r="E24" s="1892" t="s">
        <v>1851</v>
      </c>
      <c r="F24" s="1837"/>
      <c r="G24" s="1837"/>
      <c r="H24" s="1837"/>
      <c r="I24" s="1837"/>
      <c r="J24" s="1838"/>
      <c r="K24" s="1854" t="s">
        <v>223</v>
      </c>
      <c r="L24" s="1836"/>
      <c r="M24" s="1836"/>
      <c r="N24" s="1836"/>
      <c r="O24" s="1836"/>
      <c r="P24" s="1836"/>
      <c r="Q24" s="1836"/>
      <c r="R24" s="1836"/>
      <c r="S24" s="1836"/>
      <c r="T24" s="1836"/>
      <c r="U24" s="1884"/>
      <c r="X24" s="1916"/>
      <c r="Y24" s="1917"/>
      <c r="Z24" s="1854"/>
      <c r="AA24" s="1958"/>
      <c r="AB24" s="1959"/>
      <c r="AC24" s="1959"/>
      <c r="AD24" s="1959"/>
      <c r="AE24" s="1959"/>
      <c r="AF24" s="1959"/>
      <c r="AG24" s="1959"/>
      <c r="AH24" s="1959"/>
      <c r="AI24" s="1959"/>
      <c r="AJ24" s="1959"/>
      <c r="AK24" s="1959"/>
      <c r="AL24" s="1959"/>
      <c r="AM24" s="1959"/>
      <c r="AN24" s="1959"/>
      <c r="AO24" s="1959"/>
      <c r="AP24" s="1959"/>
      <c r="AQ24" s="1959"/>
      <c r="AR24" s="1959"/>
      <c r="AS24" s="1959"/>
      <c r="AT24" s="1959"/>
      <c r="AU24" s="1959"/>
      <c r="AV24" s="1959"/>
      <c r="AW24" s="1959"/>
      <c r="AX24" s="1959"/>
      <c r="AY24" s="1960"/>
    </row>
    <row r="25" spans="1:51" ht="26.25" customHeight="1">
      <c r="A25" s="564"/>
      <c r="B25" s="574"/>
      <c r="C25" s="575"/>
      <c r="D25" s="575"/>
      <c r="E25" s="1837"/>
      <c r="F25" s="1837"/>
      <c r="G25" s="1837"/>
      <c r="H25" s="1837"/>
      <c r="I25" s="1837"/>
      <c r="J25" s="1838"/>
      <c r="K25" s="1852"/>
      <c r="L25" s="1836"/>
      <c r="M25" s="1836"/>
      <c r="N25" s="1836"/>
      <c r="O25" s="1836"/>
      <c r="P25" s="1836"/>
      <c r="Q25" s="1836"/>
      <c r="R25" s="1836"/>
      <c r="S25" s="1836"/>
      <c r="T25" s="1836"/>
      <c r="U25" s="1884"/>
      <c r="X25" s="1916"/>
      <c r="Y25" s="1917"/>
      <c r="Z25" s="1854"/>
      <c r="AA25" s="1958"/>
      <c r="AB25" s="1959"/>
      <c r="AC25" s="1959"/>
      <c r="AD25" s="1959"/>
      <c r="AE25" s="1959"/>
      <c r="AF25" s="1959"/>
      <c r="AG25" s="1959"/>
      <c r="AH25" s="1959"/>
      <c r="AI25" s="1959"/>
      <c r="AJ25" s="1959"/>
      <c r="AK25" s="1959"/>
      <c r="AL25" s="1959"/>
      <c r="AM25" s="1959"/>
      <c r="AN25" s="1959"/>
      <c r="AO25" s="1959"/>
      <c r="AP25" s="1959"/>
      <c r="AQ25" s="1959"/>
      <c r="AR25" s="1959"/>
      <c r="AS25" s="1959"/>
      <c r="AT25" s="1959"/>
      <c r="AU25" s="1959"/>
      <c r="AV25" s="1959"/>
      <c r="AW25" s="1959"/>
      <c r="AX25" s="1959"/>
      <c r="AY25" s="1960"/>
    </row>
    <row r="26" spans="1:51" ht="26.25" customHeight="1">
      <c r="A26" s="564"/>
      <c r="B26" s="574"/>
      <c r="C26" s="575"/>
      <c r="D26" s="575"/>
      <c r="E26" s="1837"/>
      <c r="F26" s="1837"/>
      <c r="G26" s="1837"/>
      <c r="H26" s="1837"/>
      <c r="I26" s="1837"/>
      <c r="J26" s="1838"/>
      <c r="K26" s="1855"/>
      <c r="L26" s="1836"/>
      <c r="M26" s="1836"/>
      <c r="N26" s="1836"/>
      <c r="O26" s="1836"/>
      <c r="P26" s="1836"/>
      <c r="Q26" s="1836"/>
      <c r="R26" s="1836"/>
      <c r="S26" s="1836"/>
      <c r="T26" s="1836"/>
      <c r="U26" s="1885"/>
      <c r="X26" s="1918"/>
      <c r="Y26" s="1919"/>
      <c r="Z26" s="1920"/>
      <c r="AA26" s="1961"/>
      <c r="AB26" s="1962"/>
      <c r="AC26" s="1962"/>
      <c r="AD26" s="1962"/>
      <c r="AE26" s="1962"/>
      <c r="AF26" s="1962"/>
      <c r="AG26" s="1962"/>
      <c r="AH26" s="1962"/>
      <c r="AI26" s="1962"/>
      <c r="AJ26" s="1962"/>
      <c r="AK26" s="1962"/>
      <c r="AL26" s="1962"/>
      <c r="AM26" s="1962"/>
      <c r="AN26" s="1962"/>
      <c r="AO26" s="1962"/>
      <c r="AP26" s="1962"/>
      <c r="AQ26" s="1962"/>
      <c r="AR26" s="1962"/>
      <c r="AS26" s="1962"/>
      <c r="AT26" s="1962"/>
      <c r="AU26" s="1962"/>
      <c r="AV26" s="1962"/>
      <c r="AW26" s="1962"/>
      <c r="AX26" s="1962"/>
      <c r="AY26" s="1963"/>
    </row>
    <row r="27" spans="1:51" ht="28.2">
      <c r="A27" s="564"/>
      <c r="B27" s="574"/>
      <c r="C27" s="901" t="s">
        <v>369</v>
      </c>
      <c r="D27" s="577"/>
      <c r="E27" s="579" t="s">
        <v>370</v>
      </c>
      <c r="F27" s="577"/>
      <c r="G27" s="577"/>
      <c r="H27" s="577"/>
      <c r="I27" s="577"/>
      <c r="J27" s="607"/>
      <c r="K27" s="606"/>
      <c r="L27" s="1887"/>
      <c r="M27" s="1887"/>
      <c r="N27" s="1887"/>
      <c r="O27" s="1887"/>
      <c r="P27" s="1887"/>
      <c r="Q27" s="1887"/>
      <c r="R27" s="1836">
        <f>L27+O27</f>
        <v>0</v>
      </c>
      <c r="S27" s="1836"/>
      <c r="T27" s="1836"/>
      <c r="U27" s="1886"/>
      <c r="X27" s="1907" t="s">
        <v>271</v>
      </c>
      <c r="Y27" s="1914"/>
      <c r="Z27" s="1915"/>
      <c r="AA27" s="1869"/>
      <c r="AB27" s="1870"/>
      <c r="AC27" s="1870"/>
      <c r="AD27" s="1870"/>
      <c r="AE27" s="1871"/>
      <c r="AF27" s="1869"/>
      <c r="AG27" s="1870"/>
      <c r="AH27" s="1870"/>
      <c r="AI27" s="1870"/>
      <c r="AJ27" s="1870"/>
      <c r="AK27" s="1870"/>
      <c r="AL27" s="1870"/>
      <c r="AM27" s="1870"/>
      <c r="AN27" s="1871"/>
      <c r="AO27" s="1898">
        <f>AA27+AF27</f>
        <v>0</v>
      </c>
      <c r="AP27" s="1899"/>
      <c r="AQ27" s="1899"/>
      <c r="AR27" s="1899"/>
      <c r="AS27" s="1899"/>
      <c r="AT27" s="1899"/>
      <c r="AU27" s="1899"/>
      <c r="AV27" s="1899"/>
      <c r="AW27" s="1899"/>
      <c r="AX27" s="1899"/>
      <c r="AY27" s="1900"/>
    </row>
    <row r="28" spans="1:51" ht="28.2">
      <c r="A28" s="564"/>
      <c r="B28" s="574"/>
      <c r="C28" s="577"/>
      <c r="D28" s="577"/>
      <c r="E28" s="580" t="s">
        <v>371</v>
      </c>
      <c r="F28" s="577"/>
      <c r="G28" s="575"/>
      <c r="H28" s="575"/>
      <c r="I28" s="577"/>
      <c r="J28" s="607"/>
      <c r="K28" s="606"/>
      <c r="L28" s="1887"/>
      <c r="M28" s="1887"/>
      <c r="N28" s="1887"/>
      <c r="O28" s="1887"/>
      <c r="P28" s="1887"/>
      <c r="Q28" s="1887"/>
      <c r="R28" s="1836"/>
      <c r="S28" s="1836"/>
      <c r="T28" s="1836"/>
      <c r="U28" s="1886"/>
      <c r="X28" s="1916"/>
      <c r="Y28" s="1917"/>
      <c r="Z28" s="1854"/>
      <c r="AA28" s="1872"/>
      <c r="AB28" s="1873"/>
      <c r="AC28" s="1873"/>
      <c r="AD28" s="1873"/>
      <c r="AE28" s="1874"/>
      <c r="AF28" s="1872"/>
      <c r="AG28" s="1873"/>
      <c r="AH28" s="1873"/>
      <c r="AI28" s="1873"/>
      <c r="AJ28" s="1873"/>
      <c r="AK28" s="1873"/>
      <c r="AL28" s="1873"/>
      <c r="AM28" s="1873"/>
      <c r="AN28" s="1874"/>
      <c r="AO28" s="1901"/>
      <c r="AP28" s="1902"/>
      <c r="AQ28" s="1902"/>
      <c r="AR28" s="1902"/>
      <c r="AS28" s="1902"/>
      <c r="AT28" s="1902"/>
      <c r="AU28" s="1902"/>
      <c r="AV28" s="1902"/>
      <c r="AW28" s="1902"/>
      <c r="AX28" s="1902"/>
      <c r="AY28" s="1903"/>
    </row>
    <row r="29" spans="1:51" ht="26.25" customHeight="1">
      <c r="A29" s="564"/>
      <c r="B29" s="574"/>
      <c r="C29" s="577"/>
      <c r="D29" s="577"/>
      <c r="E29" s="579" t="s">
        <v>372</v>
      </c>
      <c r="F29" s="575"/>
      <c r="G29" s="579" t="s">
        <v>373</v>
      </c>
      <c r="H29" s="578"/>
      <c r="I29" s="577"/>
      <c r="J29" s="607"/>
      <c r="K29" s="1854" t="s">
        <v>271</v>
      </c>
      <c r="L29" s="1887"/>
      <c r="M29" s="1887"/>
      <c r="N29" s="1887"/>
      <c r="O29" s="1887"/>
      <c r="P29" s="1887"/>
      <c r="Q29" s="1887"/>
      <c r="R29" s="1836"/>
      <c r="S29" s="1836"/>
      <c r="T29" s="1836"/>
      <c r="U29" s="1886"/>
      <c r="X29" s="1916"/>
      <c r="Y29" s="1917"/>
      <c r="Z29" s="1854"/>
      <c r="AA29" s="1872"/>
      <c r="AB29" s="1873"/>
      <c r="AC29" s="1873"/>
      <c r="AD29" s="1873"/>
      <c r="AE29" s="1874"/>
      <c r="AF29" s="1872"/>
      <c r="AG29" s="1873"/>
      <c r="AH29" s="1873"/>
      <c r="AI29" s="1873"/>
      <c r="AJ29" s="1873"/>
      <c r="AK29" s="1873"/>
      <c r="AL29" s="1873"/>
      <c r="AM29" s="1873"/>
      <c r="AN29" s="1874"/>
      <c r="AO29" s="1901"/>
      <c r="AP29" s="1902"/>
      <c r="AQ29" s="1902"/>
      <c r="AR29" s="1902"/>
      <c r="AS29" s="1902"/>
      <c r="AT29" s="1902"/>
      <c r="AU29" s="1902"/>
      <c r="AV29" s="1902"/>
      <c r="AW29" s="1902"/>
      <c r="AX29" s="1902"/>
      <c r="AY29" s="1903"/>
    </row>
    <row r="30" spans="1:51" ht="26.25" customHeight="1">
      <c r="A30" s="564"/>
      <c r="B30" s="574"/>
      <c r="C30" s="577"/>
      <c r="D30" s="577"/>
      <c r="E30" s="578"/>
      <c r="F30" s="575"/>
      <c r="G30" s="580" t="s">
        <v>374</v>
      </c>
      <c r="H30" s="581"/>
      <c r="I30" s="577"/>
      <c r="J30" s="607"/>
      <c r="K30" s="1853"/>
      <c r="L30" s="1887"/>
      <c r="M30" s="1887"/>
      <c r="N30" s="1887"/>
      <c r="O30" s="1887"/>
      <c r="P30" s="1887"/>
      <c r="Q30" s="1887"/>
      <c r="R30" s="1836"/>
      <c r="S30" s="1836"/>
      <c r="T30" s="1836"/>
      <c r="U30" s="1886"/>
      <c r="X30" s="1918"/>
      <c r="Y30" s="1919"/>
      <c r="Z30" s="1920"/>
      <c r="AA30" s="1875"/>
      <c r="AB30" s="1876"/>
      <c r="AC30" s="1876"/>
      <c r="AD30" s="1876"/>
      <c r="AE30" s="1877"/>
      <c r="AF30" s="1875"/>
      <c r="AG30" s="1876"/>
      <c r="AH30" s="1876"/>
      <c r="AI30" s="1876"/>
      <c r="AJ30" s="1876"/>
      <c r="AK30" s="1876"/>
      <c r="AL30" s="1876"/>
      <c r="AM30" s="1876"/>
      <c r="AN30" s="1877"/>
      <c r="AO30" s="1904"/>
      <c r="AP30" s="1905"/>
      <c r="AQ30" s="1905"/>
      <c r="AR30" s="1905"/>
      <c r="AS30" s="1905"/>
      <c r="AT30" s="1905"/>
      <c r="AU30" s="1905"/>
      <c r="AV30" s="1905"/>
      <c r="AW30" s="1905"/>
      <c r="AX30" s="1905"/>
      <c r="AY30" s="1906"/>
    </row>
    <row r="31" spans="1:51" ht="28.2">
      <c r="A31" s="564"/>
      <c r="B31" s="574"/>
      <c r="C31" s="577"/>
      <c r="D31" s="577"/>
      <c r="E31" s="582"/>
      <c r="F31" s="582"/>
      <c r="G31" s="582"/>
      <c r="H31" s="583"/>
      <c r="I31" s="577"/>
      <c r="J31" s="607"/>
      <c r="K31" s="605"/>
      <c r="L31" s="1836"/>
      <c r="M31" s="1836"/>
      <c r="N31" s="1836"/>
      <c r="O31" s="1836"/>
      <c r="P31" s="1836"/>
      <c r="Q31" s="1836"/>
      <c r="R31" s="1836">
        <f>L31+O31</f>
        <v>0</v>
      </c>
      <c r="S31" s="1836"/>
      <c r="T31" s="1836"/>
      <c r="U31" s="1865"/>
      <c r="X31" s="1907" t="s">
        <v>276</v>
      </c>
      <c r="Y31" s="1914"/>
      <c r="Z31" s="1915"/>
      <c r="AA31" s="1950"/>
      <c r="AB31" s="1950"/>
      <c r="AC31" s="1950"/>
      <c r="AD31" s="1950"/>
      <c r="AE31" s="1950"/>
      <c r="AF31" s="1950"/>
      <c r="AG31" s="1950"/>
      <c r="AH31" s="1950"/>
      <c r="AI31" s="1950"/>
      <c r="AJ31" s="1950"/>
      <c r="AK31" s="1950"/>
      <c r="AL31" s="1950"/>
      <c r="AM31" s="1950"/>
      <c r="AN31" s="1950"/>
      <c r="AO31" s="1951">
        <f>AA31+AF31</f>
        <v>0</v>
      </c>
      <c r="AP31" s="1951"/>
      <c r="AQ31" s="1951"/>
      <c r="AR31" s="1951"/>
      <c r="AS31" s="1951"/>
      <c r="AT31" s="1951"/>
      <c r="AU31" s="1951"/>
      <c r="AV31" s="1951"/>
      <c r="AW31" s="1951"/>
      <c r="AX31" s="1951"/>
      <c r="AY31" s="1952"/>
    </row>
    <row r="32" spans="1:51" ht="28.2">
      <c r="A32" s="564"/>
      <c r="B32" s="574"/>
      <c r="C32" s="577"/>
      <c r="D32" s="577"/>
      <c r="E32" s="584" t="s">
        <v>375</v>
      </c>
      <c r="F32" s="585"/>
      <c r="G32" s="584" t="s">
        <v>376</v>
      </c>
      <c r="H32" s="586"/>
      <c r="I32" s="577"/>
      <c r="J32" s="607"/>
      <c r="K32" s="606"/>
      <c r="L32" s="1836"/>
      <c r="M32" s="1836"/>
      <c r="N32" s="1836"/>
      <c r="O32" s="1836"/>
      <c r="P32" s="1836"/>
      <c r="Q32" s="1836"/>
      <c r="R32" s="1836"/>
      <c r="S32" s="1836"/>
      <c r="T32" s="1836"/>
      <c r="U32" s="1865"/>
      <c r="X32" s="1916"/>
      <c r="Y32" s="1917"/>
      <c r="Z32" s="1854"/>
      <c r="AA32" s="1950"/>
      <c r="AB32" s="1950"/>
      <c r="AC32" s="1950"/>
      <c r="AD32" s="1950"/>
      <c r="AE32" s="1950"/>
      <c r="AF32" s="1950"/>
      <c r="AG32" s="1950"/>
      <c r="AH32" s="1950"/>
      <c r="AI32" s="1950"/>
      <c r="AJ32" s="1950"/>
      <c r="AK32" s="1950"/>
      <c r="AL32" s="1950"/>
      <c r="AM32" s="1950"/>
      <c r="AN32" s="1950"/>
      <c r="AO32" s="1951"/>
      <c r="AP32" s="1951"/>
      <c r="AQ32" s="1951"/>
      <c r="AR32" s="1951"/>
      <c r="AS32" s="1951"/>
      <c r="AT32" s="1951"/>
      <c r="AU32" s="1951"/>
      <c r="AV32" s="1951"/>
      <c r="AW32" s="1951"/>
      <c r="AX32" s="1951"/>
      <c r="AY32" s="1952"/>
    </row>
    <row r="33" spans="1:51" ht="26.25" customHeight="1">
      <c r="A33" s="564"/>
      <c r="B33" s="574"/>
      <c r="C33" s="577"/>
      <c r="D33" s="577"/>
      <c r="E33" s="585"/>
      <c r="F33" s="585"/>
      <c r="G33" s="587" t="s">
        <v>377</v>
      </c>
      <c r="H33" s="582"/>
      <c r="I33" s="589"/>
      <c r="J33" s="608"/>
      <c r="K33" s="1851" t="s">
        <v>276</v>
      </c>
      <c r="L33" s="1836"/>
      <c r="M33" s="1836"/>
      <c r="N33" s="1836"/>
      <c r="O33" s="1836"/>
      <c r="P33" s="1836"/>
      <c r="Q33" s="1836"/>
      <c r="R33" s="1836"/>
      <c r="S33" s="1836"/>
      <c r="T33" s="1836"/>
      <c r="U33" s="1865"/>
      <c r="X33" s="1916"/>
      <c r="Y33" s="1917"/>
      <c r="Z33" s="1854"/>
      <c r="AA33" s="1950"/>
      <c r="AB33" s="1950"/>
      <c r="AC33" s="1950"/>
      <c r="AD33" s="1950"/>
      <c r="AE33" s="1950"/>
      <c r="AF33" s="1950"/>
      <c r="AG33" s="1950"/>
      <c r="AH33" s="1950"/>
      <c r="AI33" s="1950"/>
      <c r="AJ33" s="1950"/>
      <c r="AK33" s="1950"/>
      <c r="AL33" s="1950"/>
      <c r="AM33" s="1950"/>
      <c r="AN33" s="1950"/>
      <c r="AO33" s="1951"/>
      <c r="AP33" s="1951"/>
      <c r="AQ33" s="1951"/>
      <c r="AR33" s="1951"/>
      <c r="AS33" s="1951"/>
      <c r="AT33" s="1951"/>
      <c r="AU33" s="1951"/>
      <c r="AV33" s="1951"/>
      <c r="AW33" s="1951"/>
      <c r="AX33" s="1951"/>
      <c r="AY33" s="1952"/>
    </row>
    <row r="34" spans="1:51" ht="26.25" customHeight="1">
      <c r="A34" s="564"/>
      <c r="B34" s="574"/>
      <c r="C34" s="577"/>
      <c r="D34" s="577"/>
      <c r="E34" s="575"/>
      <c r="F34" s="575"/>
      <c r="G34" s="1849" t="s">
        <v>146</v>
      </c>
      <c r="H34" s="1830" t="s">
        <v>378</v>
      </c>
      <c r="I34" s="1830"/>
      <c r="J34" s="1831"/>
      <c r="K34" s="1856"/>
      <c r="L34" s="1836"/>
      <c r="M34" s="1836"/>
      <c r="N34" s="1836"/>
      <c r="O34" s="1836"/>
      <c r="P34" s="1836"/>
      <c r="Q34" s="1836"/>
      <c r="R34" s="1836"/>
      <c r="S34" s="1836"/>
      <c r="T34" s="1836"/>
      <c r="U34" s="1865"/>
      <c r="X34" s="1916"/>
      <c r="Y34" s="1917"/>
      <c r="Z34" s="1854"/>
      <c r="AA34" s="1950"/>
      <c r="AB34" s="1950"/>
      <c r="AC34" s="1950"/>
      <c r="AD34" s="1950"/>
      <c r="AE34" s="1950"/>
      <c r="AF34" s="1950"/>
      <c r="AG34" s="1950"/>
      <c r="AH34" s="1950"/>
      <c r="AI34" s="1950"/>
      <c r="AJ34" s="1950"/>
      <c r="AK34" s="1950"/>
      <c r="AL34" s="1950"/>
      <c r="AM34" s="1950"/>
      <c r="AN34" s="1950"/>
      <c r="AO34" s="1951"/>
      <c r="AP34" s="1951"/>
      <c r="AQ34" s="1951"/>
      <c r="AR34" s="1951"/>
      <c r="AS34" s="1951"/>
      <c r="AT34" s="1951"/>
      <c r="AU34" s="1951"/>
      <c r="AV34" s="1951"/>
      <c r="AW34" s="1951"/>
      <c r="AX34" s="1951"/>
      <c r="AY34" s="1952"/>
    </row>
    <row r="35" spans="1:51" ht="26.25" customHeight="1">
      <c r="A35" s="564"/>
      <c r="B35" s="574"/>
      <c r="C35" s="577"/>
      <c r="D35" s="577"/>
      <c r="E35" s="575"/>
      <c r="F35" s="575"/>
      <c r="G35" s="1850"/>
      <c r="H35" s="1832" t="s">
        <v>379</v>
      </c>
      <c r="I35" s="1830"/>
      <c r="J35" s="1831"/>
      <c r="K35" s="1856"/>
      <c r="L35" s="1836"/>
      <c r="M35" s="1836"/>
      <c r="N35" s="1836"/>
      <c r="O35" s="1836"/>
      <c r="P35" s="1836"/>
      <c r="Q35" s="1836"/>
      <c r="R35" s="1836"/>
      <c r="S35" s="1836"/>
      <c r="T35" s="1836"/>
      <c r="U35" s="1865"/>
      <c r="X35" s="1916"/>
      <c r="Y35" s="1917"/>
      <c r="Z35" s="1854"/>
      <c r="AA35" s="1950"/>
      <c r="AB35" s="1950"/>
      <c r="AC35" s="1950"/>
      <c r="AD35" s="1950"/>
      <c r="AE35" s="1950"/>
      <c r="AF35" s="1950"/>
      <c r="AG35" s="1950"/>
      <c r="AH35" s="1950"/>
      <c r="AI35" s="1950"/>
      <c r="AJ35" s="1950"/>
      <c r="AK35" s="1950"/>
      <c r="AL35" s="1950"/>
      <c r="AM35" s="1950"/>
      <c r="AN35" s="1950"/>
      <c r="AO35" s="1951"/>
      <c r="AP35" s="1951"/>
      <c r="AQ35" s="1951"/>
      <c r="AR35" s="1951"/>
      <c r="AS35" s="1951"/>
      <c r="AT35" s="1951"/>
      <c r="AU35" s="1951"/>
      <c r="AV35" s="1951"/>
      <c r="AW35" s="1951"/>
      <c r="AX35" s="1951"/>
      <c r="AY35" s="1952"/>
    </row>
    <row r="36" spans="1:51" ht="28.2">
      <c r="A36" s="564"/>
      <c r="B36" s="574"/>
      <c r="C36" s="577"/>
      <c r="D36" s="577"/>
      <c r="E36" s="575"/>
      <c r="F36" s="575"/>
      <c r="G36" s="588"/>
      <c r="H36" s="589"/>
      <c r="I36" s="589"/>
      <c r="J36" s="608"/>
      <c r="K36" s="610"/>
      <c r="L36" s="1836"/>
      <c r="M36" s="1836"/>
      <c r="N36" s="1836"/>
      <c r="O36" s="1836"/>
      <c r="P36" s="1836"/>
      <c r="Q36" s="1836"/>
      <c r="R36" s="1836"/>
      <c r="S36" s="1836"/>
      <c r="T36" s="1836"/>
      <c r="U36" s="1865"/>
      <c r="X36" s="1918"/>
      <c r="Y36" s="1919"/>
      <c r="Z36" s="1920"/>
      <c r="AA36" s="1950"/>
      <c r="AB36" s="1950"/>
      <c r="AC36" s="1950"/>
      <c r="AD36" s="1950"/>
      <c r="AE36" s="1950"/>
      <c r="AF36" s="1950"/>
      <c r="AG36" s="1950"/>
      <c r="AH36" s="1950"/>
      <c r="AI36" s="1950"/>
      <c r="AJ36" s="1950"/>
      <c r="AK36" s="1950"/>
      <c r="AL36" s="1950"/>
      <c r="AM36" s="1950"/>
      <c r="AN36" s="1950"/>
      <c r="AO36" s="1951"/>
      <c r="AP36" s="1951"/>
      <c r="AQ36" s="1951"/>
      <c r="AR36" s="1951"/>
      <c r="AS36" s="1951"/>
      <c r="AT36" s="1951"/>
      <c r="AU36" s="1951"/>
      <c r="AV36" s="1951"/>
      <c r="AW36" s="1951"/>
      <c r="AX36" s="1951"/>
      <c r="AY36" s="1952"/>
    </row>
    <row r="37" spans="1:51" ht="28.2">
      <c r="A37" s="564"/>
      <c r="B37" s="574"/>
      <c r="C37" s="577"/>
      <c r="D37" s="577"/>
      <c r="E37" s="577"/>
      <c r="F37" s="577"/>
      <c r="G37" s="577"/>
      <c r="H37" s="590"/>
      <c r="I37" s="577"/>
      <c r="J37" s="607"/>
      <c r="K37" s="611"/>
      <c r="L37" s="1836"/>
      <c r="M37" s="1836"/>
      <c r="N37" s="1836"/>
      <c r="O37" s="1836"/>
      <c r="P37" s="1836"/>
      <c r="Q37" s="1836"/>
      <c r="R37" s="1836">
        <f>L37+O37</f>
        <v>0</v>
      </c>
      <c r="S37" s="1836"/>
      <c r="T37" s="1836"/>
      <c r="U37" s="1865"/>
      <c r="X37" s="1907" t="s">
        <v>281</v>
      </c>
      <c r="Y37" s="1914"/>
      <c r="Z37" s="1915"/>
      <c r="AA37" s="1869"/>
      <c r="AB37" s="1870"/>
      <c r="AC37" s="1870"/>
      <c r="AD37" s="1870"/>
      <c r="AE37" s="1871"/>
      <c r="AF37" s="1869"/>
      <c r="AG37" s="1870"/>
      <c r="AH37" s="1870"/>
      <c r="AI37" s="1870"/>
      <c r="AJ37" s="1870"/>
      <c r="AK37" s="1870"/>
      <c r="AL37" s="1870"/>
      <c r="AM37" s="1870"/>
      <c r="AN37" s="1871"/>
      <c r="AO37" s="1898">
        <f>AA37+AF37</f>
        <v>0</v>
      </c>
      <c r="AP37" s="1899"/>
      <c r="AQ37" s="1899"/>
      <c r="AR37" s="1899"/>
      <c r="AS37" s="1899"/>
      <c r="AT37" s="1899"/>
      <c r="AU37" s="1899"/>
      <c r="AV37" s="1899"/>
      <c r="AW37" s="1899"/>
      <c r="AX37" s="1899"/>
      <c r="AY37" s="1900"/>
    </row>
    <row r="38" spans="1:51" ht="26.25" customHeight="1">
      <c r="A38" s="564"/>
      <c r="B38" s="574"/>
      <c r="C38" s="577"/>
      <c r="D38" s="577"/>
      <c r="E38" s="577"/>
      <c r="F38" s="577"/>
      <c r="G38" s="901" t="s">
        <v>149</v>
      </c>
      <c r="H38" s="1833" t="s">
        <v>380</v>
      </c>
      <c r="I38" s="1833"/>
      <c r="J38" s="1834"/>
      <c r="K38" s="1851" t="s">
        <v>281</v>
      </c>
      <c r="L38" s="1836"/>
      <c r="M38" s="1836"/>
      <c r="N38" s="1836"/>
      <c r="O38" s="1836"/>
      <c r="P38" s="1836"/>
      <c r="Q38" s="1836"/>
      <c r="R38" s="1836"/>
      <c r="S38" s="1836"/>
      <c r="T38" s="1836"/>
      <c r="U38" s="1865"/>
      <c r="X38" s="1916"/>
      <c r="Y38" s="1917"/>
      <c r="Z38" s="1854"/>
      <c r="AA38" s="1872"/>
      <c r="AB38" s="1873"/>
      <c r="AC38" s="1873"/>
      <c r="AD38" s="1873"/>
      <c r="AE38" s="1874"/>
      <c r="AF38" s="1872"/>
      <c r="AG38" s="1873"/>
      <c r="AH38" s="1873"/>
      <c r="AI38" s="1873"/>
      <c r="AJ38" s="1873"/>
      <c r="AK38" s="1873"/>
      <c r="AL38" s="1873"/>
      <c r="AM38" s="1873"/>
      <c r="AN38" s="1874"/>
      <c r="AO38" s="1901"/>
      <c r="AP38" s="1902"/>
      <c r="AQ38" s="1902"/>
      <c r="AR38" s="1902"/>
      <c r="AS38" s="1902"/>
      <c r="AT38" s="1902"/>
      <c r="AU38" s="1902"/>
      <c r="AV38" s="1902"/>
      <c r="AW38" s="1902"/>
      <c r="AX38" s="1902"/>
      <c r="AY38" s="1903"/>
    </row>
    <row r="39" spans="1:51" ht="25.5" customHeight="1">
      <c r="A39" s="564"/>
      <c r="B39" s="574"/>
      <c r="C39" s="577"/>
      <c r="D39" s="577"/>
      <c r="E39" s="577"/>
      <c r="F39" s="577"/>
      <c r="G39" s="577"/>
      <c r="H39" s="972" t="s">
        <v>1817</v>
      </c>
      <c r="I39" s="577"/>
      <c r="J39" s="607"/>
      <c r="K39" s="1856"/>
      <c r="L39" s="1836"/>
      <c r="M39" s="1836"/>
      <c r="N39" s="1836"/>
      <c r="O39" s="1836"/>
      <c r="P39" s="1836"/>
      <c r="Q39" s="1836"/>
      <c r="R39" s="1836"/>
      <c r="S39" s="1836"/>
      <c r="T39" s="1836"/>
      <c r="U39" s="1865"/>
      <c r="X39" s="1916"/>
      <c r="Y39" s="1917"/>
      <c r="Z39" s="1854"/>
      <c r="AA39" s="1872"/>
      <c r="AB39" s="1873"/>
      <c r="AC39" s="1873"/>
      <c r="AD39" s="1873"/>
      <c r="AE39" s="1874"/>
      <c r="AF39" s="1872"/>
      <c r="AG39" s="1873"/>
      <c r="AH39" s="1873"/>
      <c r="AI39" s="1873"/>
      <c r="AJ39" s="1873"/>
      <c r="AK39" s="1873"/>
      <c r="AL39" s="1873"/>
      <c r="AM39" s="1873"/>
      <c r="AN39" s="1874"/>
      <c r="AO39" s="1901"/>
      <c r="AP39" s="1902"/>
      <c r="AQ39" s="1902"/>
      <c r="AR39" s="1902"/>
      <c r="AS39" s="1902"/>
      <c r="AT39" s="1902"/>
      <c r="AU39" s="1902"/>
      <c r="AV39" s="1902"/>
      <c r="AW39" s="1902"/>
      <c r="AX39" s="1902"/>
      <c r="AY39" s="1903"/>
    </row>
    <row r="40" spans="1:51" ht="28.2">
      <c r="A40" s="564"/>
      <c r="B40" s="574"/>
      <c r="C40" s="577"/>
      <c r="D40" s="577"/>
      <c r="E40" s="579"/>
      <c r="F40" s="591"/>
      <c r="G40" s="592"/>
      <c r="H40" s="592"/>
      <c r="I40" s="592"/>
      <c r="J40" s="609"/>
      <c r="K40" s="612"/>
      <c r="L40" s="1836"/>
      <c r="M40" s="1836"/>
      <c r="N40" s="1836"/>
      <c r="O40" s="1836"/>
      <c r="P40" s="1836"/>
      <c r="Q40" s="1836"/>
      <c r="R40" s="1836"/>
      <c r="S40" s="1836"/>
      <c r="T40" s="1836"/>
      <c r="U40" s="1865"/>
      <c r="X40" s="1918"/>
      <c r="Y40" s="1919"/>
      <c r="Z40" s="1920"/>
      <c r="AA40" s="1875"/>
      <c r="AB40" s="1876"/>
      <c r="AC40" s="1876"/>
      <c r="AD40" s="1876"/>
      <c r="AE40" s="1877"/>
      <c r="AF40" s="1875"/>
      <c r="AG40" s="1876"/>
      <c r="AH40" s="1876"/>
      <c r="AI40" s="1876"/>
      <c r="AJ40" s="1876"/>
      <c r="AK40" s="1876"/>
      <c r="AL40" s="1876"/>
      <c r="AM40" s="1876"/>
      <c r="AN40" s="1877"/>
      <c r="AO40" s="1904"/>
      <c r="AP40" s="1905"/>
      <c r="AQ40" s="1905"/>
      <c r="AR40" s="1905"/>
      <c r="AS40" s="1905"/>
      <c r="AT40" s="1905"/>
      <c r="AU40" s="1905"/>
      <c r="AV40" s="1905"/>
      <c r="AW40" s="1905"/>
      <c r="AX40" s="1905"/>
      <c r="AY40" s="1906"/>
    </row>
    <row r="41" spans="1:51" ht="28.2">
      <c r="A41" s="564"/>
      <c r="B41" s="574"/>
      <c r="C41" s="577"/>
      <c r="D41" s="577"/>
      <c r="E41" s="579"/>
      <c r="F41" s="591"/>
      <c r="G41" s="582"/>
      <c r="H41" s="593"/>
      <c r="I41" s="593"/>
      <c r="J41" s="613"/>
      <c r="K41" s="606"/>
      <c r="L41" s="1836"/>
      <c r="M41" s="1836"/>
      <c r="N41" s="1836"/>
      <c r="O41" s="1836"/>
      <c r="P41" s="1836"/>
      <c r="Q41" s="1836"/>
      <c r="R41" s="1836">
        <f>L41+O41</f>
        <v>0</v>
      </c>
      <c r="S41" s="1836"/>
      <c r="T41" s="1836"/>
      <c r="U41" s="1865"/>
      <c r="X41" s="1907" t="s">
        <v>286</v>
      </c>
      <c r="Y41" s="1914"/>
      <c r="Z41" s="1915"/>
      <c r="AA41" s="1869"/>
      <c r="AB41" s="1870"/>
      <c r="AC41" s="1870"/>
      <c r="AD41" s="1870"/>
      <c r="AE41" s="1871"/>
      <c r="AF41" s="1869"/>
      <c r="AG41" s="1870"/>
      <c r="AH41" s="1870"/>
      <c r="AI41" s="1870"/>
      <c r="AJ41" s="1870"/>
      <c r="AK41" s="1870"/>
      <c r="AL41" s="1870"/>
      <c r="AM41" s="1870"/>
      <c r="AN41" s="1871"/>
      <c r="AO41" s="1898">
        <f>AA41+AF41</f>
        <v>0</v>
      </c>
      <c r="AP41" s="1899"/>
      <c r="AQ41" s="1899"/>
      <c r="AR41" s="1899"/>
      <c r="AS41" s="1899"/>
      <c r="AT41" s="1899"/>
      <c r="AU41" s="1899"/>
      <c r="AV41" s="1899"/>
      <c r="AW41" s="1899"/>
      <c r="AX41" s="1899"/>
      <c r="AY41" s="1900"/>
    </row>
    <row r="42" spans="1:51" ht="26.25" customHeight="1">
      <c r="A42" s="564"/>
      <c r="B42" s="574"/>
      <c r="C42" s="577"/>
      <c r="D42" s="577"/>
      <c r="E42" s="579" t="s">
        <v>382</v>
      </c>
      <c r="F42" s="591"/>
      <c r="G42" s="1830" t="s">
        <v>383</v>
      </c>
      <c r="H42" s="1830"/>
      <c r="I42" s="1830"/>
      <c r="J42" s="1831"/>
      <c r="K42" s="1851" t="s">
        <v>286</v>
      </c>
      <c r="L42" s="1836"/>
      <c r="M42" s="1836"/>
      <c r="N42" s="1836"/>
      <c r="O42" s="1836"/>
      <c r="P42" s="1836"/>
      <c r="Q42" s="1836"/>
      <c r="R42" s="1836"/>
      <c r="S42" s="1836"/>
      <c r="T42" s="1836"/>
      <c r="U42" s="1865"/>
      <c r="X42" s="1916"/>
      <c r="Y42" s="1917"/>
      <c r="Z42" s="1854"/>
      <c r="AA42" s="1872"/>
      <c r="AB42" s="1873"/>
      <c r="AC42" s="1873"/>
      <c r="AD42" s="1873"/>
      <c r="AE42" s="1874"/>
      <c r="AF42" s="1872"/>
      <c r="AG42" s="1873"/>
      <c r="AH42" s="1873"/>
      <c r="AI42" s="1873"/>
      <c r="AJ42" s="1873"/>
      <c r="AK42" s="1873"/>
      <c r="AL42" s="1873"/>
      <c r="AM42" s="1873"/>
      <c r="AN42" s="1874"/>
      <c r="AO42" s="1901"/>
      <c r="AP42" s="1902"/>
      <c r="AQ42" s="1902"/>
      <c r="AR42" s="1902"/>
      <c r="AS42" s="1902"/>
      <c r="AT42" s="1902"/>
      <c r="AU42" s="1902"/>
      <c r="AV42" s="1902"/>
      <c r="AW42" s="1902"/>
      <c r="AX42" s="1902"/>
      <c r="AY42" s="1903"/>
    </row>
    <row r="43" spans="1:51" s="556" customFormat="1" ht="26.25" customHeight="1">
      <c r="A43" s="594"/>
      <c r="B43" s="595"/>
      <c r="C43" s="596"/>
      <c r="D43" s="596"/>
      <c r="E43" s="579"/>
      <c r="F43" s="591"/>
      <c r="G43" s="1892" t="s">
        <v>1824</v>
      </c>
      <c r="H43" s="1837"/>
      <c r="I43" s="1837"/>
      <c r="J43" s="1838"/>
      <c r="K43" s="1856"/>
      <c r="L43" s="1836"/>
      <c r="M43" s="1836"/>
      <c r="N43" s="1836"/>
      <c r="O43" s="1836"/>
      <c r="P43" s="1836"/>
      <c r="Q43" s="1836"/>
      <c r="R43" s="1836"/>
      <c r="S43" s="1836"/>
      <c r="T43" s="1836"/>
      <c r="U43" s="1865"/>
      <c r="X43" s="1916"/>
      <c r="Y43" s="1917"/>
      <c r="Z43" s="1854"/>
      <c r="AA43" s="1872"/>
      <c r="AB43" s="1873"/>
      <c r="AC43" s="1873"/>
      <c r="AD43" s="1873"/>
      <c r="AE43" s="1874"/>
      <c r="AF43" s="1872"/>
      <c r="AG43" s="1873"/>
      <c r="AH43" s="1873"/>
      <c r="AI43" s="1873"/>
      <c r="AJ43" s="1873"/>
      <c r="AK43" s="1873"/>
      <c r="AL43" s="1873"/>
      <c r="AM43" s="1873"/>
      <c r="AN43" s="1874"/>
      <c r="AO43" s="1901"/>
      <c r="AP43" s="1902"/>
      <c r="AQ43" s="1902"/>
      <c r="AR43" s="1902"/>
      <c r="AS43" s="1902"/>
      <c r="AT43" s="1902"/>
      <c r="AU43" s="1902"/>
      <c r="AV43" s="1902"/>
      <c r="AW43" s="1902"/>
      <c r="AX43" s="1902"/>
      <c r="AY43" s="1903"/>
    </row>
    <row r="44" spans="1:51" s="556" customFormat="1" ht="28.2">
      <c r="A44" s="594"/>
      <c r="B44" s="595"/>
      <c r="C44" s="596"/>
      <c r="D44" s="596"/>
      <c r="E44" s="579"/>
      <c r="F44" s="591"/>
      <c r="G44" s="1837"/>
      <c r="H44" s="1837"/>
      <c r="I44" s="1837"/>
      <c r="J44" s="1838"/>
      <c r="K44" s="610"/>
      <c r="L44" s="1836"/>
      <c r="M44" s="1836"/>
      <c r="N44" s="1836"/>
      <c r="O44" s="1836"/>
      <c r="P44" s="1836"/>
      <c r="Q44" s="1836"/>
      <c r="R44" s="1836"/>
      <c r="S44" s="1836"/>
      <c r="T44" s="1836"/>
      <c r="U44" s="1865"/>
      <c r="X44" s="1918"/>
      <c r="Y44" s="1919"/>
      <c r="Z44" s="1920"/>
      <c r="AA44" s="1875"/>
      <c r="AB44" s="1876"/>
      <c r="AC44" s="1876"/>
      <c r="AD44" s="1876"/>
      <c r="AE44" s="1877"/>
      <c r="AF44" s="1875"/>
      <c r="AG44" s="1876"/>
      <c r="AH44" s="1876"/>
      <c r="AI44" s="1876"/>
      <c r="AJ44" s="1876"/>
      <c r="AK44" s="1876"/>
      <c r="AL44" s="1876"/>
      <c r="AM44" s="1876"/>
      <c r="AN44" s="1877"/>
      <c r="AO44" s="1904"/>
      <c r="AP44" s="1905"/>
      <c r="AQ44" s="1905"/>
      <c r="AR44" s="1905"/>
      <c r="AS44" s="1905"/>
      <c r="AT44" s="1905"/>
      <c r="AU44" s="1905"/>
      <c r="AV44" s="1905"/>
      <c r="AW44" s="1905"/>
      <c r="AX44" s="1905"/>
      <c r="AY44" s="1906"/>
    </row>
    <row r="45" spans="1:51" ht="28.2">
      <c r="A45" s="564"/>
      <c r="B45" s="574"/>
      <c r="C45" s="577"/>
      <c r="D45" s="577"/>
      <c r="E45" s="577"/>
      <c r="F45" s="577"/>
      <c r="G45" s="577"/>
      <c r="H45" s="590"/>
      <c r="I45" s="577"/>
      <c r="J45" s="607"/>
      <c r="K45" s="605"/>
      <c r="L45" s="1836"/>
      <c r="M45" s="1836"/>
      <c r="N45" s="1836"/>
      <c r="O45" s="1836"/>
      <c r="P45" s="1836"/>
      <c r="Q45" s="1836"/>
      <c r="R45" s="1836">
        <f>L45+O45</f>
        <v>0</v>
      </c>
      <c r="S45" s="1836"/>
      <c r="T45" s="1836"/>
      <c r="U45" s="1865"/>
      <c r="X45" s="1907" t="s">
        <v>290</v>
      </c>
      <c r="Y45" s="1914"/>
      <c r="Z45" s="1915"/>
      <c r="AA45" s="1869"/>
      <c r="AB45" s="1870"/>
      <c r="AC45" s="1870"/>
      <c r="AD45" s="1870"/>
      <c r="AE45" s="1871"/>
      <c r="AF45" s="1869"/>
      <c r="AG45" s="1870"/>
      <c r="AH45" s="1870"/>
      <c r="AI45" s="1870"/>
      <c r="AJ45" s="1870"/>
      <c r="AK45" s="1870"/>
      <c r="AL45" s="1870"/>
      <c r="AM45" s="1870"/>
      <c r="AN45" s="1871"/>
      <c r="AO45" s="1898">
        <f>AA45+AF45</f>
        <v>0</v>
      </c>
      <c r="AP45" s="1899"/>
      <c r="AQ45" s="1899"/>
      <c r="AR45" s="1899"/>
      <c r="AS45" s="1899"/>
      <c r="AT45" s="1899"/>
      <c r="AU45" s="1899"/>
      <c r="AV45" s="1899"/>
      <c r="AW45" s="1899"/>
      <c r="AX45" s="1899"/>
      <c r="AY45" s="1900"/>
    </row>
    <row r="46" spans="1:51" ht="26.25" customHeight="1">
      <c r="A46" s="564"/>
      <c r="B46" s="574"/>
      <c r="C46" s="577"/>
      <c r="D46" s="577"/>
      <c r="E46" s="579" t="s">
        <v>384</v>
      </c>
      <c r="F46" s="591"/>
      <c r="G46" s="579" t="s">
        <v>385</v>
      </c>
      <c r="H46" s="579"/>
      <c r="I46" s="577"/>
      <c r="J46" s="607"/>
      <c r="K46" s="1851" t="s">
        <v>290</v>
      </c>
      <c r="L46" s="1836"/>
      <c r="M46" s="1836"/>
      <c r="N46" s="1836"/>
      <c r="O46" s="1836"/>
      <c r="P46" s="1836"/>
      <c r="Q46" s="1836"/>
      <c r="R46" s="1836"/>
      <c r="S46" s="1836"/>
      <c r="T46" s="1836"/>
      <c r="U46" s="1865"/>
      <c r="X46" s="1916"/>
      <c r="Y46" s="1917"/>
      <c r="Z46" s="1854"/>
      <c r="AA46" s="1872"/>
      <c r="AB46" s="1873"/>
      <c r="AC46" s="1873"/>
      <c r="AD46" s="1873"/>
      <c r="AE46" s="1874"/>
      <c r="AF46" s="1872"/>
      <c r="AG46" s="1873"/>
      <c r="AH46" s="1873"/>
      <c r="AI46" s="1873"/>
      <c r="AJ46" s="1873"/>
      <c r="AK46" s="1873"/>
      <c r="AL46" s="1873"/>
      <c r="AM46" s="1873"/>
      <c r="AN46" s="1874"/>
      <c r="AO46" s="1901"/>
      <c r="AP46" s="1902"/>
      <c r="AQ46" s="1902"/>
      <c r="AR46" s="1902"/>
      <c r="AS46" s="1902"/>
      <c r="AT46" s="1902"/>
      <c r="AU46" s="1902"/>
      <c r="AV46" s="1902"/>
      <c r="AW46" s="1902"/>
      <c r="AX46" s="1902"/>
      <c r="AY46" s="1903"/>
    </row>
    <row r="47" spans="1:51" ht="26.25" customHeight="1">
      <c r="A47" s="564"/>
      <c r="B47" s="574"/>
      <c r="C47" s="577"/>
      <c r="D47" s="577"/>
      <c r="E47" s="579"/>
      <c r="F47" s="591"/>
      <c r="G47" s="580" t="s">
        <v>386</v>
      </c>
      <c r="H47" s="580"/>
      <c r="I47" s="577"/>
      <c r="J47" s="607"/>
      <c r="K47" s="1856"/>
      <c r="L47" s="1836"/>
      <c r="M47" s="1836"/>
      <c r="N47" s="1836"/>
      <c r="O47" s="1836"/>
      <c r="P47" s="1836"/>
      <c r="Q47" s="1836"/>
      <c r="R47" s="1836"/>
      <c r="S47" s="1836"/>
      <c r="T47" s="1836"/>
      <c r="U47" s="1865"/>
      <c r="X47" s="1916"/>
      <c r="Y47" s="1917"/>
      <c r="Z47" s="1854"/>
      <c r="AA47" s="1872"/>
      <c r="AB47" s="1873"/>
      <c r="AC47" s="1873"/>
      <c r="AD47" s="1873"/>
      <c r="AE47" s="1874"/>
      <c r="AF47" s="1872"/>
      <c r="AG47" s="1873"/>
      <c r="AH47" s="1873"/>
      <c r="AI47" s="1873"/>
      <c r="AJ47" s="1873"/>
      <c r="AK47" s="1873"/>
      <c r="AL47" s="1873"/>
      <c r="AM47" s="1873"/>
      <c r="AN47" s="1874"/>
      <c r="AO47" s="1901"/>
      <c r="AP47" s="1902"/>
      <c r="AQ47" s="1902"/>
      <c r="AR47" s="1902"/>
      <c r="AS47" s="1902"/>
      <c r="AT47" s="1902"/>
      <c r="AU47" s="1902"/>
      <c r="AV47" s="1902"/>
      <c r="AW47" s="1902"/>
      <c r="AX47" s="1902"/>
      <c r="AY47" s="1903"/>
    </row>
    <row r="48" spans="1:51" ht="28.2">
      <c r="A48" s="564"/>
      <c r="B48" s="574"/>
      <c r="C48" s="577"/>
      <c r="D48" s="577"/>
      <c r="E48" s="579"/>
      <c r="F48" s="591"/>
      <c r="G48" s="580"/>
      <c r="H48" s="580"/>
      <c r="I48" s="577"/>
      <c r="J48" s="607"/>
      <c r="K48" s="610"/>
      <c r="L48" s="1836"/>
      <c r="M48" s="1836"/>
      <c r="N48" s="1836"/>
      <c r="O48" s="1836"/>
      <c r="P48" s="1836"/>
      <c r="Q48" s="1836"/>
      <c r="R48" s="1836"/>
      <c r="S48" s="1836"/>
      <c r="T48" s="1836"/>
      <c r="U48" s="1865"/>
      <c r="X48" s="1918"/>
      <c r="Y48" s="1919"/>
      <c r="Z48" s="1920"/>
      <c r="AA48" s="1875"/>
      <c r="AB48" s="1876"/>
      <c r="AC48" s="1876"/>
      <c r="AD48" s="1876"/>
      <c r="AE48" s="1877"/>
      <c r="AF48" s="1875"/>
      <c r="AG48" s="1876"/>
      <c r="AH48" s="1876"/>
      <c r="AI48" s="1876"/>
      <c r="AJ48" s="1876"/>
      <c r="AK48" s="1876"/>
      <c r="AL48" s="1876"/>
      <c r="AM48" s="1876"/>
      <c r="AN48" s="1877"/>
      <c r="AO48" s="1904"/>
      <c r="AP48" s="1905"/>
      <c r="AQ48" s="1905"/>
      <c r="AR48" s="1905"/>
      <c r="AS48" s="1905"/>
      <c r="AT48" s="1905"/>
      <c r="AU48" s="1905"/>
      <c r="AV48" s="1905"/>
      <c r="AW48" s="1905"/>
      <c r="AX48" s="1905"/>
      <c r="AY48" s="1906"/>
    </row>
    <row r="49" spans="1:51" ht="28.2">
      <c r="A49" s="564"/>
      <c r="B49" s="574"/>
      <c r="C49" s="577"/>
      <c r="D49" s="577"/>
      <c r="E49" s="582"/>
      <c r="F49" s="577"/>
      <c r="G49" s="582"/>
      <c r="H49" s="593"/>
      <c r="I49" s="593"/>
      <c r="J49" s="613"/>
      <c r="K49" s="605"/>
      <c r="L49" s="1836"/>
      <c r="M49" s="1836"/>
      <c r="N49" s="1836"/>
      <c r="O49" s="1836"/>
      <c r="P49" s="1836"/>
      <c r="Q49" s="1836"/>
      <c r="R49" s="1836">
        <f>L49+O49</f>
        <v>0</v>
      </c>
      <c r="S49" s="1836"/>
      <c r="T49" s="1836"/>
      <c r="U49" s="1865"/>
      <c r="X49" s="1907" t="s">
        <v>239</v>
      </c>
      <c r="Y49" s="1914"/>
      <c r="Z49" s="1915"/>
      <c r="AA49" s="1869"/>
      <c r="AB49" s="1870"/>
      <c r="AC49" s="1870"/>
      <c r="AD49" s="1870"/>
      <c r="AE49" s="1871"/>
      <c r="AF49" s="1869"/>
      <c r="AG49" s="1870"/>
      <c r="AH49" s="1870"/>
      <c r="AI49" s="1870"/>
      <c r="AJ49" s="1870"/>
      <c r="AK49" s="1870"/>
      <c r="AL49" s="1870"/>
      <c r="AM49" s="1870"/>
      <c r="AN49" s="1871"/>
      <c r="AO49" s="1898">
        <f>AA49+AF49</f>
        <v>0</v>
      </c>
      <c r="AP49" s="1899"/>
      <c r="AQ49" s="1899"/>
      <c r="AR49" s="1899"/>
      <c r="AS49" s="1899"/>
      <c r="AT49" s="1899"/>
      <c r="AU49" s="1899"/>
      <c r="AV49" s="1899"/>
      <c r="AW49" s="1899"/>
      <c r="AX49" s="1899"/>
      <c r="AY49" s="1900"/>
    </row>
    <row r="50" spans="1:51" ht="26.25" customHeight="1">
      <c r="A50" s="564"/>
      <c r="B50" s="574"/>
      <c r="C50" s="597"/>
      <c r="D50" s="597"/>
      <c r="E50" s="579" t="s">
        <v>387</v>
      </c>
      <c r="F50" s="597"/>
      <c r="G50" s="1830" t="s">
        <v>388</v>
      </c>
      <c r="H50" s="1830"/>
      <c r="I50" s="1830"/>
      <c r="J50" s="1831"/>
      <c r="K50" s="1851" t="s">
        <v>239</v>
      </c>
      <c r="L50" s="1836"/>
      <c r="M50" s="1836"/>
      <c r="N50" s="1836"/>
      <c r="O50" s="1836"/>
      <c r="P50" s="1836"/>
      <c r="Q50" s="1836"/>
      <c r="R50" s="1836"/>
      <c r="S50" s="1836"/>
      <c r="T50" s="1836"/>
      <c r="U50" s="1865"/>
      <c r="X50" s="1916"/>
      <c r="Y50" s="1917"/>
      <c r="Z50" s="1854"/>
      <c r="AA50" s="1872"/>
      <c r="AB50" s="1873"/>
      <c r="AC50" s="1873"/>
      <c r="AD50" s="1873"/>
      <c r="AE50" s="1874"/>
      <c r="AF50" s="1872"/>
      <c r="AG50" s="1873"/>
      <c r="AH50" s="1873"/>
      <c r="AI50" s="1873"/>
      <c r="AJ50" s="1873"/>
      <c r="AK50" s="1873"/>
      <c r="AL50" s="1873"/>
      <c r="AM50" s="1873"/>
      <c r="AN50" s="1874"/>
      <c r="AO50" s="1901"/>
      <c r="AP50" s="1902"/>
      <c r="AQ50" s="1902"/>
      <c r="AR50" s="1902"/>
      <c r="AS50" s="1902"/>
      <c r="AT50" s="1902"/>
      <c r="AU50" s="1902"/>
      <c r="AV50" s="1902"/>
      <c r="AW50" s="1902"/>
      <c r="AX50" s="1902"/>
      <c r="AY50" s="1903"/>
    </row>
    <row r="51" spans="1:51" ht="25.5" customHeight="1">
      <c r="A51" s="564"/>
      <c r="B51" s="574"/>
      <c r="C51" s="597"/>
      <c r="D51" s="597"/>
      <c r="E51" s="597"/>
      <c r="F51" s="597"/>
      <c r="G51" s="1922" t="s">
        <v>389</v>
      </c>
      <c r="H51" s="1922"/>
      <c r="I51" s="1922"/>
      <c r="J51" s="1923"/>
      <c r="K51" s="1856"/>
      <c r="L51" s="1836"/>
      <c r="M51" s="1836"/>
      <c r="N51" s="1836"/>
      <c r="O51" s="1836"/>
      <c r="P51" s="1836"/>
      <c r="Q51" s="1836"/>
      <c r="R51" s="1836"/>
      <c r="S51" s="1836"/>
      <c r="T51" s="1836"/>
      <c r="U51" s="1865"/>
      <c r="X51" s="1916"/>
      <c r="Y51" s="1917"/>
      <c r="Z51" s="1854"/>
      <c r="AA51" s="1872"/>
      <c r="AB51" s="1873"/>
      <c r="AC51" s="1873"/>
      <c r="AD51" s="1873"/>
      <c r="AE51" s="1874"/>
      <c r="AF51" s="1872"/>
      <c r="AG51" s="1873"/>
      <c r="AH51" s="1873"/>
      <c r="AI51" s="1873"/>
      <c r="AJ51" s="1873"/>
      <c r="AK51" s="1873"/>
      <c r="AL51" s="1873"/>
      <c r="AM51" s="1873"/>
      <c r="AN51" s="1874"/>
      <c r="AO51" s="1901"/>
      <c r="AP51" s="1902"/>
      <c r="AQ51" s="1902"/>
      <c r="AR51" s="1902"/>
      <c r="AS51" s="1902"/>
      <c r="AT51" s="1902"/>
      <c r="AU51" s="1902"/>
      <c r="AV51" s="1902"/>
      <c r="AW51" s="1902"/>
      <c r="AX51" s="1902"/>
      <c r="AY51" s="1903"/>
    </row>
    <row r="52" spans="1:51" ht="28.2">
      <c r="A52" s="564"/>
      <c r="B52" s="574"/>
      <c r="C52" s="597"/>
      <c r="D52" s="597"/>
      <c r="E52" s="597"/>
      <c r="F52" s="597"/>
      <c r="G52" s="1922"/>
      <c r="H52" s="1922"/>
      <c r="I52" s="1922"/>
      <c r="J52" s="1923"/>
      <c r="K52" s="610"/>
      <c r="L52" s="1836"/>
      <c r="M52" s="1836"/>
      <c r="N52" s="1836"/>
      <c r="O52" s="1836"/>
      <c r="P52" s="1836"/>
      <c r="Q52" s="1836"/>
      <c r="R52" s="1836"/>
      <c r="S52" s="1836"/>
      <c r="T52" s="1836"/>
      <c r="U52" s="1865"/>
      <c r="X52" s="1918"/>
      <c r="Y52" s="1919"/>
      <c r="Z52" s="1920"/>
      <c r="AA52" s="1875"/>
      <c r="AB52" s="1876"/>
      <c r="AC52" s="1876"/>
      <c r="AD52" s="1876"/>
      <c r="AE52" s="1877"/>
      <c r="AF52" s="1875"/>
      <c r="AG52" s="1876"/>
      <c r="AH52" s="1876"/>
      <c r="AI52" s="1876"/>
      <c r="AJ52" s="1876"/>
      <c r="AK52" s="1876"/>
      <c r="AL52" s="1876"/>
      <c r="AM52" s="1876"/>
      <c r="AN52" s="1877"/>
      <c r="AO52" s="1904"/>
      <c r="AP52" s="1905"/>
      <c r="AQ52" s="1905"/>
      <c r="AR52" s="1905"/>
      <c r="AS52" s="1905"/>
      <c r="AT52" s="1905"/>
      <c r="AU52" s="1905"/>
      <c r="AV52" s="1905"/>
      <c r="AW52" s="1905"/>
      <c r="AX52" s="1905"/>
      <c r="AY52" s="1906"/>
    </row>
    <row r="53" spans="1:51" ht="28.2">
      <c r="A53" s="564"/>
      <c r="B53" s="574"/>
      <c r="C53" s="577"/>
      <c r="D53" s="577"/>
      <c r="E53" s="579"/>
      <c r="F53" s="591"/>
      <c r="G53" s="580"/>
      <c r="H53" s="580"/>
      <c r="I53" s="577"/>
      <c r="J53" s="607"/>
      <c r="K53" s="605"/>
      <c r="L53" s="1836"/>
      <c r="M53" s="1836"/>
      <c r="N53" s="1836"/>
      <c r="O53" s="1836"/>
      <c r="P53" s="1836"/>
      <c r="Q53" s="1836"/>
      <c r="R53" s="1836">
        <f>L53+O53</f>
        <v>0</v>
      </c>
      <c r="S53" s="1836"/>
      <c r="T53" s="1836"/>
      <c r="U53" s="1865"/>
      <c r="X53" s="1907" t="s">
        <v>240</v>
      </c>
      <c r="Y53" s="1908"/>
      <c r="Z53" s="1909"/>
      <c r="AA53" s="1869"/>
      <c r="AB53" s="1870"/>
      <c r="AC53" s="1870"/>
      <c r="AD53" s="1870"/>
      <c r="AE53" s="1871"/>
      <c r="AF53" s="1869"/>
      <c r="AG53" s="1870"/>
      <c r="AH53" s="1870"/>
      <c r="AI53" s="1870"/>
      <c r="AJ53" s="1870"/>
      <c r="AK53" s="1870"/>
      <c r="AL53" s="1870"/>
      <c r="AM53" s="1870"/>
      <c r="AN53" s="1871"/>
      <c r="AO53" s="1898">
        <f>AA53+AF53</f>
        <v>0</v>
      </c>
      <c r="AP53" s="1899"/>
      <c r="AQ53" s="1899"/>
      <c r="AR53" s="1899"/>
      <c r="AS53" s="1899"/>
      <c r="AT53" s="1899"/>
      <c r="AU53" s="1899"/>
      <c r="AV53" s="1899"/>
      <c r="AW53" s="1899"/>
      <c r="AX53" s="1899"/>
      <c r="AY53" s="1900"/>
    </row>
    <row r="54" spans="1:51" ht="26.25" customHeight="1">
      <c r="A54" s="564"/>
      <c r="B54" s="574"/>
      <c r="C54" s="577"/>
      <c r="D54" s="577"/>
      <c r="E54" s="579" t="s">
        <v>390</v>
      </c>
      <c r="F54" s="591"/>
      <c r="G54" s="1921" t="s">
        <v>391</v>
      </c>
      <c r="H54" s="1921"/>
      <c r="I54" s="1921"/>
      <c r="J54" s="1831"/>
      <c r="K54" s="1851" t="s">
        <v>240</v>
      </c>
      <c r="L54" s="1836"/>
      <c r="M54" s="1836"/>
      <c r="N54" s="1836"/>
      <c r="O54" s="1836"/>
      <c r="P54" s="1836"/>
      <c r="Q54" s="1836"/>
      <c r="R54" s="1836"/>
      <c r="S54" s="1836"/>
      <c r="T54" s="1836"/>
      <c r="U54" s="1865"/>
      <c r="X54" s="1910" t="s">
        <v>240</v>
      </c>
      <c r="Y54" s="1911"/>
      <c r="Z54" s="1852"/>
      <c r="AA54" s="1872"/>
      <c r="AB54" s="1873"/>
      <c r="AC54" s="1873"/>
      <c r="AD54" s="1873"/>
      <c r="AE54" s="1874"/>
      <c r="AF54" s="1872"/>
      <c r="AG54" s="1873"/>
      <c r="AH54" s="1873"/>
      <c r="AI54" s="1873"/>
      <c r="AJ54" s="1873"/>
      <c r="AK54" s="1873"/>
      <c r="AL54" s="1873"/>
      <c r="AM54" s="1873"/>
      <c r="AN54" s="1874"/>
      <c r="AO54" s="1901"/>
      <c r="AP54" s="1902"/>
      <c r="AQ54" s="1902"/>
      <c r="AR54" s="1902"/>
      <c r="AS54" s="1902"/>
      <c r="AT54" s="1902"/>
      <c r="AU54" s="1902"/>
      <c r="AV54" s="1902"/>
      <c r="AW54" s="1902"/>
      <c r="AX54" s="1902"/>
      <c r="AY54" s="1903"/>
    </row>
    <row r="55" spans="1:51" ht="26.25" customHeight="1">
      <c r="A55" s="564"/>
      <c r="B55" s="574"/>
      <c r="C55" s="577"/>
      <c r="D55" s="577"/>
      <c r="E55" s="579"/>
      <c r="F55" s="591"/>
      <c r="G55" s="1921" t="s">
        <v>392</v>
      </c>
      <c r="H55" s="1921"/>
      <c r="I55" s="1921"/>
      <c r="J55" s="1831"/>
      <c r="K55" s="1856"/>
      <c r="L55" s="1836"/>
      <c r="M55" s="1836"/>
      <c r="N55" s="1836"/>
      <c r="O55" s="1836"/>
      <c r="P55" s="1836"/>
      <c r="Q55" s="1836"/>
      <c r="R55" s="1836"/>
      <c r="S55" s="1836"/>
      <c r="T55" s="1836"/>
      <c r="U55" s="1865"/>
      <c r="X55" s="1910"/>
      <c r="Y55" s="1911"/>
      <c r="Z55" s="1852"/>
      <c r="AA55" s="1872"/>
      <c r="AB55" s="1873"/>
      <c r="AC55" s="1873"/>
      <c r="AD55" s="1873"/>
      <c r="AE55" s="1874"/>
      <c r="AF55" s="1872"/>
      <c r="AG55" s="1873"/>
      <c r="AH55" s="1873"/>
      <c r="AI55" s="1873"/>
      <c r="AJ55" s="1873"/>
      <c r="AK55" s="1873"/>
      <c r="AL55" s="1873"/>
      <c r="AM55" s="1873"/>
      <c r="AN55" s="1874"/>
      <c r="AO55" s="1901"/>
      <c r="AP55" s="1902"/>
      <c r="AQ55" s="1902"/>
      <c r="AR55" s="1902"/>
      <c r="AS55" s="1902"/>
      <c r="AT55" s="1902"/>
      <c r="AU55" s="1902"/>
      <c r="AV55" s="1902"/>
      <c r="AW55" s="1902"/>
      <c r="AX55" s="1902"/>
      <c r="AY55" s="1903"/>
    </row>
    <row r="56" spans="1:51" ht="28.2">
      <c r="A56" s="564"/>
      <c r="B56" s="574"/>
      <c r="C56" s="577"/>
      <c r="D56" s="577"/>
      <c r="E56" s="579"/>
      <c r="F56" s="591"/>
      <c r="G56" s="1922" t="s">
        <v>393</v>
      </c>
      <c r="H56" s="1922"/>
      <c r="I56" s="1922"/>
      <c r="J56" s="1923"/>
      <c r="K56" s="610"/>
      <c r="L56" s="1836"/>
      <c r="M56" s="1836"/>
      <c r="N56" s="1836"/>
      <c r="O56" s="1836"/>
      <c r="P56" s="1836"/>
      <c r="Q56" s="1836"/>
      <c r="R56" s="1836"/>
      <c r="S56" s="1836"/>
      <c r="T56" s="1836"/>
      <c r="U56" s="1865"/>
      <c r="X56" s="1910"/>
      <c r="Y56" s="1911"/>
      <c r="Z56" s="1852"/>
      <c r="AA56" s="1875"/>
      <c r="AB56" s="1876"/>
      <c r="AC56" s="1876"/>
      <c r="AD56" s="1876"/>
      <c r="AE56" s="1877"/>
      <c r="AF56" s="1875"/>
      <c r="AG56" s="1876"/>
      <c r="AH56" s="1876"/>
      <c r="AI56" s="1876"/>
      <c r="AJ56" s="1876"/>
      <c r="AK56" s="1876"/>
      <c r="AL56" s="1876"/>
      <c r="AM56" s="1876"/>
      <c r="AN56" s="1877"/>
      <c r="AO56" s="1904"/>
      <c r="AP56" s="1905"/>
      <c r="AQ56" s="1905"/>
      <c r="AR56" s="1905"/>
      <c r="AS56" s="1905"/>
      <c r="AT56" s="1905"/>
      <c r="AU56" s="1905"/>
      <c r="AV56" s="1905"/>
      <c r="AW56" s="1905"/>
      <c r="AX56" s="1905"/>
      <c r="AY56" s="1906"/>
    </row>
    <row r="57" spans="1:51" ht="25.2">
      <c r="A57" s="564"/>
      <c r="B57" s="574"/>
      <c r="C57" s="577"/>
      <c r="D57" s="577"/>
      <c r="E57" s="579"/>
      <c r="F57" s="591"/>
      <c r="G57" s="580"/>
      <c r="H57" s="580"/>
      <c r="I57" s="580"/>
      <c r="J57" s="614"/>
      <c r="K57" s="1857" t="s">
        <v>328</v>
      </c>
      <c r="L57" s="1996"/>
      <c r="M57" s="1997"/>
      <c r="N57" s="1998"/>
      <c r="O57" s="1996"/>
      <c r="P57" s="1997"/>
      <c r="Q57" s="1998"/>
      <c r="R57" s="1996">
        <f>L57+O57</f>
        <v>0</v>
      </c>
      <c r="S57" s="1997"/>
      <c r="T57" s="1998"/>
      <c r="U57" s="1862"/>
      <c r="X57" s="1907" t="s">
        <v>328</v>
      </c>
      <c r="Y57" s="1908"/>
      <c r="Z57" s="1909"/>
      <c r="AA57" s="1950"/>
      <c r="AB57" s="1950"/>
      <c r="AC57" s="1950"/>
      <c r="AD57" s="1950"/>
      <c r="AE57" s="1950"/>
      <c r="AF57" s="1950"/>
      <c r="AG57" s="1950"/>
      <c r="AH57" s="1950"/>
      <c r="AI57" s="1950"/>
      <c r="AJ57" s="1950"/>
      <c r="AK57" s="1950"/>
      <c r="AL57" s="1950"/>
      <c r="AM57" s="1950"/>
      <c r="AN57" s="1950"/>
      <c r="AO57" s="1951">
        <f>AA57+AF57</f>
        <v>0</v>
      </c>
      <c r="AP57" s="1951"/>
      <c r="AQ57" s="1951"/>
      <c r="AR57" s="1951"/>
      <c r="AS57" s="1951"/>
      <c r="AT57" s="1951"/>
      <c r="AU57" s="1951"/>
      <c r="AV57" s="1951"/>
      <c r="AW57" s="1951"/>
      <c r="AX57" s="1951"/>
      <c r="AY57" s="1952"/>
    </row>
    <row r="58" spans="1:51" ht="24.6">
      <c r="A58" s="564"/>
      <c r="B58" s="574"/>
      <c r="C58" s="577"/>
      <c r="D58" s="577"/>
      <c r="E58" s="598" t="s">
        <v>394</v>
      </c>
      <c r="F58" s="591"/>
      <c r="G58" s="1815" t="s">
        <v>395</v>
      </c>
      <c r="H58" s="1815"/>
      <c r="I58" s="1815"/>
      <c r="J58" s="1924"/>
      <c r="K58" s="1856"/>
      <c r="L58" s="1999"/>
      <c r="M58" s="2000"/>
      <c r="N58" s="2001"/>
      <c r="O58" s="1999"/>
      <c r="P58" s="2000"/>
      <c r="Q58" s="2001"/>
      <c r="R58" s="1999"/>
      <c r="S58" s="2000"/>
      <c r="T58" s="2001"/>
      <c r="U58" s="1863"/>
      <c r="X58" s="1910"/>
      <c r="Y58" s="1911"/>
      <c r="Z58" s="1852"/>
      <c r="AA58" s="1950"/>
      <c r="AB58" s="1950"/>
      <c r="AC58" s="1950"/>
      <c r="AD58" s="1950"/>
      <c r="AE58" s="1950"/>
      <c r="AF58" s="1950"/>
      <c r="AG58" s="1950"/>
      <c r="AH58" s="1950"/>
      <c r="AI58" s="1950"/>
      <c r="AJ58" s="1950"/>
      <c r="AK58" s="1950"/>
      <c r="AL58" s="1950"/>
      <c r="AM58" s="1950"/>
      <c r="AN58" s="1950"/>
      <c r="AO58" s="1951"/>
      <c r="AP58" s="1951"/>
      <c r="AQ58" s="1951"/>
      <c r="AR58" s="1951"/>
      <c r="AS58" s="1951"/>
      <c r="AT58" s="1951"/>
      <c r="AU58" s="1951"/>
      <c r="AV58" s="1951"/>
      <c r="AW58" s="1951"/>
      <c r="AX58" s="1951"/>
      <c r="AY58" s="1952"/>
    </row>
    <row r="59" spans="1:51" s="556" customFormat="1" ht="24.6">
      <c r="A59" s="594"/>
      <c r="B59" s="595"/>
      <c r="C59" s="596"/>
      <c r="D59" s="596"/>
      <c r="E59" s="579"/>
      <c r="F59" s="591"/>
      <c r="G59" s="1815" t="s">
        <v>396</v>
      </c>
      <c r="H59" s="1815"/>
      <c r="I59" s="1815"/>
      <c r="J59" s="1924"/>
      <c r="K59" s="1856"/>
      <c r="L59" s="1999"/>
      <c r="M59" s="2000"/>
      <c r="N59" s="2001"/>
      <c r="O59" s="1999"/>
      <c r="P59" s="2000"/>
      <c r="Q59" s="2001"/>
      <c r="R59" s="1999"/>
      <c r="S59" s="2000"/>
      <c r="T59" s="2001"/>
      <c r="U59" s="1863"/>
      <c r="X59" s="1910"/>
      <c r="Y59" s="1911"/>
      <c r="Z59" s="1852"/>
      <c r="AA59" s="1950"/>
      <c r="AB59" s="1950"/>
      <c r="AC59" s="1950"/>
      <c r="AD59" s="1950"/>
      <c r="AE59" s="1950"/>
      <c r="AF59" s="1950"/>
      <c r="AG59" s="1950"/>
      <c r="AH59" s="1950"/>
      <c r="AI59" s="1950"/>
      <c r="AJ59" s="1950"/>
      <c r="AK59" s="1950"/>
      <c r="AL59" s="1950"/>
      <c r="AM59" s="1950"/>
      <c r="AN59" s="1950"/>
      <c r="AO59" s="1951"/>
      <c r="AP59" s="1951"/>
      <c r="AQ59" s="1951"/>
      <c r="AR59" s="1951"/>
      <c r="AS59" s="1951"/>
      <c r="AT59" s="1951"/>
      <c r="AU59" s="1951"/>
      <c r="AV59" s="1951"/>
      <c r="AW59" s="1951"/>
      <c r="AX59" s="1951"/>
      <c r="AY59" s="1952"/>
    </row>
    <row r="60" spans="1:51" ht="25.2">
      <c r="A60" s="564"/>
      <c r="B60" s="574"/>
      <c r="C60" s="577"/>
      <c r="D60" s="577"/>
      <c r="E60" s="579"/>
      <c r="F60" s="591"/>
      <c r="G60" s="1816" t="s">
        <v>397</v>
      </c>
      <c r="H60" s="1816"/>
      <c r="I60" s="1816"/>
      <c r="J60" s="1817"/>
      <c r="K60" s="1856"/>
      <c r="L60" s="1999"/>
      <c r="M60" s="2000"/>
      <c r="N60" s="2001"/>
      <c r="O60" s="1999"/>
      <c r="P60" s="2000"/>
      <c r="Q60" s="2001"/>
      <c r="R60" s="1999"/>
      <c r="S60" s="2000"/>
      <c r="T60" s="2001"/>
      <c r="U60" s="1863"/>
      <c r="X60" s="1910"/>
      <c r="Y60" s="1911"/>
      <c r="Z60" s="1852"/>
      <c r="AA60" s="1950"/>
      <c r="AB60" s="1950"/>
      <c r="AC60" s="1950"/>
      <c r="AD60" s="1950"/>
      <c r="AE60" s="1950"/>
      <c r="AF60" s="1950"/>
      <c r="AG60" s="1950"/>
      <c r="AH60" s="1950"/>
      <c r="AI60" s="1950"/>
      <c r="AJ60" s="1950"/>
      <c r="AK60" s="1950"/>
      <c r="AL60" s="1950"/>
      <c r="AM60" s="1950"/>
      <c r="AN60" s="1950"/>
      <c r="AO60" s="1951"/>
      <c r="AP60" s="1951"/>
      <c r="AQ60" s="1951"/>
      <c r="AR60" s="1951"/>
      <c r="AS60" s="1951"/>
      <c r="AT60" s="1951"/>
      <c r="AU60" s="1951"/>
      <c r="AV60" s="1951"/>
      <c r="AW60" s="1951"/>
      <c r="AX60" s="1951"/>
      <c r="AY60" s="1952"/>
    </row>
    <row r="61" spans="1:51" ht="25.2">
      <c r="A61" s="564"/>
      <c r="B61" s="574"/>
      <c r="C61" s="577"/>
      <c r="D61" s="577"/>
      <c r="E61" s="577"/>
      <c r="F61" s="577"/>
      <c r="G61" s="1816" t="s">
        <v>398</v>
      </c>
      <c r="H61" s="1816"/>
      <c r="I61" s="1816"/>
      <c r="J61" s="1817"/>
      <c r="K61" s="1858"/>
      <c r="L61" s="2002"/>
      <c r="M61" s="2003"/>
      <c r="N61" s="2004"/>
      <c r="O61" s="2002"/>
      <c r="P61" s="2003"/>
      <c r="Q61" s="2004"/>
      <c r="R61" s="2002"/>
      <c r="S61" s="2003"/>
      <c r="T61" s="2004"/>
      <c r="U61" s="1864"/>
      <c r="X61" s="1912"/>
      <c r="Y61" s="1913"/>
      <c r="Z61" s="1853"/>
      <c r="AA61" s="1950"/>
      <c r="AB61" s="1950"/>
      <c r="AC61" s="1950"/>
      <c r="AD61" s="1950"/>
      <c r="AE61" s="1950"/>
      <c r="AF61" s="1950"/>
      <c r="AG61" s="1950"/>
      <c r="AH61" s="1950"/>
      <c r="AI61" s="1950"/>
      <c r="AJ61" s="1950"/>
      <c r="AK61" s="1950"/>
      <c r="AL61" s="1950"/>
      <c r="AM61" s="1950"/>
      <c r="AN61" s="1950"/>
      <c r="AO61" s="1951"/>
      <c r="AP61" s="1951"/>
      <c r="AQ61" s="1951"/>
      <c r="AR61" s="1951"/>
      <c r="AS61" s="1951"/>
      <c r="AT61" s="1951"/>
      <c r="AU61" s="1951"/>
      <c r="AV61" s="1951"/>
      <c r="AW61" s="1951"/>
      <c r="AX61" s="1951"/>
      <c r="AY61" s="1952"/>
    </row>
    <row r="62" spans="1:51" ht="25.5" customHeight="1">
      <c r="A62" s="564"/>
      <c r="B62" s="574"/>
      <c r="C62" s="577"/>
      <c r="D62" s="597"/>
      <c r="E62" s="597"/>
      <c r="F62" s="597"/>
      <c r="G62" s="597"/>
      <c r="H62" s="597"/>
      <c r="I62" s="597"/>
      <c r="J62" s="615"/>
      <c r="K62" s="1857" t="s">
        <v>311</v>
      </c>
      <c r="L62" s="1836"/>
      <c r="M62" s="1836"/>
      <c r="N62" s="1836"/>
      <c r="O62" s="1836"/>
      <c r="P62" s="1836"/>
      <c r="Q62" s="1836"/>
      <c r="R62" s="1836">
        <f>L62+O62</f>
        <v>0</v>
      </c>
      <c r="S62" s="1836"/>
      <c r="T62" s="1836"/>
      <c r="U62" s="1865"/>
      <c r="X62" s="1907" t="s">
        <v>311</v>
      </c>
      <c r="Y62" s="1908"/>
      <c r="Z62" s="1909"/>
      <c r="AA62" s="1869"/>
      <c r="AB62" s="1870"/>
      <c r="AC62" s="1870"/>
      <c r="AD62" s="1870"/>
      <c r="AE62" s="1871"/>
      <c r="AF62" s="1869"/>
      <c r="AG62" s="1870"/>
      <c r="AH62" s="1870"/>
      <c r="AI62" s="1870"/>
      <c r="AJ62" s="1870"/>
      <c r="AK62" s="1870"/>
      <c r="AL62" s="1870"/>
      <c r="AM62" s="1870"/>
      <c r="AN62" s="1871"/>
      <c r="AO62" s="1898">
        <f>AA62+AF62</f>
        <v>0</v>
      </c>
      <c r="AP62" s="1899"/>
      <c r="AQ62" s="1899"/>
      <c r="AR62" s="1899"/>
      <c r="AS62" s="1899"/>
      <c r="AT62" s="1899"/>
      <c r="AU62" s="1899"/>
      <c r="AV62" s="1899"/>
      <c r="AW62" s="1899"/>
      <c r="AX62" s="1899"/>
      <c r="AY62" s="1900"/>
    </row>
    <row r="63" spans="1:51" s="556" customFormat="1" ht="26.25" customHeight="1">
      <c r="A63" s="594"/>
      <c r="B63" s="595"/>
      <c r="C63" s="596"/>
      <c r="D63" s="596"/>
      <c r="E63" s="579" t="s">
        <v>399</v>
      </c>
      <c r="F63" s="591"/>
      <c r="G63" s="579" t="s">
        <v>400</v>
      </c>
      <c r="H63" s="579"/>
      <c r="I63" s="596"/>
      <c r="J63" s="616"/>
      <c r="K63" s="1856"/>
      <c r="L63" s="1836"/>
      <c r="M63" s="1836"/>
      <c r="N63" s="1836"/>
      <c r="O63" s="1836"/>
      <c r="P63" s="1836"/>
      <c r="Q63" s="1836"/>
      <c r="R63" s="1836"/>
      <c r="S63" s="1836"/>
      <c r="T63" s="1836"/>
      <c r="U63" s="1865"/>
      <c r="X63" s="1910"/>
      <c r="Y63" s="1911"/>
      <c r="Z63" s="1852"/>
      <c r="AA63" s="1872"/>
      <c r="AB63" s="1873"/>
      <c r="AC63" s="1873"/>
      <c r="AD63" s="1873"/>
      <c r="AE63" s="1874"/>
      <c r="AF63" s="1872"/>
      <c r="AG63" s="1873"/>
      <c r="AH63" s="1873"/>
      <c r="AI63" s="1873"/>
      <c r="AJ63" s="1873"/>
      <c r="AK63" s="1873"/>
      <c r="AL63" s="1873"/>
      <c r="AM63" s="1873"/>
      <c r="AN63" s="1874"/>
      <c r="AO63" s="1901"/>
      <c r="AP63" s="1902"/>
      <c r="AQ63" s="1902"/>
      <c r="AR63" s="1902"/>
      <c r="AS63" s="1902"/>
      <c r="AT63" s="1902"/>
      <c r="AU63" s="1902"/>
      <c r="AV63" s="1902"/>
      <c r="AW63" s="1902"/>
      <c r="AX63" s="1902"/>
      <c r="AY63" s="1903"/>
    </row>
    <row r="64" spans="1:51" ht="26.25" customHeight="1">
      <c r="A64" s="564"/>
      <c r="B64" s="574"/>
      <c r="C64" s="575"/>
      <c r="D64" s="577"/>
      <c r="E64" s="575"/>
      <c r="F64" s="575"/>
      <c r="G64" s="580" t="s">
        <v>401</v>
      </c>
      <c r="H64" s="581"/>
      <c r="I64" s="577"/>
      <c r="J64" s="607"/>
      <c r="K64" s="1856"/>
      <c r="L64" s="1836"/>
      <c r="M64" s="1836"/>
      <c r="N64" s="1836"/>
      <c r="O64" s="1836"/>
      <c r="P64" s="1836"/>
      <c r="Q64" s="1836"/>
      <c r="R64" s="1836"/>
      <c r="S64" s="1836"/>
      <c r="T64" s="1836"/>
      <c r="U64" s="1865"/>
      <c r="X64" s="1910"/>
      <c r="Y64" s="1911"/>
      <c r="Z64" s="1852"/>
      <c r="AA64" s="1872"/>
      <c r="AB64" s="1873"/>
      <c r="AC64" s="1873"/>
      <c r="AD64" s="1873"/>
      <c r="AE64" s="1874"/>
      <c r="AF64" s="1872"/>
      <c r="AG64" s="1873"/>
      <c r="AH64" s="1873"/>
      <c r="AI64" s="1873"/>
      <c r="AJ64" s="1873"/>
      <c r="AK64" s="1873"/>
      <c r="AL64" s="1873"/>
      <c r="AM64" s="1873"/>
      <c r="AN64" s="1874"/>
      <c r="AO64" s="1901"/>
      <c r="AP64" s="1902"/>
      <c r="AQ64" s="1902"/>
      <c r="AR64" s="1902"/>
      <c r="AS64" s="1902"/>
      <c r="AT64" s="1902"/>
      <c r="AU64" s="1902"/>
      <c r="AV64" s="1902"/>
      <c r="AW64" s="1902"/>
      <c r="AX64" s="1902"/>
      <c r="AY64" s="1903"/>
    </row>
    <row r="65" spans="1:51" ht="26.25" customHeight="1">
      <c r="A65" s="564"/>
      <c r="B65" s="574"/>
      <c r="C65" s="575"/>
      <c r="D65" s="635"/>
      <c r="E65" s="635"/>
      <c r="F65" s="635"/>
      <c r="G65" s="635"/>
      <c r="H65" s="635"/>
      <c r="I65" s="635"/>
      <c r="J65" s="645"/>
      <c r="K65" s="1858"/>
      <c r="L65" s="1836"/>
      <c r="M65" s="1836"/>
      <c r="N65" s="1836"/>
      <c r="O65" s="1836"/>
      <c r="P65" s="1836"/>
      <c r="Q65" s="1836"/>
      <c r="R65" s="1836"/>
      <c r="S65" s="1836"/>
      <c r="T65" s="1836"/>
      <c r="U65" s="1865"/>
      <c r="X65" s="1912"/>
      <c r="Y65" s="1913"/>
      <c r="Z65" s="1853"/>
      <c r="AA65" s="1875"/>
      <c r="AB65" s="1876"/>
      <c r="AC65" s="1876"/>
      <c r="AD65" s="1876"/>
      <c r="AE65" s="1877"/>
      <c r="AF65" s="1875"/>
      <c r="AG65" s="1876"/>
      <c r="AH65" s="1876"/>
      <c r="AI65" s="1876"/>
      <c r="AJ65" s="1876"/>
      <c r="AK65" s="1876"/>
      <c r="AL65" s="1876"/>
      <c r="AM65" s="1876"/>
      <c r="AN65" s="1877"/>
      <c r="AO65" s="1904"/>
      <c r="AP65" s="1905"/>
      <c r="AQ65" s="1905"/>
      <c r="AR65" s="1905"/>
      <c r="AS65" s="1905"/>
      <c r="AT65" s="1905"/>
      <c r="AU65" s="1905"/>
      <c r="AV65" s="1905"/>
      <c r="AW65" s="1905"/>
      <c r="AX65" s="1905"/>
      <c r="AY65" s="1906"/>
    </row>
    <row r="66" spans="1:51" s="556" customFormat="1" ht="24.6">
      <c r="A66" s="594"/>
      <c r="B66" s="595"/>
      <c r="C66" s="591"/>
      <c r="D66" s="591"/>
      <c r="E66" s="636"/>
      <c r="F66" s="591"/>
      <c r="G66" s="636"/>
      <c r="H66" s="593"/>
      <c r="I66" s="593"/>
      <c r="J66" s="613"/>
      <c r="K66" s="1857" t="s">
        <v>402</v>
      </c>
      <c r="L66" s="1836">
        <f>L27+L31+L37+L41+L45+L49+L53+L57+L62</f>
        <v>0</v>
      </c>
      <c r="M66" s="1836"/>
      <c r="N66" s="1836"/>
      <c r="O66" s="1836">
        <f>O27+O31+O37+O41+O45+O49+O53+O57+O62</f>
        <v>0</v>
      </c>
      <c r="P66" s="1836"/>
      <c r="Q66" s="1836"/>
      <c r="R66" s="1836">
        <f>L66+O66</f>
        <v>0</v>
      </c>
      <c r="S66" s="1836"/>
      <c r="T66" s="1836"/>
      <c r="U66" s="1865">
        <f>U27+U31+U37+U41+U45+U49+U53+U57+U62</f>
        <v>0</v>
      </c>
      <c r="X66" s="1907" t="s">
        <v>402</v>
      </c>
      <c r="Y66" s="1908"/>
      <c r="Z66" s="1909"/>
      <c r="AA66" s="1953">
        <f>AA27+AA31+AA37+AA41+AA45+AA49+AA53+AA57+AA62</f>
        <v>0</v>
      </c>
      <c r="AB66" s="1953"/>
      <c r="AC66" s="1953"/>
      <c r="AD66" s="1953"/>
      <c r="AE66" s="1953"/>
      <c r="AF66" s="1953">
        <f>AF27+AF31+AF37+AF41+AF45+AF49+AF53+AF57+AF62</f>
        <v>0</v>
      </c>
      <c r="AG66" s="1953"/>
      <c r="AH66" s="1953"/>
      <c r="AI66" s="1953"/>
      <c r="AJ66" s="1953"/>
      <c r="AK66" s="1953"/>
      <c r="AL66" s="1953"/>
      <c r="AM66" s="1953"/>
      <c r="AN66" s="1953"/>
      <c r="AO66" s="1953">
        <f>AO27+AO31+AO37+AO41+AO49+AO45+AO53+AO57+AO62</f>
        <v>0</v>
      </c>
      <c r="AP66" s="1953"/>
      <c r="AQ66" s="1953"/>
      <c r="AR66" s="1953"/>
      <c r="AS66" s="1953"/>
      <c r="AT66" s="1953"/>
      <c r="AU66" s="1953"/>
      <c r="AV66" s="1953"/>
      <c r="AW66" s="1953"/>
      <c r="AX66" s="1953"/>
      <c r="AY66" s="1954"/>
    </row>
    <row r="67" spans="1:51" ht="24.6">
      <c r="A67" s="564"/>
      <c r="B67" s="574"/>
      <c r="C67" s="577"/>
      <c r="D67" s="635"/>
      <c r="E67" s="902" t="s">
        <v>403</v>
      </c>
      <c r="F67" s="635"/>
      <c r="G67" s="1925" t="s">
        <v>1852</v>
      </c>
      <c r="H67" s="1830"/>
      <c r="I67" s="1830"/>
      <c r="J67" s="1831"/>
      <c r="K67" s="1856"/>
      <c r="L67" s="1836"/>
      <c r="M67" s="1836"/>
      <c r="N67" s="1836"/>
      <c r="O67" s="1836"/>
      <c r="P67" s="1836"/>
      <c r="Q67" s="1836"/>
      <c r="R67" s="1836"/>
      <c r="S67" s="1836"/>
      <c r="T67" s="1836"/>
      <c r="U67" s="1865"/>
      <c r="X67" s="1910"/>
      <c r="Y67" s="1911"/>
      <c r="Z67" s="1852"/>
      <c r="AA67" s="1953"/>
      <c r="AB67" s="1953"/>
      <c r="AC67" s="1953"/>
      <c r="AD67" s="1953"/>
      <c r="AE67" s="1953"/>
      <c r="AF67" s="1953"/>
      <c r="AG67" s="1953"/>
      <c r="AH67" s="1953"/>
      <c r="AI67" s="1953"/>
      <c r="AJ67" s="1953"/>
      <c r="AK67" s="1953"/>
      <c r="AL67" s="1953"/>
      <c r="AM67" s="1953"/>
      <c r="AN67" s="1953"/>
      <c r="AO67" s="1953"/>
      <c r="AP67" s="1953"/>
      <c r="AQ67" s="1953"/>
      <c r="AR67" s="1953"/>
      <c r="AS67" s="1953"/>
      <c r="AT67" s="1953"/>
      <c r="AU67" s="1953"/>
      <c r="AV67" s="1953"/>
      <c r="AW67" s="1953"/>
      <c r="AX67" s="1953"/>
      <c r="AY67" s="1954"/>
    </row>
    <row r="68" spans="1:51" ht="24.6">
      <c r="A68" s="564"/>
      <c r="B68" s="574"/>
      <c r="C68" s="577"/>
      <c r="D68" s="577"/>
      <c r="E68" s="579"/>
      <c r="F68" s="591"/>
      <c r="G68" s="1830"/>
      <c r="H68" s="1830"/>
      <c r="I68" s="1830"/>
      <c r="J68" s="1831"/>
      <c r="K68" s="1856"/>
      <c r="L68" s="1836"/>
      <c r="M68" s="1836"/>
      <c r="N68" s="1836"/>
      <c r="O68" s="1836"/>
      <c r="P68" s="1836"/>
      <c r="Q68" s="1836"/>
      <c r="R68" s="1836"/>
      <c r="S68" s="1836"/>
      <c r="T68" s="1836"/>
      <c r="U68" s="1865"/>
      <c r="X68" s="1910"/>
      <c r="Y68" s="1911"/>
      <c r="Z68" s="1852"/>
      <c r="AA68" s="1953"/>
      <c r="AB68" s="1953"/>
      <c r="AC68" s="1953"/>
      <c r="AD68" s="1953"/>
      <c r="AE68" s="1953"/>
      <c r="AF68" s="1953"/>
      <c r="AG68" s="1953"/>
      <c r="AH68" s="1953"/>
      <c r="AI68" s="1953"/>
      <c r="AJ68" s="1953"/>
      <c r="AK68" s="1953"/>
      <c r="AL68" s="1953"/>
      <c r="AM68" s="1953"/>
      <c r="AN68" s="1953"/>
      <c r="AO68" s="1953"/>
      <c r="AP68" s="1953"/>
      <c r="AQ68" s="1953"/>
      <c r="AR68" s="1953"/>
      <c r="AS68" s="1953"/>
      <c r="AT68" s="1953"/>
      <c r="AU68" s="1953"/>
      <c r="AV68" s="1953"/>
      <c r="AW68" s="1953"/>
      <c r="AX68" s="1953"/>
      <c r="AY68" s="1954"/>
    </row>
    <row r="69" spans="1:51" ht="25.2">
      <c r="A69" s="564"/>
      <c r="B69" s="574"/>
      <c r="C69" s="577"/>
      <c r="D69" s="577"/>
      <c r="E69" s="577"/>
      <c r="F69" s="577"/>
      <c r="G69" s="972" t="s">
        <v>1825</v>
      </c>
      <c r="H69" s="576"/>
      <c r="I69" s="576"/>
      <c r="J69" s="604"/>
      <c r="K69" s="1856"/>
      <c r="L69" s="1836"/>
      <c r="M69" s="1836"/>
      <c r="N69" s="1836"/>
      <c r="O69" s="1836"/>
      <c r="P69" s="1836"/>
      <c r="Q69" s="1836"/>
      <c r="R69" s="1836"/>
      <c r="S69" s="1836"/>
      <c r="T69" s="1836"/>
      <c r="U69" s="1865"/>
      <c r="X69" s="1910"/>
      <c r="Y69" s="1911"/>
      <c r="Z69" s="1852"/>
      <c r="AA69" s="1953"/>
      <c r="AB69" s="1953"/>
      <c r="AC69" s="1953"/>
      <c r="AD69" s="1953"/>
      <c r="AE69" s="1953"/>
      <c r="AF69" s="1953"/>
      <c r="AG69" s="1953"/>
      <c r="AH69" s="1953"/>
      <c r="AI69" s="1953"/>
      <c r="AJ69" s="1953"/>
      <c r="AK69" s="1953"/>
      <c r="AL69" s="1953"/>
      <c r="AM69" s="1953"/>
      <c r="AN69" s="1953"/>
      <c r="AO69" s="1953"/>
      <c r="AP69" s="1953"/>
      <c r="AQ69" s="1953"/>
      <c r="AR69" s="1953"/>
      <c r="AS69" s="1953"/>
      <c r="AT69" s="1953"/>
      <c r="AU69" s="1953"/>
      <c r="AV69" s="1953"/>
      <c r="AW69" s="1953"/>
      <c r="AX69" s="1953"/>
      <c r="AY69" s="1954"/>
    </row>
    <row r="70" spans="1:51" ht="25.2">
      <c r="A70" s="564"/>
      <c r="B70" s="574"/>
      <c r="C70" s="577"/>
      <c r="D70" s="577"/>
      <c r="E70" s="577"/>
      <c r="F70" s="577"/>
      <c r="G70" s="580" t="s">
        <v>405</v>
      </c>
      <c r="H70" s="576"/>
      <c r="I70" s="576"/>
      <c r="J70" s="604"/>
      <c r="K70" s="1858"/>
      <c r="L70" s="1836"/>
      <c r="M70" s="1836"/>
      <c r="N70" s="1836"/>
      <c r="O70" s="1836"/>
      <c r="P70" s="1836"/>
      <c r="Q70" s="1836"/>
      <c r="R70" s="1836"/>
      <c r="S70" s="1836"/>
      <c r="T70" s="1836"/>
      <c r="U70" s="1865"/>
      <c r="X70" s="1912"/>
      <c r="Y70" s="1913"/>
      <c r="Z70" s="1853"/>
      <c r="AA70" s="1953"/>
      <c r="AB70" s="1953"/>
      <c r="AC70" s="1953"/>
      <c r="AD70" s="1953"/>
      <c r="AE70" s="1953"/>
      <c r="AF70" s="1953"/>
      <c r="AG70" s="1953"/>
      <c r="AH70" s="1953"/>
      <c r="AI70" s="1953"/>
      <c r="AJ70" s="1953"/>
      <c r="AK70" s="1953"/>
      <c r="AL70" s="1953"/>
      <c r="AM70" s="1953"/>
      <c r="AN70" s="1953"/>
      <c r="AO70" s="1953"/>
      <c r="AP70" s="1953"/>
      <c r="AQ70" s="1953"/>
      <c r="AR70" s="1953"/>
      <c r="AS70" s="1953"/>
      <c r="AT70" s="1953"/>
      <c r="AU70" s="1953"/>
      <c r="AV70" s="1953"/>
      <c r="AW70" s="1953"/>
      <c r="AX70" s="1953"/>
      <c r="AY70" s="1954"/>
    </row>
    <row r="71" spans="1:51" ht="25.2">
      <c r="A71" s="564"/>
      <c r="B71" s="574"/>
      <c r="C71" s="577"/>
      <c r="D71" s="577"/>
      <c r="E71" s="577"/>
      <c r="F71" s="577"/>
      <c r="G71" s="580"/>
      <c r="H71" s="576"/>
      <c r="I71" s="576"/>
      <c r="J71" s="604"/>
      <c r="K71" s="1857">
        <v>13</v>
      </c>
      <c r="L71" s="1836"/>
      <c r="M71" s="1836"/>
      <c r="N71" s="1836"/>
      <c r="O71" s="1836"/>
      <c r="P71" s="1836"/>
      <c r="Q71" s="1836"/>
      <c r="R71" s="1836">
        <f>L71+O71</f>
        <v>0</v>
      </c>
      <c r="S71" s="1836"/>
      <c r="T71" s="1836"/>
      <c r="U71" s="1866"/>
      <c r="X71" s="1907">
        <v>13</v>
      </c>
      <c r="Y71" s="1908"/>
      <c r="Z71" s="1909"/>
      <c r="AA71" s="1869"/>
      <c r="AB71" s="1870"/>
      <c r="AC71" s="1870"/>
      <c r="AD71" s="1870"/>
      <c r="AE71" s="1871"/>
      <c r="AF71" s="1869"/>
      <c r="AG71" s="1870"/>
      <c r="AH71" s="1870"/>
      <c r="AI71" s="1870"/>
      <c r="AJ71" s="1870"/>
      <c r="AK71" s="1870"/>
      <c r="AL71" s="1870"/>
      <c r="AM71" s="1870"/>
      <c r="AN71" s="1871"/>
      <c r="AO71" s="1869"/>
      <c r="AP71" s="1870"/>
      <c r="AQ71" s="1870"/>
      <c r="AR71" s="1870"/>
      <c r="AS71" s="1870"/>
      <c r="AT71" s="1870"/>
      <c r="AU71" s="1870"/>
      <c r="AV71" s="1870"/>
      <c r="AW71" s="1870"/>
      <c r="AX71" s="1870"/>
      <c r="AY71" s="1977"/>
    </row>
    <row r="72" spans="1:51" ht="25.2">
      <c r="A72" s="564"/>
      <c r="B72" s="574"/>
      <c r="C72" s="577"/>
      <c r="D72" s="577"/>
      <c r="E72" s="577"/>
      <c r="F72" s="577"/>
      <c r="G72" s="576"/>
      <c r="H72" s="576"/>
      <c r="I72" s="576"/>
      <c r="J72" s="604"/>
      <c r="K72" s="1856"/>
      <c r="L72" s="1836"/>
      <c r="M72" s="1836"/>
      <c r="N72" s="1836"/>
      <c r="O72" s="1836"/>
      <c r="P72" s="1836"/>
      <c r="Q72" s="1836"/>
      <c r="R72" s="1836"/>
      <c r="S72" s="1836"/>
      <c r="T72" s="1836"/>
      <c r="U72" s="1866"/>
      <c r="X72" s="1910"/>
      <c r="Y72" s="1911"/>
      <c r="Z72" s="1852"/>
      <c r="AA72" s="1872"/>
      <c r="AB72" s="1873"/>
      <c r="AC72" s="1873"/>
      <c r="AD72" s="1873"/>
      <c r="AE72" s="1874"/>
      <c r="AF72" s="1872"/>
      <c r="AG72" s="1873"/>
      <c r="AH72" s="1873"/>
      <c r="AI72" s="1873"/>
      <c r="AJ72" s="1873"/>
      <c r="AK72" s="1873"/>
      <c r="AL72" s="1873"/>
      <c r="AM72" s="1873"/>
      <c r="AN72" s="1874"/>
      <c r="AO72" s="1872"/>
      <c r="AP72" s="1873"/>
      <c r="AQ72" s="1873"/>
      <c r="AR72" s="1873"/>
      <c r="AS72" s="1873"/>
      <c r="AT72" s="1873"/>
      <c r="AU72" s="1873"/>
      <c r="AV72" s="1873"/>
      <c r="AW72" s="1873"/>
      <c r="AX72" s="1873"/>
      <c r="AY72" s="1978"/>
    </row>
    <row r="73" spans="1:51" s="556" customFormat="1" ht="26.25" customHeight="1">
      <c r="A73" s="594"/>
      <c r="B73" s="595"/>
      <c r="C73" s="901" t="s">
        <v>406</v>
      </c>
      <c r="D73" s="596"/>
      <c r="E73" s="1245" t="s">
        <v>1853</v>
      </c>
      <c r="F73" s="596"/>
      <c r="G73" s="596"/>
      <c r="H73" s="596"/>
      <c r="I73" s="596"/>
      <c r="J73" s="616"/>
      <c r="K73" s="1856" t="s">
        <v>316</v>
      </c>
      <c r="L73" s="1836"/>
      <c r="M73" s="1836"/>
      <c r="N73" s="1836"/>
      <c r="O73" s="1836"/>
      <c r="P73" s="1836"/>
      <c r="Q73" s="1836"/>
      <c r="R73" s="1836"/>
      <c r="S73" s="1836"/>
      <c r="T73" s="1836"/>
      <c r="U73" s="1866"/>
      <c r="X73" s="1910" t="s">
        <v>316</v>
      </c>
      <c r="Y73" s="1911"/>
      <c r="Z73" s="1852"/>
      <c r="AA73" s="1872"/>
      <c r="AB73" s="1873"/>
      <c r="AC73" s="1873"/>
      <c r="AD73" s="1873"/>
      <c r="AE73" s="1874"/>
      <c r="AF73" s="1872"/>
      <c r="AG73" s="1873"/>
      <c r="AH73" s="1873"/>
      <c r="AI73" s="1873"/>
      <c r="AJ73" s="1873"/>
      <c r="AK73" s="1873"/>
      <c r="AL73" s="1873"/>
      <c r="AM73" s="1873"/>
      <c r="AN73" s="1874"/>
      <c r="AO73" s="1872"/>
      <c r="AP73" s="1873"/>
      <c r="AQ73" s="1873"/>
      <c r="AR73" s="1873"/>
      <c r="AS73" s="1873"/>
      <c r="AT73" s="1873"/>
      <c r="AU73" s="1873"/>
      <c r="AV73" s="1873"/>
      <c r="AW73" s="1873"/>
      <c r="AX73" s="1873"/>
      <c r="AY73" s="1978"/>
    </row>
    <row r="74" spans="1:51" ht="25.5" customHeight="1">
      <c r="A74" s="564"/>
      <c r="B74" s="574"/>
      <c r="C74" s="577"/>
      <c r="D74" s="577"/>
      <c r="E74" s="1244" t="s">
        <v>1854</v>
      </c>
      <c r="F74" s="577"/>
      <c r="G74" s="577"/>
      <c r="H74" s="577"/>
      <c r="I74" s="577"/>
      <c r="J74" s="607"/>
      <c r="K74" s="1856"/>
      <c r="L74" s="1836"/>
      <c r="M74" s="1836"/>
      <c r="N74" s="1836"/>
      <c r="O74" s="1836"/>
      <c r="P74" s="1836"/>
      <c r="Q74" s="1836"/>
      <c r="R74" s="1836"/>
      <c r="S74" s="1836"/>
      <c r="T74" s="1836"/>
      <c r="U74" s="1866"/>
      <c r="X74" s="1912"/>
      <c r="Y74" s="1913"/>
      <c r="Z74" s="1853"/>
      <c r="AA74" s="1875"/>
      <c r="AB74" s="1876"/>
      <c r="AC74" s="1876"/>
      <c r="AD74" s="1876"/>
      <c r="AE74" s="1877"/>
      <c r="AF74" s="1875"/>
      <c r="AG74" s="1876"/>
      <c r="AH74" s="1876"/>
      <c r="AI74" s="1876"/>
      <c r="AJ74" s="1876"/>
      <c r="AK74" s="1876"/>
      <c r="AL74" s="1876"/>
      <c r="AM74" s="1876"/>
      <c r="AN74" s="1877"/>
      <c r="AO74" s="1875"/>
      <c r="AP74" s="1876"/>
      <c r="AQ74" s="1876"/>
      <c r="AR74" s="1876"/>
      <c r="AS74" s="1876"/>
      <c r="AT74" s="1876"/>
      <c r="AU74" s="1876"/>
      <c r="AV74" s="1876"/>
      <c r="AW74" s="1876"/>
      <c r="AX74" s="1876"/>
      <c r="AY74" s="1979"/>
    </row>
    <row r="75" spans="1:51" ht="28.2">
      <c r="A75" s="564"/>
      <c r="B75" s="574"/>
      <c r="C75" s="577"/>
      <c r="D75" s="577"/>
      <c r="E75" s="637"/>
      <c r="F75" s="577"/>
      <c r="G75" s="577"/>
      <c r="H75" s="577"/>
      <c r="I75" s="577"/>
      <c r="J75" s="577"/>
      <c r="K75" s="648"/>
      <c r="L75" s="1836">
        <f>L17+L21+L66+L71</f>
        <v>0</v>
      </c>
      <c r="M75" s="1836"/>
      <c r="N75" s="1836"/>
      <c r="O75" s="1836">
        <f>O17+O21+O66+O71</f>
        <v>0</v>
      </c>
      <c r="P75" s="1836"/>
      <c r="Q75" s="1836"/>
      <c r="R75" s="1836">
        <f>R17+R21+R66+R71</f>
        <v>0</v>
      </c>
      <c r="S75" s="1836"/>
      <c r="T75" s="1836"/>
      <c r="U75" s="1867">
        <f>U66</f>
        <v>0</v>
      </c>
      <c r="X75" s="1907">
        <v>99</v>
      </c>
      <c r="Y75" s="1908"/>
      <c r="Z75" s="1909"/>
      <c r="AA75" s="1980">
        <f>AA66+AA71</f>
        <v>0</v>
      </c>
      <c r="AB75" s="1981"/>
      <c r="AC75" s="1981"/>
      <c r="AD75" s="1981"/>
      <c r="AE75" s="1982"/>
      <c r="AF75" s="1980">
        <f>AF66+AF71</f>
        <v>0</v>
      </c>
      <c r="AG75" s="1981"/>
      <c r="AH75" s="1981"/>
      <c r="AI75" s="1981"/>
      <c r="AJ75" s="1981"/>
      <c r="AK75" s="1981"/>
      <c r="AL75" s="1981"/>
      <c r="AM75" s="1981"/>
      <c r="AN75" s="1982"/>
      <c r="AO75" s="1980">
        <f>AO66+AO71</f>
        <v>0</v>
      </c>
      <c r="AP75" s="1981"/>
      <c r="AQ75" s="1981"/>
      <c r="AR75" s="1981"/>
      <c r="AS75" s="1981"/>
      <c r="AT75" s="1981"/>
      <c r="AU75" s="1981"/>
      <c r="AV75" s="1981"/>
      <c r="AW75" s="1981"/>
      <c r="AX75" s="1981"/>
      <c r="AY75" s="1989"/>
    </row>
    <row r="76" spans="1:51" s="556" customFormat="1" ht="26.25" customHeight="1">
      <c r="A76" s="594"/>
      <c r="B76" s="595"/>
      <c r="C76" s="901" t="s">
        <v>407</v>
      </c>
      <c r="D76" s="596"/>
      <c r="E76" s="591" t="s">
        <v>408</v>
      </c>
      <c r="F76" s="596"/>
      <c r="G76" s="596"/>
      <c r="H76" s="596"/>
      <c r="I76" s="596"/>
      <c r="J76" s="596"/>
      <c r="K76" s="1859" t="s">
        <v>335</v>
      </c>
      <c r="L76" s="1836"/>
      <c r="M76" s="1836"/>
      <c r="N76" s="1836"/>
      <c r="O76" s="1836"/>
      <c r="P76" s="1836"/>
      <c r="Q76" s="1836"/>
      <c r="R76" s="1836"/>
      <c r="S76" s="1836"/>
      <c r="T76" s="1836"/>
      <c r="U76" s="1867"/>
      <c r="X76" s="1910" t="s">
        <v>335</v>
      </c>
      <c r="Y76" s="1992"/>
      <c r="Z76" s="1852"/>
      <c r="AA76" s="1983"/>
      <c r="AB76" s="1984"/>
      <c r="AC76" s="1984"/>
      <c r="AD76" s="1984"/>
      <c r="AE76" s="1985"/>
      <c r="AF76" s="1983"/>
      <c r="AG76" s="1984"/>
      <c r="AH76" s="1984"/>
      <c r="AI76" s="1984"/>
      <c r="AJ76" s="1984"/>
      <c r="AK76" s="1984"/>
      <c r="AL76" s="1984"/>
      <c r="AM76" s="1984"/>
      <c r="AN76" s="1985"/>
      <c r="AO76" s="1983"/>
      <c r="AP76" s="1984"/>
      <c r="AQ76" s="1984"/>
      <c r="AR76" s="1984"/>
      <c r="AS76" s="1984"/>
      <c r="AT76" s="1984"/>
      <c r="AU76" s="1984"/>
      <c r="AV76" s="1984"/>
      <c r="AW76" s="1984"/>
      <c r="AX76" s="1984"/>
      <c r="AY76" s="1990"/>
    </row>
    <row r="77" spans="1:51" ht="26.25" customHeight="1">
      <c r="A77" s="564"/>
      <c r="B77" s="574"/>
      <c r="C77" s="578"/>
      <c r="D77" s="577"/>
      <c r="E77" s="638" t="s">
        <v>409</v>
      </c>
      <c r="F77" s="577"/>
      <c r="G77" s="577"/>
      <c r="H77" s="577"/>
      <c r="I77" s="577"/>
      <c r="J77" s="577"/>
      <c r="K77" s="1860"/>
      <c r="L77" s="1836"/>
      <c r="M77" s="1836"/>
      <c r="N77" s="1836"/>
      <c r="O77" s="1836"/>
      <c r="P77" s="1836"/>
      <c r="Q77" s="1836"/>
      <c r="R77" s="1836"/>
      <c r="S77" s="1836"/>
      <c r="T77" s="1836"/>
      <c r="U77" s="1867"/>
      <c r="X77" s="1910"/>
      <c r="Y77" s="1992"/>
      <c r="Z77" s="1852"/>
      <c r="AA77" s="1983"/>
      <c r="AB77" s="1984"/>
      <c r="AC77" s="1984"/>
      <c r="AD77" s="1984"/>
      <c r="AE77" s="1985"/>
      <c r="AF77" s="1983"/>
      <c r="AG77" s="1984"/>
      <c r="AH77" s="1984"/>
      <c r="AI77" s="1984"/>
      <c r="AJ77" s="1984"/>
      <c r="AK77" s="1984"/>
      <c r="AL77" s="1984"/>
      <c r="AM77" s="1984"/>
      <c r="AN77" s="1985"/>
      <c r="AO77" s="1983"/>
      <c r="AP77" s="1984"/>
      <c r="AQ77" s="1984"/>
      <c r="AR77" s="1984"/>
      <c r="AS77" s="1984"/>
      <c r="AT77" s="1984"/>
      <c r="AU77" s="1984"/>
      <c r="AV77" s="1984"/>
      <c r="AW77" s="1984"/>
      <c r="AX77" s="1984"/>
      <c r="AY77" s="1990"/>
    </row>
    <row r="78" spans="1:51" ht="26.25" customHeight="1" thickBot="1">
      <c r="A78" s="564"/>
      <c r="B78" s="639"/>
      <c r="C78" s="640"/>
      <c r="D78" s="641"/>
      <c r="E78" s="642"/>
      <c r="F78" s="641"/>
      <c r="G78" s="641"/>
      <c r="H78" s="641"/>
      <c r="I78" s="641"/>
      <c r="J78" s="641"/>
      <c r="K78" s="1861"/>
      <c r="L78" s="2005"/>
      <c r="M78" s="2005"/>
      <c r="N78" s="2005"/>
      <c r="O78" s="2005"/>
      <c r="P78" s="2005"/>
      <c r="Q78" s="2005"/>
      <c r="R78" s="2005"/>
      <c r="S78" s="2005"/>
      <c r="T78" s="2005"/>
      <c r="U78" s="1868"/>
      <c r="X78" s="1993"/>
      <c r="Y78" s="1994"/>
      <c r="Z78" s="1995"/>
      <c r="AA78" s="1986"/>
      <c r="AB78" s="1987"/>
      <c r="AC78" s="1987"/>
      <c r="AD78" s="1987"/>
      <c r="AE78" s="1988"/>
      <c r="AF78" s="1986"/>
      <c r="AG78" s="1987"/>
      <c r="AH78" s="1987"/>
      <c r="AI78" s="1987"/>
      <c r="AJ78" s="1987"/>
      <c r="AK78" s="1987"/>
      <c r="AL78" s="1987"/>
      <c r="AM78" s="1987"/>
      <c r="AN78" s="1988"/>
      <c r="AO78" s="1986"/>
      <c r="AP78" s="1987"/>
      <c r="AQ78" s="1987"/>
      <c r="AR78" s="1987"/>
      <c r="AS78" s="1987"/>
      <c r="AT78" s="1987"/>
      <c r="AU78" s="1987"/>
      <c r="AV78" s="1987"/>
      <c r="AW78" s="1987"/>
      <c r="AX78" s="1987"/>
      <c r="AY78" s="1991"/>
    </row>
    <row r="79" spans="1:51" s="557" customFormat="1" ht="18" customHeight="1">
      <c r="A79" s="643"/>
      <c r="B79" s="562"/>
      <c r="C79" s="562"/>
      <c r="D79" s="562"/>
      <c r="E79" s="562"/>
      <c r="F79" s="562"/>
      <c r="G79" s="562"/>
      <c r="H79" s="562"/>
      <c r="I79" s="562"/>
      <c r="J79" s="562"/>
      <c r="K79" s="601"/>
      <c r="L79" s="649"/>
      <c r="M79" s="649"/>
      <c r="N79" s="649"/>
      <c r="O79" s="649"/>
      <c r="P79" s="649"/>
      <c r="Q79" s="649"/>
      <c r="R79" s="649"/>
      <c r="S79" s="649"/>
      <c r="T79" s="649"/>
      <c r="U79" s="653"/>
      <c r="X79" s="562"/>
      <c r="Y79" s="562"/>
      <c r="Z79" s="562"/>
      <c r="AA79" s="562"/>
      <c r="AB79" s="562"/>
      <c r="AC79" s="562"/>
      <c r="AD79" s="562"/>
      <c r="AE79" s="562"/>
      <c r="AF79" s="562"/>
      <c r="AG79" s="601"/>
      <c r="AH79" s="649"/>
      <c r="AI79" s="649"/>
      <c r="AJ79" s="649"/>
      <c r="AK79" s="649"/>
      <c r="AL79" s="649"/>
      <c r="AM79" s="649"/>
      <c r="AN79" s="649"/>
      <c r="AO79" s="649"/>
      <c r="AP79" s="649"/>
      <c r="AQ79" s="649"/>
      <c r="AR79" s="649"/>
      <c r="AS79" s="649"/>
      <c r="AT79" s="649"/>
      <c r="AU79" s="649"/>
      <c r="AV79" s="649"/>
      <c r="AW79" s="649"/>
      <c r="AX79" s="649"/>
      <c r="AY79" s="649"/>
    </row>
    <row r="80" spans="1:51" ht="30" customHeight="1">
      <c r="A80" s="564"/>
      <c r="B80" s="575"/>
      <c r="C80" s="1878" t="s">
        <v>350</v>
      </c>
      <c r="D80" s="1879"/>
      <c r="E80" s="1879"/>
      <c r="F80" s="1879"/>
      <c r="G80" s="1879"/>
      <c r="H80" s="1879"/>
      <c r="I80" s="1879"/>
      <c r="J80" s="1879"/>
      <c r="K80" s="650"/>
      <c r="L80" s="651"/>
      <c r="M80" s="651"/>
      <c r="N80" s="651"/>
      <c r="O80" s="651"/>
      <c r="P80" s="651"/>
      <c r="Q80" s="651"/>
      <c r="R80" s="651"/>
      <c r="S80" s="651"/>
      <c r="T80" s="651"/>
      <c r="U80" s="577"/>
      <c r="X80" s="1815" t="s">
        <v>350</v>
      </c>
      <c r="Y80" s="1815"/>
      <c r="Z80" s="1815"/>
      <c r="AA80" s="1815"/>
      <c r="AB80" s="1815"/>
      <c r="AC80" s="1815"/>
      <c r="AD80" s="1815"/>
      <c r="AE80" s="1815"/>
      <c r="AF80" s="1815"/>
      <c r="AG80" s="1815"/>
      <c r="AH80" s="1815"/>
      <c r="AI80" s="1815"/>
      <c r="AJ80" s="1815"/>
      <c r="AK80" s="1815"/>
      <c r="AL80" s="1815"/>
      <c r="AM80" s="1815"/>
      <c r="AN80" s="1815"/>
      <c r="AO80" s="1815"/>
      <c r="AP80" s="1815"/>
      <c r="AQ80" s="1815"/>
      <c r="AR80" s="1815"/>
      <c r="AS80" s="1815"/>
      <c r="AT80" s="1815"/>
      <c r="AU80" s="1815"/>
      <c r="AV80" s="1815"/>
      <c r="AW80" s="1815"/>
      <c r="AX80" s="1815"/>
      <c r="AY80" s="1815"/>
    </row>
    <row r="81" spans="1:51" ht="30" customHeight="1">
      <c r="A81" s="564"/>
      <c r="B81" s="644"/>
      <c r="C81" s="1879"/>
      <c r="D81" s="1879"/>
      <c r="E81" s="1879"/>
      <c r="F81" s="1879"/>
      <c r="G81" s="1879"/>
      <c r="H81" s="1879"/>
      <c r="I81" s="1879"/>
      <c r="J81" s="1879"/>
      <c r="K81" s="650"/>
      <c r="L81" s="651"/>
      <c r="M81" s="651"/>
      <c r="N81" s="651"/>
      <c r="O81" s="651"/>
      <c r="P81" s="651"/>
      <c r="Q81" s="651"/>
      <c r="R81" s="651"/>
      <c r="S81" s="651"/>
      <c r="T81" s="651"/>
      <c r="U81" s="651"/>
      <c r="X81" s="1815"/>
      <c r="Y81" s="1815"/>
      <c r="Z81" s="1815"/>
      <c r="AA81" s="1815"/>
      <c r="AB81" s="1815"/>
      <c r="AC81" s="1815"/>
      <c r="AD81" s="1815"/>
      <c r="AE81" s="1815"/>
      <c r="AF81" s="1815"/>
      <c r="AG81" s="1815"/>
      <c r="AH81" s="1815"/>
      <c r="AI81" s="1815"/>
      <c r="AJ81" s="1815"/>
      <c r="AK81" s="1815"/>
      <c r="AL81" s="1815"/>
      <c r="AM81" s="1815"/>
      <c r="AN81" s="1815"/>
      <c r="AO81" s="1815"/>
      <c r="AP81" s="1815"/>
      <c r="AQ81" s="1815"/>
      <c r="AR81" s="1815"/>
      <c r="AS81" s="1815"/>
      <c r="AT81" s="1815"/>
      <c r="AU81" s="1815"/>
      <c r="AV81" s="1815"/>
      <c r="AW81" s="1815"/>
      <c r="AX81" s="1815"/>
      <c r="AY81" s="1815"/>
    </row>
    <row r="82" spans="1:51" s="557" customFormat="1">
      <c r="A82" s="643"/>
      <c r="B82" s="562"/>
      <c r="C82" s="562"/>
      <c r="K82" s="652"/>
      <c r="X82" s="654" t="s">
        <v>410</v>
      </c>
      <c r="Y82" s="1975" t="s">
        <v>1818</v>
      </c>
      <c r="Z82" s="1976"/>
      <c r="AA82" s="1976"/>
      <c r="AB82" s="1976"/>
      <c r="AC82" s="1976"/>
      <c r="AD82" s="1976"/>
      <c r="AE82" s="1976"/>
      <c r="AF82" s="1976"/>
      <c r="AG82" s="1976"/>
      <c r="AH82" s="1976"/>
      <c r="AI82" s="1976"/>
      <c r="AJ82" s="1976"/>
      <c r="AK82" s="1976"/>
      <c r="AL82" s="1976"/>
      <c r="AM82" s="1976"/>
      <c r="AN82" s="1976"/>
      <c r="AO82" s="1976"/>
      <c r="AP82" s="1976"/>
      <c r="AQ82" s="1976"/>
      <c r="AR82" s="1976"/>
      <c r="AS82" s="1976"/>
      <c r="AT82" s="1976"/>
      <c r="AU82" s="1976"/>
      <c r="AV82" s="1976"/>
      <c r="AW82" s="1976"/>
      <c r="AX82" s="1976"/>
      <c r="AY82" s="1976"/>
    </row>
    <row r="83" spans="1:51">
      <c r="A83" s="564"/>
      <c r="B83" s="562"/>
      <c r="C83" s="562"/>
      <c r="Y83" s="1976"/>
      <c r="Z83" s="1976"/>
      <c r="AA83" s="1976"/>
      <c r="AB83" s="1976"/>
      <c r="AC83" s="1976"/>
      <c r="AD83" s="1976"/>
      <c r="AE83" s="1976"/>
      <c r="AF83" s="1976"/>
      <c r="AG83" s="1976"/>
      <c r="AH83" s="1976"/>
      <c r="AI83" s="1976"/>
      <c r="AJ83" s="1976"/>
      <c r="AK83" s="1976"/>
      <c r="AL83" s="1976"/>
      <c r="AM83" s="1976"/>
      <c r="AN83" s="1976"/>
      <c r="AO83" s="1976"/>
      <c r="AP83" s="1976"/>
      <c r="AQ83" s="1976"/>
      <c r="AR83" s="1976"/>
      <c r="AS83" s="1976"/>
      <c r="AT83" s="1976"/>
      <c r="AU83" s="1976"/>
      <c r="AV83" s="1976"/>
      <c r="AW83" s="1976"/>
      <c r="AX83" s="1976"/>
      <c r="AY83" s="1976"/>
    </row>
    <row r="84" spans="1:51" ht="24.6">
      <c r="A84" s="564"/>
      <c r="B84" s="558"/>
      <c r="C84" s="558"/>
      <c r="D84" s="558"/>
      <c r="E84" s="558"/>
      <c r="F84" s="558"/>
      <c r="G84" s="558"/>
      <c r="H84" s="558"/>
      <c r="I84" s="558"/>
      <c r="J84" s="558"/>
      <c r="K84" s="558"/>
      <c r="Y84" s="1976"/>
      <c r="Z84" s="1976"/>
      <c r="AA84" s="1976"/>
      <c r="AB84" s="1976"/>
      <c r="AC84" s="1976"/>
      <c r="AD84" s="1976"/>
      <c r="AE84" s="1976"/>
      <c r="AF84" s="1976"/>
      <c r="AG84" s="1976"/>
      <c r="AH84" s="1976"/>
      <c r="AI84" s="1976"/>
      <c r="AJ84" s="1976"/>
      <c r="AK84" s="1976"/>
      <c r="AL84" s="1976"/>
      <c r="AM84" s="1976"/>
      <c r="AN84" s="1976"/>
      <c r="AO84" s="1976"/>
      <c r="AP84" s="1976"/>
      <c r="AQ84" s="1976"/>
      <c r="AR84" s="1976"/>
      <c r="AS84" s="1976"/>
      <c r="AT84" s="1976"/>
      <c r="AU84" s="1976"/>
      <c r="AV84" s="1976"/>
      <c r="AW84" s="1976"/>
      <c r="AX84" s="1976"/>
      <c r="AY84" s="1976"/>
    </row>
    <row r="85" spans="1:51" ht="39" customHeight="1">
      <c r="A85" s="564"/>
      <c r="B85" s="562"/>
      <c r="Y85" s="1976"/>
      <c r="Z85" s="1976"/>
      <c r="AA85" s="1976"/>
      <c r="AB85" s="1976"/>
      <c r="AC85" s="1976"/>
      <c r="AD85" s="1976"/>
      <c r="AE85" s="1976"/>
      <c r="AF85" s="1976"/>
      <c r="AG85" s="1976"/>
      <c r="AH85" s="1976"/>
      <c r="AI85" s="1976"/>
      <c r="AJ85" s="1976"/>
      <c r="AK85" s="1976"/>
      <c r="AL85" s="1976"/>
      <c r="AM85" s="1976"/>
      <c r="AN85" s="1976"/>
      <c r="AO85" s="1976"/>
      <c r="AP85" s="1976"/>
      <c r="AQ85" s="1976"/>
      <c r="AR85" s="1976"/>
      <c r="AS85" s="1976"/>
      <c r="AT85" s="1976"/>
      <c r="AU85" s="1976"/>
      <c r="AV85" s="1976"/>
      <c r="AW85" s="1976"/>
      <c r="AX85" s="1976"/>
      <c r="AY85" s="1976"/>
    </row>
    <row r="86" spans="1:51" ht="28.2">
      <c r="A86" s="564"/>
      <c r="B86" s="1848">
        <v>10</v>
      </c>
      <c r="C86" s="1848"/>
      <c r="D86" s="1848"/>
      <c r="E86" s="1848"/>
      <c r="F86" s="1848"/>
      <c r="G86" s="1848"/>
      <c r="H86" s="1848"/>
      <c r="I86" s="1848"/>
      <c r="J86" s="1848"/>
      <c r="K86" s="1848"/>
      <c r="L86" s="1848"/>
      <c r="M86" s="1848"/>
      <c r="N86" s="1848"/>
      <c r="O86" s="1848"/>
      <c r="P86" s="1848"/>
      <c r="Q86" s="1848"/>
      <c r="R86" s="1848"/>
      <c r="S86" s="1848"/>
      <c r="T86" s="1848"/>
      <c r="U86" s="1848"/>
      <c r="X86" s="1848">
        <v>11</v>
      </c>
      <c r="Y86" s="1848"/>
      <c r="Z86" s="1848"/>
      <c r="AA86" s="1848"/>
      <c r="AB86" s="1848"/>
      <c r="AC86" s="1848"/>
      <c r="AD86" s="1848"/>
      <c r="AE86" s="1848"/>
      <c r="AF86" s="1848"/>
      <c r="AG86" s="1848"/>
      <c r="AH86" s="1848"/>
      <c r="AI86" s="1848"/>
      <c r="AJ86" s="1848"/>
      <c r="AK86" s="1848"/>
      <c r="AL86" s="1848"/>
      <c r="AM86" s="1848"/>
      <c r="AN86" s="1848"/>
      <c r="AO86" s="1848"/>
      <c r="AP86" s="1848"/>
      <c r="AQ86" s="1848"/>
      <c r="AR86" s="1848"/>
      <c r="AS86" s="1848"/>
      <c r="AT86" s="1848"/>
      <c r="AU86" s="1848"/>
      <c r="AV86" s="1848"/>
      <c r="AW86" s="1848"/>
      <c r="AX86" s="1848"/>
      <c r="AY86" s="1848"/>
    </row>
    <row r="87" spans="1:51">
      <c r="A87" s="564"/>
      <c r="B87" s="562"/>
    </row>
    <row r="88" spans="1:51">
      <c r="A88" s="564"/>
      <c r="B88" s="562"/>
    </row>
    <row r="89" spans="1:51">
      <c r="A89" s="564"/>
      <c r="B89" s="562"/>
    </row>
    <row r="90" spans="1:51">
      <c r="A90" s="632"/>
      <c r="B90" s="562"/>
    </row>
    <row r="91" spans="1:51">
      <c r="A91" s="632"/>
      <c r="B91" s="562"/>
    </row>
    <row r="92" spans="1:51">
      <c r="A92" s="632"/>
      <c r="B92" s="562"/>
    </row>
    <row r="93" spans="1:51">
      <c r="A93" s="632"/>
      <c r="B93" s="562"/>
    </row>
    <row r="94" spans="1:51">
      <c r="A94" s="632"/>
      <c r="B94" s="562"/>
    </row>
    <row r="95" spans="1:51">
      <c r="A95" s="632"/>
      <c r="B95" s="562"/>
    </row>
    <row r="96" spans="1:51">
      <c r="A96" s="632"/>
      <c r="B96" s="562"/>
    </row>
    <row r="97" spans="1:2">
      <c r="A97" s="632"/>
      <c r="B97" s="562"/>
    </row>
    <row r="98" spans="1:2">
      <c r="A98" s="632"/>
      <c r="B98" s="562"/>
    </row>
    <row r="99" spans="1:2">
      <c r="A99" s="632"/>
      <c r="B99" s="562"/>
    </row>
    <row r="100" spans="1:2">
      <c r="A100" s="632"/>
      <c r="B100" s="562"/>
    </row>
    <row r="101" spans="1:2">
      <c r="A101" s="632"/>
      <c r="B101" s="562"/>
    </row>
    <row r="102" spans="1:2">
      <c r="A102" s="632"/>
      <c r="B102" s="562"/>
    </row>
    <row r="103" spans="1:2">
      <c r="A103" s="632"/>
      <c r="B103" s="562"/>
    </row>
    <row r="104" spans="1:2">
      <c r="A104" s="632"/>
      <c r="B104" s="562"/>
    </row>
    <row r="105" spans="1:2">
      <c r="A105" s="632"/>
      <c r="B105" s="562"/>
    </row>
    <row r="106" spans="1:2">
      <c r="A106" s="632"/>
      <c r="B106" s="562"/>
    </row>
    <row r="107" spans="1:2">
      <c r="A107" s="632"/>
      <c r="B107" s="562"/>
    </row>
    <row r="108" spans="1:2">
      <c r="A108" s="632"/>
      <c r="B108" s="562"/>
    </row>
    <row r="109" spans="1:2">
      <c r="A109" s="632"/>
      <c r="B109" s="562"/>
    </row>
    <row r="110" spans="1:2">
      <c r="A110" s="632"/>
      <c r="B110" s="562"/>
    </row>
    <row r="111" spans="1:2">
      <c r="A111" s="632"/>
      <c r="B111" s="562"/>
    </row>
    <row r="112" spans="1:2">
      <c r="A112" s="632"/>
      <c r="B112" s="562"/>
    </row>
    <row r="113" spans="1:2">
      <c r="A113" s="632"/>
      <c r="B113" s="562"/>
    </row>
    <row r="114" spans="1:2">
      <c r="A114" s="632"/>
      <c r="B114" s="562"/>
    </row>
    <row r="115" spans="1:2">
      <c r="A115" s="632"/>
      <c r="B115" s="562"/>
    </row>
    <row r="116" spans="1:2">
      <c r="A116" s="632"/>
      <c r="B116" s="562"/>
    </row>
    <row r="117" spans="1:2">
      <c r="A117" s="632"/>
      <c r="B117" s="562"/>
    </row>
    <row r="118" spans="1:2">
      <c r="A118" s="632"/>
      <c r="B118" s="562"/>
    </row>
    <row r="119" spans="1:2">
      <c r="A119" s="632"/>
      <c r="B119" s="562"/>
    </row>
    <row r="120" spans="1:2">
      <c r="A120" s="632"/>
      <c r="B120" s="562"/>
    </row>
    <row r="121" spans="1:2">
      <c r="A121" s="632"/>
      <c r="B121" s="562"/>
    </row>
    <row r="122" spans="1:2">
      <c r="A122" s="632"/>
      <c r="B122" s="562"/>
    </row>
    <row r="123" spans="1:2">
      <c r="A123" s="632"/>
      <c r="B123" s="562"/>
    </row>
    <row r="124" spans="1:2">
      <c r="A124" s="632"/>
      <c r="B124" s="562"/>
    </row>
    <row r="125" spans="1:2">
      <c r="A125" s="632"/>
      <c r="B125" s="562"/>
    </row>
    <row r="126" spans="1:2">
      <c r="A126" s="632"/>
      <c r="B126" s="562"/>
    </row>
    <row r="127" spans="1:2">
      <c r="A127" s="632"/>
      <c r="B127" s="562"/>
    </row>
    <row r="128" spans="1:2">
      <c r="A128" s="632"/>
      <c r="B128" s="562"/>
    </row>
    <row r="129" spans="1:2">
      <c r="A129" s="632"/>
      <c r="B129" s="562"/>
    </row>
    <row r="130" spans="1:2">
      <c r="A130" s="632"/>
      <c r="B130" s="562"/>
    </row>
    <row r="131" spans="1:2">
      <c r="A131" s="632"/>
      <c r="B131" s="562"/>
    </row>
    <row r="132" spans="1:2">
      <c r="A132" s="632"/>
      <c r="B132" s="562"/>
    </row>
    <row r="133" spans="1:2">
      <c r="A133" s="632"/>
      <c r="B133" s="562"/>
    </row>
    <row r="134" spans="1:2">
      <c r="A134" s="632"/>
      <c r="B134" s="562"/>
    </row>
    <row r="135" spans="1:2">
      <c r="A135" s="632"/>
      <c r="B135" s="562"/>
    </row>
    <row r="136" spans="1:2">
      <c r="A136" s="632"/>
      <c r="B136" s="562"/>
    </row>
    <row r="137" spans="1:2">
      <c r="A137" s="632"/>
      <c r="B137" s="562"/>
    </row>
    <row r="138" spans="1:2">
      <c r="A138" s="632"/>
      <c r="B138" s="562"/>
    </row>
    <row r="139" spans="1:2">
      <c r="A139" s="632"/>
      <c r="B139" s="562"/>
    </row>
    <row r="140" spans="1:2">
      <c r="A140" s="632"/>
      <c r="B140" s="562"/>
    </row>
    <row r="141" spans="1:2">
      <c r="A141" s="632"/>
      <c r="B141" s="562"/>
    </row>
    <row r="142" spans="1:2">
      <c r="A142" s="632"/>
      <c r="B142" s="562"/>
    </row>
    <row r="143" spans="1:2">
      <c r="A143" s="632"/>
      <c r="B143" s="562"/>
    </row>
    <row r="144" spans="1:2">
      <c r="A144" s="632"/>
      <c r="B144" s="562"/>
    </row>
    <row r="145" spans="1:2">
      <c r="A145" s="632"/>
      <c r="B145" s="562"/>
    </row>
    <row r="146" spans="1:2">
      <c r="A146" s="632"/>
      <c r="B146" s="562"/>
    </row>
    <row r="147" spans="1:2">
      <c r="A147" s="632"/>
      <c r="B147" s="562"/>
    </row>
    <row r="148" spans="1:2">
      <c r="A148" s="632"/>
      <c r="B148" s="562"/>
    </row>
    <row r="149" spans="1:2">
      <c r="A149" s="632"/>
      <c r="B149" s="562"/>
    </row>
    <row r="150" spans="1:2">
      <c r="A150" s="632"/>
      <c r="B150" s="562"/>
    </row>
    <row r="151" spans="1:2">
      <c r="A151" s="632"/>
      <c r="B151" s="562"/>
    </row>
    <row r="152" spans="1:2">
      <c r="A152" s="632"/>
      <c r="B152" s="562"/>
    </row>
    <row r="153" spans="1:2">
      <c r="A153" s="632"/>
      <c r="B153" s="562"/>
    </row>
    <row r="154" spans="1:2">
      <c r="A154" s="632"/>
      <c r="B154" s="562"/>
    </row>
    <row r="155" spans="1:2">
      <c r="A155" s="632"/>
      <c r="B155" s="562"/>
    </row>
    <row r="156" spans="1:2">
      <c r="A156" s="632"/>
      <c r="B156" s="562"/>
    </row>
    <row r="157" spans="1:2">
      <c r="A157" s="632"/>
      <c r="B157" s="562"/>
    </row>
    <row r="158" spans="1:2">
      <c r="A158" s="632"/>
      <c r="B158" s="562"/>
    </row>
    <row r="159" spans="1:2">
      <c r="A159" s="632"/>
      <c r="B159" s="562"/>
    </row>
    <row r="160" spans="1:2">
      <c r="A160" s="632"/>
      <c r="B160" s="562"/>
    </row>
    <row r="161" spans="1:2">
      <c r="A161" s="632"/>
      <c r="B161" s="562"/>
    </row>
    <row r="162" spans="1:2">
      <c r="A162" s="632"/>
      <c r="B162" s="562"/>
    </row>
    <row r="163" spans="1:2">
      <c r="A163" s="632"/>
      <c r="B163" s="562"/>
    </row>
    <row r="164" spans="1:2">
      <c r="A164" s="632"/>
      <c r="B164" s="562"/>
    </row>
    <row r="165" spans="1:2">
      <c r="A165" s="632"/>
      <c r="B165" s="562"/>
    </row>
    <row r="166" spans="1:2">
      <c r="A166" s="632"/>
      <c r="B166" s="562"/>
    </row>
    <row r="167" spans="1:2">
      <c r="A167" s="632"/>
      <c r="B167" s="562"/>
    </row>
    <row r="168" spans="1:2">
      <c r="A168" s="632"/>
      <c r="B168" s="562"/>
    </row>
    <row r="169" spans="1:2">
      <c r="A169" s="632"/>
      <c r="B169" s="562"/>
    </row>
    <row r="170" spans="1:2">
      <c r="A170" s="632"/>
      <c r="B170" s="562"/>
    </row>
    <row r="171" spans="1:2">
      <c r="A171" s="632"/>
      <c r="B171" s="562"/>
    </row>
    <row r="172" spans="1:2">
      <c r="A172" s="632"/>
      <c r="B172" s="562"/>
    </row>
    <row r="173" spans="1:2">
      <c r="A173" s="632"/>
      <c r="B173" s="562"/>
    </row>
    <row r="174" spans="1:2">
      <c r="A174" s="632"/>
      <c r="B174" s="562"/>
    </row>
    <row r="175" spans="1:2">
      <c r="A175" s="632"/>
      <c r="B175" s="562"/>
    </row>
    <row r="176" spans="1:2">
      <c r="A176" s="632"/>
      <c r="B176" s="562"/>
    </row>
    <row r="177" spans="1:2">
      <c r="A177" s="632"/>
      <c r="B177" s="562"/>
    </row>
    <row r="178" spans="1:2">
      <c r="A178" s="632"/>
      <c r="B178" s="562"/>
    </row>
    <row r="179" spans="1:2">
      <c r="A179" s="632"/>
      <c r="B179" s="562"/>
    </row>
    <row r="180" spans="1:2">
      <c r="A180" s="632"/>
      <c r="B180" s="562"/>
    </row>
    <row r="181" spans="1:2">
      <c r="A181" s="632"/>
      <c r="B181" s="562"/>
    </row>
    <row r="182" spans="1:2">
      <c r="A182" s="632"/>
      <c r="B182" s="562"/>
    </row>
    <row r="183" spans="1:2">
      <c r="A183" s="632"/>
      <c r="B183" s="562"/>
    </row>
    <row r="184" spans="1:2">
      <c r="A184" s="632"/>
      <c r="B184" s="562"/>
    </row>
    <row r="185" spans="1:2">
      <c r="A185" s="632"/>
      <c r="B185" s="562"/>
    </row>
    <row r="186" spans="1:2">
      <c r="A186" s="632"/>
      <c r="B186" s="562"/>
    </row>
    <row r="187" spans="1:2">
      <c r="A187" s="632"/>
      <c r="B187" s="562"/>
    </row>
    <row r="188" spans="1:2">
      <c r="A188" s="632"/>
      <c r="B188" s="562"/>
    </row>
    <row r="189" spans="1:2">
      <c r="A189" s="632"/>
      <c r="B189" s="562"/>
    </row>
    <row r="190" spans="1:2">
      <c r="A190" s="632"/>
      <c r="B190" s="562"/>
    </row>
    <row r="191" spans="1:2">
      <c r="A191" s="632"/>
      <c r="B191" s="562"/>
    </row>
    <row r="192" spans="1:2">
      <c r="A192" s="632"/>
      <c r="B192" s="562"/>
    </row>
    <row r="193" spans="1:2">
      <c r="A193" s="632"/>
      <c r="B193" s="562"/>
    </row>
    <row r="194" spans="1:2">
      <c r="A194" s="632"/>
      <c r="B194" s="562"/>
    </row>
    <row r="195" spans="1:2">
      <c r="A195" s="632"/>
      <c r="B195" s="562"/>
    </row>
    <row r="196" spans="1:2">
      <c r="A196" s="632"/>
      <c r="B196" s="562"/>
    </row>
    <row r="197" spans="1:2">
      <c r="A197" s="632"/>
      <c r="B197" s="562"/>
    </row>
    <row r="198" spans="1:2">
      <c r="A198" s="632"/>
      <c r="B198" s="562"/>
    </row>
    <row r="199" spans="1:2">
      <c r="A199" s="632"/>
      <c r="B199" s="562"/>
    </row>
    <row r="200" spans="1:2">
      <c r="A200" s="632"/>
      <c r="B200" s="562"/>
    </row>
    <row r="201" spans="1:2">
      <c r="A201" s="632"/>
      <c r="B201" s="562"/>
    </row>
    <row r="202" spans="1:2">
      <c r="A202" s="632"/>
      <c r="B202" s="562"/>
    </row>
    <row r="203" spans="1:2">
      <c r="A203" s="632"/>
      <c r="B203" s="562"/>
    </row>
    <row r="204" spans="1:2">
      <c r="A204" s="632"/>
      <c r="B204" s="562"/>
    </row>
    <row r="205" spans="1:2">
      <c r="A205" s="632"/>
      <c r="B205" s="562"/>
    </row>
    <row r="206" spans="1:2">
      <c r="A206" s="632"/>
      <c r="B206" s="562"/>
    </row>
  </sheetData>
  <mergeCells count="166">
    <mergeCell ref="L62:N65"/>
    <mergeCell ref="O62:Q65"/>
    <mergeCell ref="R62:T65"/>
    <mergeCell ref="L57:N61"/>
    <mergeCell ref="O57:Q61"/>
    <mergeCell ref="R57:T61"/>
    <mergeCell ref="L75:N78"/>
    <mergeCell ref="O75:Q78"/>
    <mergeCell ref="R75:T78"/>
    <mergeCell ref="L71:N74"/>
    <mergeCell ref="O71:Q74"/>
    <mergeCell ref="R71:T74"/>
    <mergeCell ref="L66:N70"/>
    <mergeCell ref="O66:Q70"/>
    <mergeCell ref="R66:T70"/>
    <mergeCell ref="Y82:AY85"/>
    <mergeCell ref="AO53:AY56"/>
    <mergeCell ref="AA62:AE65"/>
    <mergeCell ref="AF62:AN65"/>
    <mergeCell ref="AO62:AY65"/>
    <mergeCell ref="AA71:AE74"/>
    <mergeCell ref="AF71:AN74"/>
    <mergeCell ref="AO71:AY74"/>
    <mergeCell ref="AA75:AE78"/>
    <mergeCell ref="AF75:AN78"/>
    <mergeCell ref="AO75:AY78"/>
    <mergeCell ref="AF53:AN56"/>
    <mergeCell ref="X62:Z65"/>
    <mergeCell ref="X57:Z61"/>
    <mergeCell ref="X71:Z74"/>
    <mergeCell ref="AA53:AE56"/>
    <mergeCell ref="X75:Z78"/>
    <mergeCell ref="X53:Z56"/>
    <mergeCell ref="G59:J59"/>
    <mergeCell ref="G60:J60"/>
    <mergeCell ref="G67:J68"/>
    <mergeCell ref="I2:U4"/>
    <mergeCell ref="AE3:AY4"/>
    <mergeCell ref="AA11:AE15"/>
    <mergeCell ref="AF11:AN15"/>
    <mergeCell ref="AO11:AY15"/>
    <mergeCell ref="AA57:AE61"/>
    <mergeCell ref="AF57:AN61"/>
    <mergeCell ref="AO57:AY61"/>
    <mergeCell ref="AA66:AE70"/>
    <mergeCell ref="AF66:AN70"/>
    <mergeCell ref="AO66:AY70"/>
    <mergeCell ref="AA31:AE36"/>
    <mergeCell ref="AF31:AN36"/>
    <mergeCell ref="AO31:AY36"/>
    <mergeCell ref="AA17:AY26"/>
    <mergeCell ref="E21:J23"/>
    <mergeCell ref="X21:Z26"/>
    <mergeCell ref="X17:Z20"/>
    <mergeCell ref="AO41:AY44"/>
    <mergeCell ref="AO37:AY40"/>
    <mergeCell ref="AA41:AE44"/>
    <mergeCell ref="G54:J54"/>
    <mergeCell ref="G55:J55"/>
    <mergeCell ref="G56:J56"/>
    <mergeCell ref="G58:J58"/>
    <mergeCell ref="G51:J52"/>
    <mergeCell ref="L37:N40"/>
    <mergeCell ref="O37:Q40"/>
    <mergeCell ref="R37:T40"/>
    <mergeCell ref="L41:N44"/>
    <mergeCell ref="O41:Q44"/>
    <mergeCell ref="R41:T44"/>
    <mergeCell ref="G43:J44"/>
    <mergeCell ref="L45:N48"/>
    <mergeCell ref="O45:Q48"/>
    <mergeCell ref="K71:K74"/>
    <mergeCell ref="L31:N36"/>
    <mergeCell ref="AA27:AE30"/>
    <mergeCell ref="AF27:AN30"/>
    <mergeCell ref="AO27:AY30"/>
    <mergeCell ref="X66:Z70"/>
    <mergeCell ref="L27:N30"/>
    <mergeCell ref="L53:N56"/>
    <mergeCell ref="O53:Q56"/>
    <mergeCell ref="R53:T56"/>
    <mergeCell ref="AF49:AN52"/>
    <mergeCell ref="AA49:AE52"/>
    <mergeCell ref="AF37:AN40"/>
    <mergeCell ref="AA45:AE48"/>
    <mergeCell ref="AF45:AN48"/>
    <mergeCell ref="AF41:AN44"/>
    <mergeCell ref="AO45:AY48"/>
    <mergeCell ref="AO49:AY52"/>
    <mergeCell ref="X49:Z52"/>
    <mergeCell ref="X45:Z48"/>
    <mergeCell ref="X41:Z44"/>
    <mergeCell ref="X37:Z40"/>
    <mergeCell ref="X31:Z36"/>
    <mergeCell ref="X27:Z30"/>
    <mergeCell ref="C17:D18"/>
    <mergeCell ref="C21:D22"/>
    <mergeCell ref="R27:T30"/>
    <mergeCell ref="E24:J26"/>
    <mergeCell ref="O49:Q52"/>
    <mergeCell ref="U49:U52"/>
    <mergeCell ref="E17:J18"/>
    <mergeCell ref="L17:N20"/>
    <mergeCell ref="L49:N52"/>
    <mergeCell ref="R45:T48"/>
    <mergeCell ref="R49:T52"/>
    <mergeCell ref="G42:J42"/>
    <mergeCell ref="G50:J50"/>
    <mergeCell ref="U5:U15"/>
    <mergeCell ref="U17:U26"/>
    <mergeCell ref="U27:U30"/>
    <mergeCell ref="U31:U36"/>
    <mergeCell ref="U37:U40"/>
    <mergeCell ref="U41:U44"/>
    <mergeCell ref="U45:U48"/>
    <mergeCell ref="O27:Q30"/>
    <mergeCell ref="O31:Q36"/>
    <mergeCell ref="R31:T36"/>
    <mergeCell ref="B86:U86"/>
    <mergeCell ref="X86:AY86"/>
    <mergeCell ref="G34:G35"/>
    <mergeCell ref="K18:K20"/>
    <mergeCell ref="K24:K26"/>
    <mergeCell ref="K29:K30"/>
    <mergeCell ref="K33:K35"/>
    <mergeCell ref="K38:K39"/>
    <mergeCell ref="K42:K43"/>
    <mergeCell ref="K46:K47"/>
    <mergeCell ref="K50:K51"/>
    <mergeCell ref="K54:K55"/>
    <mergeCell ref="K57:K61"/>
    <mergeCell ref="K62:K65"/>
    <mergeCell ref="K66:K70"/>
    <mergeCell ref="K76:K78"/>
    <mergeCell ref="U57:U61"/>
    <mergeCell ref="U62:U65"/>
    <mergeCell ref="U66:U70"/>
    <mergeCell ref="U71:U74"/>
    <mergeCell ref="U75:U78"/>
    <mergeCell ref="U53:U56"/>
    <mergeCell ref="AA37:AE40"/>
    <mergeCell ref="C80:J81"/>
    <mergeCell ref="C5:K16"/>
    <mergeCell ref="X5:Z16"/>
    <mergeCell ref="AA5:AY10"/>
    <mergeCell ref="X80:AY81"/>
    <mergeCell ref="G61:J61"/>
    <mergeCell ref="L16:N16"/>
    <mergeCell ref="O16:Q16"/>
    <mergeCell ref="R16:T16"/>
    <mergeCell ref="AA16:AE16"/>
    <mergeCell ref="AF16:AN16"/>
    <mergeCell ref="AO16:AY16"/>
    <mergeCell ref="H34:J34"/>
    <mergeCell ref="H35:J35"/>
    <mergeCell ref="H38:J38"/>
    <mergeCell ref="O17:Q20"/>
    <mergeCell ref="R17:T20"/>
    <mergeCell ref="E19:J20"/>
    <mergeCell ref="L5:T10"/>
    <mergeCell ref="L11:N15"/>
    <mergeCell ref="O11:Q15"/>
    <mergeCell ref="R11:T15"/>
    <mergeCell ref="L21:N26"/>
    <mergeCell ref="O21:Q26"/>
    <mergeCell ref="R21:T26"/>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ignoredErrors>
    <ignoredError sqref="C22:J23 F21:J21 C21:D21 AA1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A1:AY206"/>
  <sheetViews>
    <sheetView view="pageBreakPreview" topLeftCell="A19" zoomScale="30" zoomScaleNormal="40" zoomScaleSheetLayoutView="30" workbookViewId="0">
      <selection activeCell="AF66" sqref="AF66:AN70"/>
    </sheetView>
  </sheetViews>
  <sheetFormatPr defaultColWidth="77.44140625" defaultRowHeight="34.200000000000003"/>
  <cols>
    <col min="1" max="1" width="7.33203125" style="558" customWidth="1"/>
    <col min="2" max="2" width="1.33203125" style="559" customWidth="1"/>
    <col min="3" max="4" width="3.88671875" style="557" customWidth="1"/>
    <col min="5" max="5" width="5.33203125" style="557" customWidth="1"/>
    <col min="6" max="6" width="8" style="557" customWidth="1"/>
    <col min="7" max="7" width="8.109375" style="557" customWidth="1"/>
    <col min="8" max="8" width="7.5546875" style="557" customWidth="1"/>
    <col min="9" max="9" width="17.109375" style="557" customWidth="1"/>
    <col min="10" max="10" width="75.44140625" style="557" customWidth="1"/>
    <col min="11" max="11" width="8" style="560" customWidth="1"/>
    <col min="12" max="13" width="9.5546875" style="558" customWidth="1"/>
    <col min="14" max="14" width="15.33203125" style="558" customWidth="1"/>
    <col min="15" max="16" width="9.5546875" style="558" customWidth="1"/>
    <col min="17" max="17" width="15.33203125" style="558" customWidth="1"/>
    <col min="18" max="19" width="9.5546875" style="558" customWidth="1"/>
    <col min="20" max="20" width="15.33203125" style="558" customWidth="1"/>
    <col min="21" max="21" width="51" style="558" customWidth="1"/>
    <col min="22" max="26" width="7.5546875" style="558" customWidth="1"/>
    <col min="27" max="27" width="13.6640625" style="558" customWidth="1"/>
    <col min="28" max="32" width="17.88671875" style="558" customWidth="1"/>
    <col min="33" max="61" width="7.5546875" style="558" customWidth="1"/>
    <col min="62" max="16384" width="77.44140625" style="558"/>
  </cols>
  <sheetData>
    <row r="1" spans="1:51">
      <c r="A1" s="561"/>
      <c r="B1" s="562"/>
      <c r="C1" s="562"/>
      <c r="D1" s="563"/>
      <c r="E1" s="563"/>
      <c r="F1" s="563"/>
      <c r="G1" s="563"/>
      <c r="H1" s="563"/>
      <c r="I1" s="563"/>
      <c r="J1" s="563"/>
      <c r="K1" s="599"/>
      <c r="L1" s="600"/>
      <c r="M1" s="600"/>
      <c r="N1" s="600"/>
      <c r="O1" s="600"/>
      <c r="P1" s="600"/>
      <c r="Q1" s="600"/>
      <c r="R1" s="600"/>
      <c r="S1" s="600"/>
      <c r="T1" s="600"/>
      <c r="U1" s="617"/>
    </row>
    <row r="2" spans="1:51">
      <c r="A2" s="564"/>
      <c r="B2" s="565"/>
      <c r="C2" s="563"/>
      <c r="D2" s="566"/>
      <c r="E2" s="566"/>
      <c r="F2" s="566"/>
      <c r="G2" s="566"/>
      <c r="H2" s="566"/>
      <c r="I2" s="1926" t="s">
        <v>412</v>
      </c>
      <c r="J2" s="1926"/>
      <c r="K2" s="1926"/>
      <c r="L2" s="1926"/>
      <c r="M2" s="1926"/>
      <c r="N2" s="1926"/>
      <c r="O2" s="1926"/>
      <c r="P2" s="1926"/>
      <c r="Q2" s="1926"/>
      <c r="R2" s="1926"/>
      <c r="S2" s="1926"/>
      <c r="T2" s="1926"/>
      <c r="U2" s="1927"/>
      <c r="X2" s="565"/>
      <c r="Y2" s="563"/>
      <c r="Z2" s="563"/>
      <c r="AA2" s="563"/>
      <c r="AB2" s="563"/>
      <c r="AC2" s="563"/>
      <c r="AD2" s="563"/>
      <c r="AE2" s="563"/>
      <c r="AF2" s="563"/>
      <c r="AG2" s="599"/>
      <c r="AH2" s="600"/>
      <c r="AI2" s="600"/>
      <c r="AJ2" s="600"/>
      <c r="AK2" s="600"/>
      <c r="AL2" s="600"/>
      <c r="AM2" s="600"/>
      <c r="AN2" s="600"/>
      <c r="AO2" s="600"/>
      <c r="AP2" s="600"/>
      <c r="AQ2" s="600"/>
      <c r="AR2" s="600"/>
      <c r="AS2" s="600"/>
      <c r="AT2" s="600"/>
      <c r="AU2" s="600"/>
      <c r="AV2" s="600"/>
      <c r="AW2" s="600"/>
      <c r="AX2" s="600"/>
      <c r="AY2" s="633"/>
    </row>
    <row r="3" spans="1:51" ht="28.2">
      <c r="A3" s="564"/>
      <c r="B3" s="567"/>
      <c r="C3" s="568"/>
      <c r="D3" s="568"/>
      <c r="E3" s="568"/>
      <c r="F3" s="568"/>
      <c r="G3" s="568"/>
      <c r="H3" s="568"/>
      <c r="I3" s="1928"/>
      <c r="J3" s="1928"/>
      <c r="K3" s="1928"/>
      <c r="L3" s="1928"/>
      <c r="M3" s="1928"/>
      <c r="N3" s="1928"/>
      <c r="O3" s="1928"/>
      <c r="P3" s="1928"/>
      <c r="Q3" s="1928"/>
      <c r="R3" s="1928"/>
      <c r="S3" s="1928"/>
      <c r="T3" s="1928"/>
      <c r="U3" s="1929"/>
      <c r="X3" s="567"/>
      <c r="Y3" s="562"/>
      <c r="Z3" s="622"/>
      <c r="AA3" s="622"/>
      <c r="AB3" s="622"/>
      <c r="AC3" s="622"/>
      <c r="AD3" s="622"/>
      <c r="AE3" s="1932"/>
      <c r="AF3" s="1932"/>
      <c r="AG3" s="1932"/>
      <c r="AH3" s="1932"/>
      <c r="AI3" s="1932"/>
      <c r="AJ3" s="1932"/>
      <c r="AK3" s="1932"/>
      <c r="AL3" s="1932"/>
      <c r="AM3" s="1932"/>
      <c r="AN3" s="1932"/>
      <c r="AO3" s="1932"/>
      <c r="AP3" s="1932"/>
      <c r="AQ3" s="1932"/>
      <c r="AR3" s="1932"/>
      <c r="AS3" s="1932"/>
      <c r="AT3" s="1932"/>
      <c r="AU3" s="1932"/>
      <c r="AV3" s="1932"/>
      <c r="AW3" s="1932"/>
      <c r="AX3" s="1932"/>
      <c r="AY3" s="1933"/>
    </row>
    <row r="4" spans="1:51" ht="28.2">
      <c r="A4" s="564"/>
      <c r="B4" s="569"/>
      <c r="C4" s="570"/>
      <c r="D4" s="570"/>
      <c r="E4" s="570"/>
      <c r="F4" s="570"/>
      <c r="G4" s="570"/>
      <c r="H4" s="570"/>
      <c r="I4" s="1930"/>
      <c r="J4" s="1930"/>
      <c r="K4" s="1930"/>
      <c r="L4" s="1930"/>
      <c r="M4" s="1930"/>
      <c r="N4" s="1930"/>
      <c r="O4" s="1930"/>
      <c r="P4" s="1930"/>
      <c r="Q4" s="1930"/>
      <c r="R4" s="1930"/>
      <c r="S4" s="1930"/>
      <c r="T4" s="1930"/>
      <c r="U4" s="1931"/>
      <c r="X4" s="567"/>
      <c r="Y4" s="568"/>
      <c r="Z4" s="568"/>
      <c r="AA4" s="568"/>
      <c r="AB4" s="568"/>
      <c r="AC4" s="568"/>
      <c r="AD4" s="568"/>
      <c r="AE4" s="1932"/>
      <c r="AF4" s="1932"/>
      <c r="AG4" s="1932"/>
      <c r="AH4" s="1932"/>
      <c r="AI4" s="1932"/>
      <c r="AJ4" s="1932"/>
      <c r="AK4" s="1932"/>
      <c r="AL4" s="1932"/>
      <c r="AM4" s="1932"/>
      <c r="AN4" s="1932"/>
      <c r="AO4" s="1932"/>
      <c r="AP4" s="1932"/>
      <c r="AQ4" s="1932"/>
      <c r="AR4" s="1932"/>
      <c r="AS4" s="1932"/>
      <c r="AT4" s="1932"/>
      <c r="AU4" s="1932"/>
      <c r="AV4" s="1932"/>
      <c r="AW4" s="1932"/>
      <c r="AX4" s="1932"/>
      <c r="AY4" s="1933"/>
    </row>
    <row r="5" spans="1:51">
      <c r="A5" s="564"/>
      <c r="B5" s="567"/>
      <c r="C5" s="562"/>
      <c r="D5" s="562"/>
      <c r="E5" s="562"/>
      <c r="F5" s="1797" t="s">
        <v>1819</v>
      </c>
      <c r="G5" s="1840"/>
      <c r="H5" s="1840"/>
      <c r="I5" s="1840"/>
      <c r="J5" s="1840"/>
      <c r="K5" s="601"/>
      <c r="L5" s="1812" t="s">
        <v>1822</v>
      </c>
      <c r="M5" s="1840"/>
      <c r="N5" s="1840"/>
      <c r="O5" s="1840"/>
      <c r="P5" s="1840"/>
      <c r="Q5" s="1840"/>
      <c r="R5" s="1840"/>
      <c r="S5" s="1840"/>
      <c r="T5" s="1841"/>
      <c r="U5" s="1880" t="s">
        <v>1823</v>
      </c>
      <c r="X5" s="569"/>
      <c r="Y5" s="570"/>
      <c r="Z5" s="570"/>
      <c r="AA5" s="562"/>
      <c r="AB5" s="562"/>
      <c r="AC5" s="562"/>
      <c r="AD5" s="562"/>
      <c r="AE5" s="562"/>
      <c r="AF5" s="562"/>
      <c r="AG5" s="631"/>
      <c r="AH5" s="632"/>
      <c r="AI5" s="632"/>
      <c r="AJ5" s="632"/>
      <c r="AK5" s="632"/>
      <c r="AL5" s="632"/>
      <c r="AM5" s="632"/>
      <c r="AN5" s="632"/>
      <c r="AO5" s="632"/>
      <c r="AP5" s="632"/>
      <c r="AQ5" s="632"/>
      <c r="AR5" s="632"/>
      <c r="AS5" s="632"/>
      <c r="AT5" s="632"/>
      <c r="AU5" s="632"/>
      <c r="AV5" s="632"/>
      <c r="AW5" s="632"/>
      <c r="AX5" s="632"/>
      <c r="AY5" s="634"/>
    </row>
    <row r="6" spans="1:51">
      <c r="A6" s="564"/>
      <c r="B6" s="567"/>
      <c r="C6" s="562"/>
      <c r="D6" s="562"/>
      <c r="E6" s="562"/>
      <c r="F6" s="1843"/>
      <c r="G6" s="1843"/>
      <c r="H6" s="1843"/>
      <c r="I6" s="1843"/>
      <c r="J6" s="1843"/>
      <c r="K6" s="601"/>
      <c r="L6" s="1842"/>
      <c r="M6" s="1843"/>
      <c r="N6" s="1843"/>
      <c r="O6" s="1843"/>
      <c r="P6" s="1843"/>
      <c r="Q6" s="1843"/>
      <c r="R6" s="1843"/>
      <c r="S6" s="1843"/>
      <c r="T6" s="1844"/>
      <c r="U6" s="1881"/>
      <c r="X6" s="151"/>
      <c r="Y6"/>
      <c r="Z6" s="97"/>
      <c r="AA6" s="1812" t="s">
        <v>1856</v>
      </c>
      <c r="AB6" s="1840"/>
      <c r="AC6" s="1840"/>
      <c r="AD6" s="1840"/>
      <c r="AE6" s="1840"/>
      <c r="AF6" s="1840"/>
      <c r="AG6" s="1840"/>
      <c r="AH6" s="1840"/>
      <c r="AI6" s="1840"/>
      <c r="AJ6" s="1840"/>
      <c r="AK6" s="1840"/>
      <c r="AL6" s="1840"/>
      <c r="AM6" s="1840"/>
      <c r="AN6" s="1840"/>
      <c r="AO6" s="1840"/>
      <c r="AP6" s="1840"/>
      <c r="AQ6" s="1840"/>
      <c r="AR6" s="1840"/>
      <c r="AS6" s="1840"/>
      <c r="AT6" s="1840"/>
      <c r="AU6" s="1840"/>
      <c r="AV6" s="1840"/>
      <c r="AW6" s="1840"/>
      <c r="AX6" s="1840"/>
      <c r="AY6" s="2017"/>
    </row>
    <row r="7" spans="1:51">
      <c r="A7" s="564"/>
      <c r="B7" s="567"/>
      <c r="C7" s="562"/>
      <c r="D7" s="562"/>
      <c r="E7" s="562"/>
      <c r="F7" s="1843"/>
      <c r="G7" s="1843"/>
      <c r="H7" s="1843"/>
      <c r="I7" s="1843"/>
      <c r="J7" s="1843"/>
      <c r="K7" s="601"/>
      <c r="L7" s="1842"/>
      <c r="M7" s="1843"/>
      <c r="N7" s="1843"/>
      <c r="O7" s="1843"/>
      <c r="P7" s="1843"/>
      <c r="Q7" s="1843"/>
      <c r="R7" s="1843"/>
      <c r="S7" s="1843"/>
      <c r="T7" s="1844"/>
      <c r="U7" s="1881"/>
      <c r="X7" s="151"/>
      <c r="Y7"/>
      <c r="Z7" s="97"/>
      <c r="AA7" s="1842"/>
      <c r="AB7" s="2018"/>
      <c r="AC7" s="2018"/>
      <c r="AD7" s="2018"/>
      <c r="AE7" s="2018"/>
      <c r="AF7" s="2018"/>
      <c r="AG7" s="2018"/>
      <c r="AH7" s="2018"/>
      <c r="AI7" s="2018"/>
      <c r="AJ7" s="2018"/>
      <c r="AK7" s="2018"/>
      <c r="AL7" s="2018"/>
      <c r="AM7" s="2018"/>
      <c r="AN7" s="2018"/>
      <c r="AO7" s="2018"/>
      <c r="AP7" s="2018"/>
      <c r="AQ7" s="2018"/>
      <c r="AR7" s="2018"/>
      <c r="AS7" s="2018"/>
      <c r="AT7" s="2018"/>
      <c r="AU7" s="2018"/>
      <c r="AV7" s="2018"/>
      <c r="AW7" s="2018"/>
      <c r="AX7" s="2018"/>
      <c r="AY7" s="2019"/>
    </row>
    <row r="8" spans="1:51">
      <c r="A8" s="564"/>
      <c r="B8" s="567"/>
      <c r="C8" s="562"/>
      <c r="D8" s="562"/>
      <c r="E8" s="562"/>
      <c r="F8" s="1843"/>
      <c r="G8" s="1843"/>
      <c r="H8" s="1843"/>
      <c r="I8" s="1843"/>
      <c r="J8" s="1843"/>
      <c r="K8" s="601"/>
      <c r="L8" s="1842"/>
      <c r="M8" s="1843"/>
      <c r="N8" s="1843"/>
      <c r="O8" s="1843"/>
      <c r="P8" s="1843"/>
      <c r="Q8" s="1843"/>
      <c r="R8" s="1843"/>
      <c r="S8" s="1843"/>
      <c r="T8" s="1844"/>
      <c r="U8" s="1881"/>
      <c r="X8" s="151"/>
      <c r="Y8"/>
      <c r="Z8" s="97"/>
      <c r="AA8" s="1842"/>
      <c r="AB8" s="2018"/>
      <c r="AC8" s="2018"/>
      <c r="AD8" s="2018"/>
      <c r="AE8" s="2018"/>
      <c r="AF8" s="2018"/>
      <c r="AG8" s="2018"/>
      <c r="AH8" s="2018"/>
      <c r="AI8" s="2018"/>
      <c r="AJ8" s="2018"/>
      <c r="AK8" s="2018"/>
      <c r="AL8" s="2018"/>
      <c r="AM8" s="2018"/>
      <c r="AN8" s="2018"/>
      <c r="AO8" s="2018"/>
      <c r="AP8" s="2018"/>
      <c r="AQ8" s="2018"/>
      <c r="AR8" s="2018"/>
      <c r="AS8" s="2018"/>
      <c r="AT8" s="2018"/>
      <c r="AU8" s="2018"/>
      <c r="AV8" s="2018"/>
      <c r="AW8" s="2018"/>
      <c r="AX8" s="2018"/>
      <c r="AY8" s="2019"/>
    </row>
    <row r="9" spans="1:51">
      <c r="A9" s="564"/>
      <c r="B9" s="567"/>
      <c r="C9" s="562"/>
      <c r="D9" s="562"/>
      <c r="E9" s="562"/>
      <c r="F9" s="1843"/>
      <c r="G9" s="1843"/>
      <c r="H9" s="1843"/>
      <c r="I9" s="1843"/>
      <c r="J9" s="1843"/>
      <c r="K9" s="601"/>
      <c r="L9" s="1842"/>
      <c r="M9" s="1843"/>
      <c r="N9" s="1843"/>
      <c r="O9" s="1843"/>
      <c r="P9" s="1843"/>
      <c r="Q9" s="1843"/>
      <c r="R9" s="1843"/>
      <c r="S9" s="1843"/>
      <c r="T9" s="1844"/>
      <c r="U9" s="1881"/>
      <c r="X9" s="151"/>
      <c r="Y9"/>
      <c r="Z9" s="97"/>
      <c r="AA9" s="1842"/>
      <c r="AB9" s="2018"/>
      <c r="AC9" s="2018"/>
      <c r="AD9" s="2018"/>
      <c r="AE9" s="2018"/>
      <c r="AF9" s="2018"/>
      <c r="AG9" s="2018"/>
      <c r="AH9" s="2018"/>
      <c r="AI9" s="2018"/>
      <c r="AJ9" s="2018"/>
      <c r="AK9" s="2018"/>
      <c r="AL9" s="2018"/>
      <c r="AM9" s="2018"/>
      <c r="AN9" s="2018"/>
      <c r="AO9" s="2018"/>
      <c r="AP9" s="2018"/>
      <c r="AQ9" s="2018"/>
      <c r="AR9" s="2018"/>
      <c r="AS9" s="2018"/>
      <c r="AT9" s="2018"/>
      <c r="AU9" s="2018"/>
      <c r="AV9" s="2018"/>
      <c r="AW9" s="2018"/>
      <c r="AX9" s="2018"/>
      <c r="AY9" s="2019"/>
    </row>
    <row r="10" spans="1:51">
      <c r="A10" s="564"/>
      <c r="B10" s="571"/>
      <c r="C10" s="572"/>
      <c r="D10" s="572"/>
      <c r="E10" s="562"/>
      <c r="F10" s="1843"/>
      <c r="G10" s="1843"/>
      <c r="H10" s="1843"/>
      <c r="I10" s="1843"/>
      <c r="J10" s="1843"/>
      <c r="K10" s="602"/>
      <c r="L10" s="1845"/>
      <c r="M10" s="1846"/>
      <c r="N10" s="1846"/>
      <c r="O10" s="1846"/>
      <c r="P10" s="1846"/>
      <c r="Q10" s="1846"/>
      <c r="R10" s="1846"/>
      <c r="S10" s="1846"/>
      <c r="T10" s="1847"/>
      <c r="U10" s="1881"/>
      <c r="X10" s="151"/>
      <c r="Y10"/>
      <c r="Z10" s="97"/>
      <c r="AA10" s="1842"/>
      <c r="AB10" s="2018"/>
      <c r="AC10" s="2018"/>
      <c r="AD10" s="2018"/>
      <c r="AE10" s="2018"/>
      <c r="AF10" s="2018"/>
      <c r="AG10" s="2018"/>
      <c r="AH10" s="2018"/>
      <c r="AI10" s="2018"/>
      <c r="AJ10" s="2018"/>
      <c r="AK10" s="2018"/>
      <c r="AL10" s="2018"/>
      <c r="AM10" s="2018"/>
      <c r="AN10" s="2018"/>
      <c r="AO10" s="2018"/>
      <c r="AP10" s="2018"/>
      <c r="AQ10" s="2018"/>
      <c r="AR10" s="2018"/>
      <c r="AS10" s="2018"/>
      <c r="AT10" s="2018"/>
      <c r="AU10" s="2018"/>
      <c r="AV10" s="2018"/>
      <c r="AW10" s="2018"/>
      <c r="AX10" s="2018"/>
      <c r="AY10" s="2019"/>
    </row>
    <row r="11" spans="1:51">
      <c r="A11" s="564"/>
      <c r="B11" s="567"/>
      <c r="C11" s="562"/>
      <c r="D11" s="562"/>
      <c r="E11" s="562"/>
      <c r="F11" s="1843"/>
      <c r="G11" s="1843"/>
      <c r="H11" s="1843"/>
      <c r="I11" s="1843"/>
      <c r="J11" s="1843"/>
      <c r="K11" s="601"/>
      <c r="L11" s="1812" t="s">
        <v>1849</v>
      </c>
      <c r="M11" s="1840"/>
      <c r="N11" s="1841"/>
      <c r="O11" s="1812" t="s">
        <v>1850</v>
      </c>
      <c r="P11" s="1840"/>
      <c r="Q11" s="1841"/>
      <c r="R11" s="1839" t="s">
        <v>353</v>
      </c>
      <c r="S11" s="1840"/>
      <c r="T11" s="1841"/>
      <c r="U11" s="1881"/>
      <c r="X11" s="151"/>
      <c r="Y11"/>
      <c r="Z11" s="97"/>
      <c r="AA11" s="1934" t="s">
        <v>354</v>
      </c>
      <c r="AB11" s="1935"/>
      <c r="AC11" s="1935"/>
      <c r="AD11" s="1935"/>
      <c r="AE11" s="1936"/>
      <c r="AF11" s="1934" t="s">
        <v>355</v>
      </c>
      <c r="AG11" s="1942"/>
      <c r="AH11" s="1942"/>
      <c r="AI11" s="1942"/>
      <c r="AJ11" s="1942"/>
      <c r="AK11" s="1942"/>
      <c r="AL11" s="1942"/>
      <c r="AM11" s="1942"/>
      <c r="AN11" s="1942"/>
      <c r="AO11" s="1934" t="s">
        <v>356</v>
      </c>
      <c r="AP11" s="1942"/>
      <c r="AQ11" s="1942"/>
      <c r="AR11" s="1942"/>
      <c r="AS11" s="1942"/>
      <c r="AT11" s="1942"/>
      <c r="AU11" s="1942"/>
      <c r="AV11" s="1942"/>
      <c r="AW11" s="1942"/>
      <c r="AX11" s="1942"/>
      <c r="AY11" s="1947"/>
    </row>
    <row r="12" spans="1:51">
      <c r="A12" s="564"/>
      <c r="B12" s="567"/>
      <c r="C12" s="562"/>
      <c r="D12" s="562"/>
      <c r="E12" s="562"/>
      <c r="F12" s="1843"/>
      <c r="G12" s="1843"/>
      <c r="H12" s="1843"/>
      <c r="I12" s="1843"/>
      <c r="J12" s="1843"/>
      <c r="K12" s="601"/>
      <c r="L12" s="1842"/>
      <c r="M12" s="1843"/>
      <c r="N12" s="1844"/>
      <c r="O12" s="1842"/>
      <c r="P12" s="1843"/>
      <c r="Q12" s="1844"/>
      <c r="R12" s="1842"/>
      <c r="S12" s="1843"/>
      <c r="T12" s="1844"/>
      <c r="U12" s="1881"/>
      <c r="X12" s="151"/>
      <c r="Y12"/>
      <c r="Z12" s="97"/>
      <c r="AA12" s="1937"/>
      <c r="AB12" s="1938"/>
      <c r="AC12" s="1938"/>
      <c r="AD12" s="1938"/>
      <c r="AE12" s="1939"/>
      <c r="AF12" s="1943"/>
      <c r="AG12" s="1944"/>
      <c r="AH12" s="1944"/>
      <c r="AI12" s="1944"/>
      <c r="AJ12" s="1944"/>
      <c r="AK12" s="1944"/>
      <c r="AL12" s="1944"/>
      <c r="AM12" s="1944"/>
      <c r="AN12" s="1944"/>
      <c r="AO12" s="1943"/>
      <c r="AP12" s="1944"/>
      <c r="AQ12" s="1944"/>
      <c r="AR12" s="1944"/>
      <c r="AS12" s="1944"/>
      <c r="AT12" s="1944"/>
      <c r="AU12" s="1944"/>
      <c r="AV12" s="1944"/>
      <c r="AW12" s="1944"/>
      <c r="AX12" s="1944"/>
      <c r="AY12" s="1948"/>
    </row>
    <row r="13" spans="1:51">
      <c r="A13" s="564"/>
      <c r="B13" s="567"/>
      <c r="C13" s="562"/>
      <c r="D13" s="562"/>
      <c r="E13" s="562"/>
      <c r="F13" s="1843"/>
      <c r="G13" s="1843"/>
      <c r="H13" s="1843"/>
      <c r="I13" s="1843"/>
      <c r="J13" s="1843"/>
      <c r="K13" s="601"/>
      <c r="L13" s="1842"/>
      <c r="M13" s="1843"/>
      <c r="N13" s="1844"/>
      <c r="O13" s="1842"/>
      <c r="P13" s="1843"/>
      <c r="Q13" s="1844"/>
      <c r="R13" s="1842"/>
      <c r="S13" s="1843"/>
      <c r="T13" s="1844"/>
      <c r="U13" s="1881"/>
      <c r="X13" s="151"/>
      <c r="Y13"/>
      <c r="Z13" s="97"/>
      <c r="AA13" s="1937"/>
      <c r="AB13" s="1938"/>
      <c r="AC13" s="1938"/>
      <c r="AD13" s="1938"/>
      <c r="AE13" s="1939"/>
      <c r="AF13" s="1943"/>
      <c r="AG13" s="1944"/>
      <c r="AH13" s="1944"/>
      <c r="AI13" s="1944"/>
      <c r="AJ13" s="1944"/>
      <c r="AK13" s="1944"/>
      <c r="AL13" s="1944"/>
      <c r="AM13" s="1944"/>
      <c r="AN13" s="1944"/>
      <c r="AO13" s="1943"/>
      <c r="AP13" s="1944"/>
      <c r="AQ13" s="1944"/>
      <c r="AR13" s="1944"/>
      <c r="AS13" s="1944"/>
      <c r="AT13" s="1944"/>
      <c r="AU13" s="1944"/>
      <c r="AV13" s="1944"/>
      <c r="AW13" s="1944"/>
      <c r="AX13" s="1944"/>
      <c r="AY13" s="1948"/>
    </row>
    <row r="14" spans="1:51">
      <c r="A14" s="564"/>
      <c r="B14" s="567"/>
      <c r="C14" s="562"/>
      <c r="D14" s="562"/>
      <c r="E14" s="562"/>
      <c r="F14" s="1843"/>
      <c r="G14" s="1843"/>
      <c r="H14" s="1843"/>
      <c r="I14" s="1843"/>
      <c r="J14" s="1843"/>
      <c r="K14" s="601"/>
      <c r="L14" s="1842"/>
      <c r="M14" s="1843"/>
      <c r="N14" s="1844"/>
      <c r="O14" s="1842"/>
      <c r="P14" s="1843"/>
      <c r="Q14" s="1844"/>
      <c r="R14" s="1842"/>
      <c r="S14" s="1843"/>
      <c r="T14" s="1844"/>
      <c r="U14" s="1881"/>
      <c r="X14" s="151"/>
      <c r="Y14"/>
      <c r="Z14" s="97"/>
      <c r="AA14" s="1937"/>
      <c r="AB14" s="1938"/>
      <c r="AC14" s="1938"/>
      <c r="AD14" s="1938"/>
      <c r="AE14" s="1939"/>
      <c r="AF14" s="1943"/>
      <c r="AG14" s="1944"/>
      <c r="AH14" s="1944"/>
      <c r="AI14" s="1944"/>
      <c r="AJ14" s="1944"/>
      <c r="AK14" s="1944"/>
      <c r="AL14" s="1944"/>
      <c r="AM14" s="1944"/>
      <c r="AN14" s="1944"/>
      <c r="AO14" s="1943"/>
      <c r="AP14" s="1944"/>
      <c r="AQ14" s="1944"/>
      <c r="AR14" s="1944"/>
      <c r="AS14" s="1944"/>
      <c r="AT14" s="1944"/>
      <c r="AU14" s="1944"/>
      <c r="AV14" s="1944"/>
      <c r="AW14" s="1944"/>
      <c r="AX14" s="1944"/>
      <c r="AY14" s="1948"/>
    </row>
    <row r="15" spans="1:51">
      <c r="A15" s="564"/>
      <c r="B15" s="567"/>
      <c r="C15" s="562"/>
      <c r="D15" s="562"/>
      <c r="E15" s="562"/>
      <c r="F15" s="1843"/>
      <c r="G15" s="1843"/>
      <c r="H15" s="1843"/>
      <c r="I15" s="1843"/>
      <c r="J15" s="1843"/>
      <c r="K15" s="601"/>
      <c r="L15" s="1845"/>
      <c r="M15" s="1846"/>
      <c r="N15" s="1847"/>
      <c r="O15" s="1845"/>
      <c r="P15" s="1846"/>
      <c r="Q15" s="1847"/>
      <c r="R15" s="1845"/>
      <c r="S15" s="1846"/>
      <c r="T15" s="1847"/>
      <c r="U15" s="1882"/>
      <c r="X15" s="151"/>
      <c r="Y15"/>
      <c r="Z15" s="97"/>
      <c r="AA15" s="1940"/>
      <c r="AB15" s="1828"/>
      <c r="AC15" s="1828"/>
      <c r="AD15" s="1828"/>
      <c r="AE15" s="1941"/>
      <c r="AF15" s="1945"/>
      <c r="AG15" s="1946"/>
      <c r="AH15" s="1946"/>
      <c r="AI15" s="1946"/>
      <c r="AJ15" s="1946"/>
      <c r="AK15" s="1946"/>
      <c r="AL15" s="1946"/>
      <c r="AM15" s="1946"/>
      <c r="AN15" s="1946"/>
      <c r="AO15" s="1945"/>
      <c r="AP15" s="1946"/>
      <c r="AQ15" s="1946"/>
      <c r="AR15" s="1946"/>
      <c r="AS15" s="1946"/>
      <c r="AT15" s="1946"/>
      <c r="AU15" s="1946"/>
      <c r="AV15" s="1946"/>
      <c r="AW15" s="1946"/>
      <c r="AX15" s="1946"/>
      <c r="AY15" s="1949"/>
    </row>
    <row r="16" spans="1:51">
      <c r="A16" s="564"/>
      <c r="B16" s="567"/>
      <c r="C16" s="562"/>
      <c r="D16" s="562"/>
      <c r="E16" s="562"/>
      <c r="F16" s="1846"/>
      <c r="G16" s="1846"/>
      <c r="H16" s="1846"/>
      <c r="I16" s="1846"/>
      <c r="J16" s="1846"/>
      <c r="K16" s="601"/>
      <c r="L16" s="1818" t="s">
        <v>413</v>
      </c>
      <c r="M16" s="1819"/>
      <c r="N16" s="1820"/>
      <c r="O16" s="1821" t="s">
        <v>414</v>
      </c>
      <c r="P16" s="1822"/>
      <c r="Q16" s="1823"/>
      <c r="R16" s="1821" t="s">
        <v>415</v>
      </c>
      <c r="S16" s="1822"/>
      <c r="T16" s="1823"/>
      <c r="U16" s="900" t="s">
        <v>416</v>
      </c>
      <c r="X16" s="151"/>
      <c r="Y16"/>
      <c r="Z16" s="97"/>
      <c r="AA16" s="1824" t="s">
        <v>417</v>
      </c>
      <c r="AB16" s="1825"/>
      <c r="AC16" s="1825"/>
      <c r="AD16" s="1825"/>
      <c r="AE16" s="1826"/>
      <c r="AF16" s="1824" t="s">
        <v>418</v>
      </c>
      <c r="AG16" s="1825"/>
      <c r="AH16" s="1825"/>
      <c r="AI16" s="1825"/>
      <c r="AJ16" s="1825"/>
      <c r="AK16" s="1825"/>
      <c r="AL16" s="1825"/>
      <c r="AM16" s="1825"/>
      <c r="AN16" s="1826"/>
      <c r="AO16" s="1827" t="s">
        <v>419</v>
      </c>
      <c r="AP16" s="1828"/>
      <c r="AQ16" s="1828"/>
      <c r="AR16" s="1828"/>
      <c r="AS16" s="1828"/>
      <c r="AT16" s="1828"/>
      <c r="AU16" s="1828"/>
      <c r="AV16" s="1828"/>
      <c r="AW16" s="1828"/>
      <c r="AX16" s="1828"/>
      <c r="AY16" s="1829"/>
    </row>
    <row r="17" spans="1:51" ht="28.2">
      <c r="A17" s="564"/>
      <c r="B17" s="573"/>
      <c r="C17" s="1888" t="s">
        <v>364</v>
      </c>
      <c r="D17" s="1889"/>
      <c r="E17" s="1893" t="s">
        <v>365</v>
      </c>
      <c r="F17" s="1893"/>
      <c r="G17" s="1893"/>
      <c r="H17" s="1893"/>
      <c r="I17" s="1893"/>
      <c r="J17" s="1894"/>
      <c r="K17" s="603"/>
      <c r="L17" s="1897"/>
      <c r="M17" s="1897"/>
      <c r="N17" s="1897"/>
      <c r="O17" s="1835"/>
      <c r="P17" s="1835"/>
      <c r="Q17" s="1835"/>
      <c r="R17" s="1836">
        <f>L17+O17</f>
        <v>0</v>
      </c>
      <c r="S17" s="1836"/>
      <c r="T17" s="1836"/>
      <c r="U17" s="1883"/>
      <c r="X17" s="618"/>
      <c r="Y17" s="623"/>
      <c r="Z17" s="624"/>
      <c r="AA17" s="1955"/>
      <c r="AB17" s="1956"/>
      <c r="AC17" s="1956"/>
      <c r="AD17" s="1956"/>
      <c r="AE17" s="1956"/>
      <c r="AF17" s="1956"/>
      <c r="AG17" s="1956"/>
      <c r="AH17" s="1956"/>
      <c r="AI17" s="1956"/>
      <c r="AJ17" s="1956"/>
      <c r="AK17" s="1956"/>
      <c r="AL17" s="1956"/>
      <c r="AM17" s="1956"/>
      <c r="AN17" s="1956"/>
      <c r="AO17" s="1956"/>
      <c r="AP17" s="1956"/>
      <c r="AQ17" s="1956"/>
      <c r="AR17" s="1956"/>
      <c r="AS17" s="1956"/>
      <c r="AT17" s="1956"/>
      <c r="AU17" s="1956"/>
      <c r="AV17" s="1956"/>
      <c r="AW17" s="1956"/>
      <c r="AX17" s="1956"/>
      <c r="AY17" s="1957"/>
    </row>
    <row r="18" spans="1:51" ht="24.6">
      <c r="A18" s="564"/>
      <c r="B18" s="574"/>
      <c r="C18" s="1890"/>
      <c r="D18" s="1890"/>
      <c r="E18" s="1895"/>
      <c r="F18" s="1895"/>
      <c r="G18" s="1895"/>
      <c r="H18" s="1895"/>
      <c r="I18" s="1895"/>
      <c r="J18" s="1896"/>
      <c r="K18" s="1851" t="s">
        <v>221</v>
      </c>
      <c r="L18" s="1897"/>
      <c r="M18" s="1897"/>
      <c r="N18" s="1897"/>
      <c r="O18" s="1835"/>
      <c r="P18" s="1835"/>
      <c r="Q18" s="1835"/>
      <c r="R18" s="1836"/>
      <c r="S18" s="1836"/>
      <c r="T18" s="1836"/>
      <c r="U18" s="1884"/>
      <c r="X18" s="1969" t="s">
        <v>221</v>
      </c>
      <c r="Y18" s="2006"/>
      <c r="Z18" s="2007"/>
      <c r="AA18" s="1958"/>
      <c r="AB18" s="1959"/>
      <c r="AC18" s="1959"/>
      <c r="AD18" s="1959"/>
      <c r="AE18" s="1959"/>
      <c r="AF18" s="1959"/>
      <c r="AG18" s="1959"/>
      <c r="AH18" s="1959"/>
      <c r="AI18" s="1959"/>
      <c r="AJ18" s="1959"/>
      <c r="AK18" s="1959"/>
      <c r="AL18" s="1959"/>
      <c r="AM18" s="1959"/>
      <c r="AN18" s="1959"/>
      <c r="AO18" s="1959"/>
      <c r="AP18" s="1959"/>
      <c r="AQ18" s="1959"/>
      <c r="AR18" s="1959"/>
      <c r="AS18" s="1959"/>
      <c r="AT18" s="1959"/>
      <c r="AU18" s="1959"/>
      <c r="AV18" s="1959"/>
      <c r="AW18" s="1959"/>
      <c r="AX18" s="1959"/>
      <c r="AY18" s="1960"/>
    </row>
    <row r="19" spans="1:51" ht="24.6">
      <c r="A19" s="564"/>
      <c r="B19" s="574"/>
      <c r="C19" s="575"/>
      <c r="D19" s="575"/>
      <c r="E19" s="1837" t="s">
        <v>366</v>
      </c>
      <c r="F19" s="1837"/>
      <c r="G19" s="1837"/>
      <c r="H19" s="1837"/>
      <c r="I19" s="1837"/>
      <c r="J19" s="1838"/>
      <c r="K19" s="1852"/>
      <c r="L19" s="1897"/>
      <c r="M19" s="1897"/>
      <c r="N19" s="1897"/>
      <c r="O19" s="1835"/>
      <c r="P19" s="1835"/>
      <c r="Q19" s="1835"/>
      <c r="R19" s="1836"/>
      <c r="S19" s="1836"/>
      <c r="T19" s="1836"/>
      <c r="U19" s="1884"/>
      <c r="X19" s="2008"/>
      <c r="Y19" s="2006"/>
      <c r="Z19" s="2007"/>
      <c r="AA19" s="1958"/>
      <c r="AB19" s="1959"/>
      <c r="AC19" s="1959"/>
      <c r="AD19" s="1959"/>
      <c r="AE19" s="1959"/>
      <c r="AF19" s="1959"/>
      <c r="AG19" s="1959"/>
      <c r="AH19" s="1959"/>
      <c r="AI19" s="1959"/>
      <c r="AJ19" s="1959"/>
      <c r="AK19" s="1959"/>
      <c r="AL19" s="1959"/>
      <c r="AM19" s="1959"/>
      <c r="AN19" s="1959"/>
      <c r="AO19" s="1959"/>
      <c r="AP19" s="1959"/>
      <c r="AQ19" s="1959"/>
      <c r="AR19" s="1959"/>
      <c r="AS19" s="1959"/>
      <c r="AT19" s="1959"/>
      <c r="AU19" s="1959"/>
      <c r="AV19" s="1959"/>
      <c r="AW19" s="1959"/>
      <c r="AX19" s="1959"/>
      <c r="AY19" s="1960"/>
    </row>
    <row r="20" spans="1:51" ht="24.6">
      <c r="A20" s="564"/>
      <c r="B20" s="574"/>
      <c r="C20" s="577"/>
      <c r="D20" s="575"/>
      <c r="E20" s="1837"/>
      <c r="F20" s="1837"/>
      <c r="G20" s="1837"/>
      <c r="H20" s="1837"/>
      <c r="I20" s="1837"/>
      <c r="J20" s="1838"/>
      <c r="K20" s="1853"/>
      <c r="L20" s="1897"/>
      <c r="M20" s="1897"/>
      <c r="N20" s="1897"/>
      <c r="O20" s="1835"/>
      <c r="P20" s="1835"/>
      <c r="Q20" s="1835"/>
      <c r="R20" s="1836"/>
      <c r="S20" s="1836"/>
      <c r="T20" s="1836"/>
      <c r="U20" s="1884"/>
      <c r="X20" s="2009"/>
      <c r="Y20" s="2010"/>
      <c r="Z20" s="2011"/>
      <c r="AA20" s="1958"/>
      <c r="AB20" s="1959"/>
      <c r="AC20" s="1959"/>
      <c r="AD20" s="1959"/>
      <c r="AE20" s="1959"/>
      <c r="AF20" s="1959"/>
      <c r="AG20" s="1959"/>
      <c r="AH20" s="1959"/>
      <c r="AI20" s="1959"/>
      <c r="AJ20" s="1959"/>
      <c r="AK20" s="1959"/>
      <c r="AL20" s="1959"/>
      <c r="AM20" s="1959"/>
      <c r="AN20" s="1959"/>
      <c r="AO20" s="1959"/>
      <c r="AP20" s="1959"/>
      <c r="AQ20" s="1959"/>
      <c r="AR20" s="1959"/>
      <c r="AS20" s="1959"/>
      <c r="AT20" s="1959"/>
      <c r="AU20" s="1959"/>
      <c r="AV20" s="1959"/>
      <c r="AW20" s="1959"/>
      <c r="AX20" s="1959"/>
      <c r="AY20" s="1960"/>
    </row>
    <row r="21" spans="1:51" ht="28.2">
      <c r="A21" s="564"/>
      <c r="B21" s="574"/>
      <c r="C21" s="1891" t="s">
        <v>367</v>
      </c>
      <c r="D21" s="1890"/>
      <c r="E21" s="1895" t="s">
        <v>368</v>
      </c>
      <c r="F21" s="1964"/>
      <c r="G21" s="1964"/>
      <c r="H21" s="1964"/>
      <c r="I21" s="1964"/>
      <c r="J21" s="1965"/>
      <c r="K21" s="605"/>
      <c r="L21" s="1836"/>
      <c r="M21" s="1836"/>
      <c r="N21" s="1836"/>
      <c r="O21" s="1836"/>
      <c r="P21" s="1836"/>
      <c r="Q21" s="1836"/>
      <c r="R21" s="1836">
        <f>L21+O21</f>
        <v>0</v>
      </c>
      <c r="S21" s="1836"/>
      <c r="T21" s="1836"/>
      <c r="U21" s="1884"/>
      <c r="X21" s="619"/>
      <c r="Y21" s="625"/>
      <c r="Z21" s="626"/>
      <c r="AA21" s="1958"/>
      <c r="AB21" s="1959"/>
      <c r="AC21" s="1959"/>
      <c r="AD21" s="1959"/>
      <c r="AE21" s="1959"/>
      <c r="AF21" s="1959"/>
      <c r="AG21" s="1959"/>
      <c r="AH21" s="1959"/>
      <c r="AI21" s="1959"/>
      <c r="AJ21" s="1959"/>
      <c r="AK21" s="1959"/>
      <c r="AL21" s="1959"/>
      <c r="AM21" s="1959"/>
      <c r="AN21" s="1959"/>
      <c r="AO21" s="1959"/>
      <c r="AP21" s="1959"/>
      <c r="AQ21" s="1959"/>
      <c r="AR21" s="1959"/>
      <c r="AS21" s="1959"/>
      <c r="AT21" s="1959"/>
      <c r="AU21" s="1959"/>
      <c r="AV21" s="1959"/>
      <c r="AW21" s="1959"/>
      <c r="AX21" s="1959"/>
      <c r="AY21" s="1960"/>
    </row>
    <row r="22" spans="1:51" ht="28.2">
      <c r="A22" s="564"/>
      <c r="B22" s="574"/>
      <c r="C22" s="1890"/>
      <c r="D22" s="1890"/>
      <c r="E22" s="1895"/>
      <c r="F22" s="1964"/>
      <c r="G22" s="1964"/>
      <c r="H22" s="1964"/>
      <c r="I22" s="1964"/>
      <c r="J22" s="1965"/>
      <c r="K22" s="606"/>
      <c r="L22" s="1836"/>
      <c r="M22" s="1836"/>
      <c r="N22" s="1836"/>
      <c r="O22" s="1836"/>
      <c r="P22" s="1836"/>
      <c r="Q22" s="1836"/>
      <c r="R22" s="1836"/>
      <c r="S22" s="1836"/>
      <c r="T22" s="1836"/>
      <c r="U22" s="1884"/>
      <c r="X22" s="620"/>
      <c r="Y22" s="627"/>
      <c r="Z22" s="628"/>
      <c r="AA22" s="1958"/>
      <c r="AB22" s="1959"/>
      <c r="AC22" s="1959"/>
      <c r="AD22" s="1959"/>
      <c r="AE22" s="1959"/>
      <c r="AF22" s="1959"/>
      <c r="AG22" s="1959"/>
      <c r="AH22" s="1959"/>
      <c r="AI22" s="1959"/>
      <c r="AJ22" s="1959"/>
      <c r="AK22" s="1959"/>
      <c r="AL22" s="1959"/>
      <c r="AM22" s="1959"/>
      <c r="AN22" s="1959"/>
      <c r="AO22" s="1959"/>
      <c r="AP22" s="1959"/>
      <c r="AQ22" s="1959"/>
      <c r="AR22" s="1959"/>
      <c r="AS22" s="1959"/>
      <c r="AT22" s="1959"/>
      <c r="AU22" s="1959"/>
      <c r="AV22" s="1959"/>
      <c r="AW22" s="1959"/>
      <c r="AX22" s="1959"/>
      <c r="AY22" s="1960"/>
    </row>
    <row r="23" spans="1:51" ht="28.2">
      <c r="A23" s="564"/>
      <c r="B23" s="574"/>
      <c r="C23" s="578"/>
      <c r="D23" s="575"/>
      <c r="E23" s="1964"/>
      <c r="F23" s="1964"/>
      <c r="G23" s="1964"/>
      <c r="H23" s="1964"/>
      <c r="I23" s="1964"/>
      <c r="J23" s="1965"/>
      <c r="K23" s="606"/>
      <c r="L23" s="1836"/>
      <c r="M23" s="1836"/>
      <c r="N23" s="1836"/>
      <c r="O23" s="1836"/>
      <c r="P23" s="1836"/>
      <c r="Q23" s="1836"/>
      <c r="R23" s="1836"/>
      <c r="S23" s="1836"/>
      <c r="T23" s="1836"/>
      <c r="U23" s="1884"/>
      <c r="X23" s="620"/>
      <c r="Y23" s="627"/>
      <c r="Z23" s="628"/>
      <c r="AA23" s="1958"/>
      <c r="AB23" s="1959"/>
      <c r="AC23" s="1959"/>
      <c r="AD23" s="1959"/>
      <c r="AE23" s="1959"/>
      <c r="AF23" s="1959"/>
      <c r="AG23" s="1959"/>
      <c r="AH23" s="1959"/>
      <c r="AI23" s="1959"/>
      <c r="AJ23" s="1959"/>
      <c r="AK23" s="1959"/>
      <c r="AL23" s="1959"/>
      <c r="AM23" s="1959"/>
      <c r="AN23" s="1959"/>
      <c r="AO23" s="1959"/>
      <c r="AP23" s="1959"/>
      <c r="AQ23" s="1959"/>
      <c r="AR23" s="1959"/>
      <c r="AS23" s="1959"/>
      <c r="AT23" s="1959"/>
      <c r="AU23" s="1959"/>
      <c r="AV23" s="1959"/>
      <c r="AW23" s="1959"/>
      <c r="AX23" s="1959"/>
      <c r="AY23" s="1960"/>
    </row>
    <row r="24" spans="1:51" ht="24.6">
      <c r="A24" s="564"/>
      <c r="B24" s="574"/>
      <c r="C24" s="575"/>
      <c r="D24" s="575"/>
      <c r="E24" s="1892" t="s">
        <v>1851</v>
      </c>
      <c r="F24" s="1837"/>
      <c r="G24" s="1837"/>
      <c r="H24" s="1837"/>
      <c r="I24" s="1837"/>
      <c r="J24" s="1838"/>
      <c r="K24" s="1854" t="s">
        <v>223</v>
      </c>
      <c r="L24" s="1836"/>
      <c r="M24" s="1836"/>
      <c r="N24" s="1836"/>
      <c r="O24" s="1836"/>
      <c r="P24" s="1836"/>
      <c r="Q24" s="1836"/>
      <c r="R24" s="1836"/>
      <c r="S24" s="1836"/>
      <c r="T24" s="1836"/>
      <c r="U24" s="1884"/>
      <c r="X24" s="1916" t="s">
        <v>223</v>
      </c>
      <c r="Y24" s="1911"/>
      <c r="Z24" s="1852"/>
      <c r="AA24" s="1958"/>
      <c r="AB24" s="1959"/>
      <c r="AC24" s="1959"/>
      <c r="AD24" s="1959"/>
      <c r="AE24" s="1959"/>
      <c r="AF24" s="1959"/>
      <c r="AG24" s="1959"/>
      <c r="AH24" s="1959"/>
      <c r="AI24" s="1959"/>
      <c r="AJ24" s="1959"/>
      <c r="AK24" s="1959"/>
      <c r="AL24" s="1959"/>
      <c r="AM24" s="1959"/>
      <c r="AN24" s="1959"/>
      <c r="AO24" s="1959"/>
      <c r="AP24" s="1959"/>
      <c r="AQ24" s="1959"/>
      <c r="AR24" s="1959"/>
      <c r="AS24" s="1959"/>
      <c r="AT24" s="1959"/>
      <c r="AU24" s="1959"/>
      <c r="AV24" s="1959"/>
      <c r="AW24" s="1959"/>
      <c r="AX24" s="1959"/>
      <c r="AY24" s="1960"/>
    </row>
    <row r="25" spans="1:51" ht="24.6">
      <c r="A25" s="564"/>
      <c r="B25" s="574"/>
      <c r="C25" s="575"/>
      <c r="D25" s="575"/>
      <c r="E25" s="1837"/>
      <c r="F25" s="1837"/>
      <c r="G25" s="1837"/>
      <c r="H25" s="1837"/>
      <c r="I25" s="1837"/>
      <c r="J25" s="1838"/>
      <c r="K25" s="1852"/>
      <c r="L25" s="1836"/>
      <c r="M25" s="1836"/>
      <c r="N25" s="1836"/>
      <c r="O25" s="1836"/>
      <c r="P25" s="1836"/>
      <c r="Q25" s="1836"/>
      <c r="R25" s="1836"/>
      <c r="S25" s="1836"/>
      <c r="T25" s="1836"/>
      <c r="U25" s="1884"/>
      <c r="X25" s="1910"/>
      <c r="Y25" s="1911"/>
      <c r="Z25" s="1852"/>
      <c r="AA25" s="1958"/>
      <c r="AB25" s="1959"/>
      <c r="AC25" s="1959"/>
      <c r="AD25" s="1959"/>
      <c r="AE25" s="1959"/>
      <c r="AF25" s="1959"/>
      <c r="AG25" s="1959"/>
      <c r="AH25" s="1959"/>
      <c r="AI25" s="1959"/>
      <c r="AJ25" s="1959"/>
      <c r="AK25" s="1959"/>
      <c r="AL25" s="1959"/>
      <c r="AM25" s="1959"/>
      <c r="AN25" s="1959"/>
      <c r="AO25" s="1959"/>
      <c r="AP25" s="1959"/>
      <c r="AQ25" s="1959"/>
      <c r="AR25" s="1959"/>
      <c r="AS25" s="1959"/>
      <c r="AT25" s="1959"/>
      <c r="AU25" s="1959"/>
      <c r="AV25" s="1959"/>
      <c r="AW25" s="1959"/>
      <c r="AX25" s="1959"/>
      <c r="AY25" s="1960"/>
    </row>
    <row r="26" spans="1:51" ht="24.6">
      <c r="A26" s="564"/>
      <c r="B26" s="574"/>
      <c r="C26" s="575"/>
      <c r="D26" s="575"/>
      <c r="E26" s="1837"/>
      <c r="F26" s="1837"/>
      <c r="G26" s="1837"/>
      <c r="H26" s="1837"/>
      <c r="I26" s="1837"/>
      <c r="J26" s="1838"/>
      <c r="K26" s="1855"/>
      <c r="L26" s="1836"/>
      <c r="M26" s="1836"/>
      <c r="N26" s="1836"/>
      <c r="O26" s="1836"/>
      <c r="P26" s="1836"/>
      <c r="Q26" s="1836"/>
      <c r="R26" s="1836"/>
      <c r="S26" s="1836"/>
      <c r="T26" s="1836"/>
      <c r="U26" s="1885"/>
      <c r="X26" s="1912"/>
      <c r="Y26" s="1913"/>
      <c r="Z26" s="1853"/>
      <c r="AA26" s="1961"/>
      <c r="AB26" s="1962"/>
      <c r="AC26" s="1962"/>
      <c r="AD26" s="1962"/>
      <c r="AE26" s="1962"/>
      <c r="AF26" s="1962"/>
      <c r="AG26" s="1962"/>
      <c r="AH26" s="1962"/>
      <c r="AI26" s="1962"/>
      <c r="AJ26" s="1962"/>
      <c r="AK26" s="1962"/>
      <c r="AL26" s="1962"/>
      <c r="AM26" s="1962"/>
      <c r="AN26" s="1962"/>
      <c r="AO26" s="1962"/>
      <c r="AP26" s="1962"/>
      <c r="AQ26" s="1962"/>
      <c r="AR26" s="1962"/>
      <c r="AS26" s="1962"/>
      <c r="AT26" s="1962"/>
      <c r="AU26" s="1962"/>
      <c r="AV26" s="1962"/>
      <c r="AW26" s="1962"/>
      <c r="AX26" s="1962"/>
      <c r="AY26" s="1963"/>
    </row>
    <row r="27" spans="1:51" ht="28.2">
      <c r="A27" s="564"/>
      <c r="B27" s="574"/>
      <c r="C27" s="901" t="s">
        <v>369</v>
      </c>
      <c r="D27" s="577"/>
      <c r="E27" s="579" t="s">
        <v>370</v>
      </c>
      <c r="F27" s="577"/>
      <c r="G27" s="577"/>
      <c r="H27" s="577"/>
      <c r="I27" s="577"/>
      <c r="J27" s="607"/>
      <c r="K27" s="606"/>
      <c r="L27" s="1887"/>
      <c r="M27" s="1887"/>
      <c r="N27" s="1887"/>
      <c r="O27" s="1887"/>
      <c r="P27" s="1887"/>
      <c r="Q27" s="1887"/>
      <c r="R27" s="1836">
        <f>L27+O27</f>
        <v>0</v>
      </c>
      <c r="S27" s="1836"/>
      <c r="T27" s="1836"/>
      <c r="U27" s="1886"/>
      <c r="X27" s="619"/>
      <c r="Y27" s="625"/>
      <c r="Z27" s="626"/>
      <c r="AA27" s="1898"/>
      <c r="AB27" s="1899"/>
      <c r="AC27" s="1899"/>
      <c r="AD27" s="1899"/>
      <c r="AE27" s="2012"/>
      <c r="AF27" s="1898"/>
      <c r="AG27" s="1899"/>
      <c r="AH27" s="1899"/>
      <c r="AI27" s="1899"/>
      <c r="AJ27" s="1899"/>
      <c r="AK27" s="1899"/>
      <c r="AL27" s="1899"/>
      <c r="AM27" s="1899"/>
      <c r="AN27" s="2012"/>
      <c r="AO27" s="1898">
        <f>AA27+AF27</f>
        <v>0</v>
      </c>
      <c r="AP27" s="1899"/>
      <c r="AQ27" s="1899"/>
      <c r="AR27" s="1899"/>
      <c r="AS27" s="1899"/>
      <c r="AT27" s="1899"/>
      <c r="AU27" s="1899"/>
      <c r="AV27" s="1899"/>
      <c r="AW27" s="1899"/>
      <c r="AX27" s="1899"/>
      <c r="AY27" s="1900"/>
    </row>
    <row r="28" spans="1:51" ht="28.2">
      <c r="A28" s="564"/>
      <c r="B28" s="574"/>
      <c r="C28" s="577"/>
      <c r="D28" s="577"/>
      <c r="E28" s="580" t="s">
        <v>371</v>
      </c>
      <c r="F28" s="577"/>
      <c r="G28" s="575"/>
      <c r="H28" s="575"/>
      <c r="I28" s="577"/>
      <c r="J28" s="607"/>
      <c r="K28" s="606"/>
      <c r="L28" s="1887"/>
      <c r="M28" s="1887"/>
      <c r="N28" s="1887"/>
      <c r="O28" s="1887"/>
      <c r="P28" s="1887"/>
      <c r="Q28" s="1887"/>
      <c r="R28" s="1836"/>
      <c r="S28" s="1836"/>
      <c r="T28" s="1836"/>
      <c r="U28" s="1886"/>
      <c r="X28" s="620"/>
      <c r="Y28" s="627"/>
      <c r="Z28" s="628"/>
      <c r="AA28" s="1901"/>
      <c r="AB28" s="1902"/>
      <c r="AC28" s="1902"/>
      <c r="AD28" s="1902"/>
      <c r="AE28" s="2013"/>
      <c r="AF28" s="1901"/>
      <c r="AG28" s="1902"/>
      <c r="AH28" s="1902"/>
      <c r="AI28" s="1902"/>
      <c r="AJ28" s="1902"/>
      <c r="AK28" s="1902"/>
      <c r="AL28" s="1902"/>
      <c r="AM28" s="1902"/>
      <c r="AN28" s="2013"/>
      <c r="AO28" s="1901"/>
      <c r="AP28" s="1902"/>
      <c r="AQ28" s="1902"/>
      <c r="AR28" s="1902"/>
      <c r="AS28" s="1902"/>
      <c r="AT28" s="1902"/>
      <c r="AU28" s="1902"/>
      <c r="AV28" s="1902"/>
      <c r="AW28" s="1902"/>
      <c r="AX28" s="1902"/>
      <c r="AY28" s="1903"/>
    </row>
    <row r="29" spans="1:51" ht="24.6">
      <c r="A29" s="564"/>
      <c r="B29" s="574"/>
      <c r="C29" s="577"/>
      <c r="D29" s="577"/>
      <c r="E29" s="579" t="s">
        <v>372</v>
      </c>
      <c r="F29" s="575"/>
      <c r="G29" s="579" t="s">
        <v>373</v>
      </c>
      <c r="H29" s="578"/>
      <c r="I29" s="577"/>
      <c r="J29" s="607"/>
      <c r="K29" s="1854" t="s">
        <v>271</v>
      </c>
      <c r="L29" s="1887"/>
      <c r="M29" s="1887"/>
      <c r="N29" s="1887"/>
      <c r="O29" s="1887"/>
      <c r="P29" s="1887"/>
      <c r="Q29" s="1887"/>
      <c r="R29" s="1836"/>
      <c r="S29" s="1836"/>
      <c r="T29" s="1836"/>
      <c r="U29" s="1886"/>
      <c r="X29" s="1916" t="s">
        <v>271</v>
      </c>
      <c r="Y29" s="1911"/>
      <c r="Z29" s="1852"/>
      <c r="AA29" s="1901"/>
      <c r="AB29" s="1902"/>
      <c r="AC29" s="1902"/>
      <c r="AD29" s="1902"/>
      <c r="AE29" s="2013"/>
      <c r="AF29" s="1901"/>
      <c r="AG29" s="1902"/>
      <c r="AH29" s="1902"/>
      <c r="AI29" s="1902"/>
      <c r="AJ29" s="1902"/>
      <c r="AK29" s="1902"/>
      <c r="AL29" s="1902"/>
      <c r="AM29" s="1902"/>
      <c r="AN29" s="2013"/>
      <c r="AO29" s="1901"/>
      <c r="AP29" s="1902"/>
      <c r="AQ29" s="1902"/>
      <c r="AR29" s="1902"/>
      <c r="AS29" s="1902"/>
      <c r="AT29" s="1902"/>
      <c r="AU29" s="1902"/>
      <c r="AV29" s="1902"/>
      <c r="AW29" s="1902"/>
      <c r="AX29" s="1902"/>
      <c r="AY29" s="1903"/>
    </row>
    <row r="30" spans="1:51" ht="25.2">
      <c r="A30" s="564"/>
      <c r="B30" s="574"/>
      <c r="C30" s="577"/>
      <c r="D30" s="577"/>
      <c r="E30" s="578"/>
      <c r="F30" s="575"/>
      <c r="G30" s="580" t="s">
        <v>374</v>
      </c>
      <c r="H30" s="581"/>
      <c r="I30" s="577"/>
      <c r="J30" s="607"/>
      <c r="K30" s="1853"/>
      <c r="L30" s="1887"/>
      <c r="M30" s="1887"/>
      <c r="N30" s="1887"/>
      <c r="O30" s="1887"/>
      <c r="P30" s="1887"/>
      <c r="Q30" s="1887"/>
      <c r="R30" s="1836"/>
      <c r="S30" s="1836"/>
      <c r="T30" s="1836"/>
      <c r="U30" s="1886"/>
      <c r="X30" s="1912"/>
      <c r="Y30" s="1913"/>
      <c r="Z30" s="1853"/>
      <c r="AA30" s="1904"/>
      <c r="AB30" s="1905"/>
      <c r="AC30" s="1905"/>
      <c r="AD30" s="1905"/>
      <c r="AE30" s="2014"/>
      <c r="AF30" s="1904"/>
      <c r="AG30" s="1905"/>
      <c r="AH30" s="1905"/>
      <c r="AI30" s="1905"/>
      <c r="AJ30" s="1905"/>
      <c r="AK30" s="1905"/>
      <c r="AL30" s="1905"/>
      <c r="AM30" s="1905"/>
      <c r="AN30" s="2014"/>
      <c r="AO30" s="1904"/>
      <c r="AP30" s="1905"/>
      <c r="AQ30" s="1905"/>
      <c r="AR30" s="1905"/>
      <c r="AS30" s="1905"/>
      <c r="AT30" s="1905"/>
      <c r="AU30" s="1905"/>
      <c r="AV30" s="1905"/>
      <c r="AW30" s="1905"/>
      <c r="AX30" s="1905"/>
      <c r="AY30" s="1906"/>
    </row>
    <row r="31" spans="1:51" ht="28.2">
      <c r="A31" s="564"/>
      <c r="B31" s="574"/>
      <c r="C31" s="577"/>
      <c r="D31" s="577"/>
      <c r="E31" s="582"/>
      <c r="F31" s="582"/>
      <c r="G31" s="582"/>
      <c r="H31" s="583"/>
      <c r="I31" s="577"/>
      <c r="J31" s="607"/>
      <c r="K31" s="605"/>
      <c r="L31" s="1836"/>
      <c r="M31" s="1836"/>
      <c r="N31" s="1836"/>
      <c r="O31" s="1836"/>
      <c r="P31" s="1836"/>
      <c r="Q31" s="1836"/>
      <c r="R31" s="1836">
        <f>L31+O31</f>
        <v>0</v>
      </c>
      <c r="S31" s="1836"/>
      <c r="T31" s="1836"/>
      <c r="U31" s="1865"/>
      <c r="X31" s="619"/>
      <c r="Y31" s="625"/>
      <c r="Z31" s="626"/>
      <c r="AA31" s="1951"/>
      <c r="AB31" s="1951"/>
      <c r="AC31" s="1951"/>
      <c r="AD31" s="1951"/>
      <c r="AE31" s="1951"/>
      <c r="AF31" s="1951"/>
      <c r="AG31" s="1951"/>
      <c r="AH31" s="1951"/>
      <c r="AI31" s="1951"/>
      <c r="AJ31" s="1951"/>
      <c r="AK31" s="1951"/>
      <c r="AL31" s="1951"/>
      <c r="AM31" s="1951"/>
      <c r="AN31" s="1951"/>
      <c r="AO31" s="1951">
        <f>AA31+AF31</f>
        <v>0</v>
      </c>
      <c r="AP31" s="1951"/>
      <c r="AQ31" s="1951"/>
      <c r="AR31" s="1951"/>
      <c r="AS31" s="1951"/>
      <c r="AT31" s="1951"/>
      <c r="AU31" s="1951"/>
      <c r="AV31" s="1951"/>
      <c r="AW31" s="1951"/>
      <c r="AX31" s="1951"/>
      <c r="AY31" s="1952"/>
    </row>
    <row r="32" spans="1:51" ht="28.2">
      <c r="A32" s="564"/>
      <c r="B32" s="574"/>
      <c r="C32" s="577"/>
      <c r="D32" s="577"/>
      <c r="E32" s="584" t="s">
        <v>375</v>
      </c>
      <c r="F32" s="585"/>
      <c r="G32" s="1209" t="s">
        <v>1820</v>
      </c>
      <c r="H32" s="586"/>
      <c r="I32" s="577"/>
      <c r="J32" s="607"/>
      <c r="K32" s="606"/>
      <c r="L32" s="1836"/>
      <c r="M32" s="1836"/>
      <c r="N32" s="1836"/>
      <c r="O32" s="1836"/>
      <c r="P32" s="1836"/>
      <c r="Q32" s="1836"/>
      <c r="R32" s="1836"/>
      <c r="S32" s="1836"/>
      <c r="T32" s="1836"/>
      <c r="U32" s="1865"/>
      <c r="X32" s="620"/>
      <c r="Y32" s="627"/>
      <c r="Z32" s="628"/>
      <c r="AA32" s="1951"/>
      <c r="AB32" s="1951"/>
      <c r="AC32" s="1951"/>
      <c r="AD32" s="1951"/>
      <c r="AE32" s="1951"/>
      <c r="AF32" s="1951"/>
      <c r="AG32" s="1951"/>
      <c r="AH32" s="1951"/>
      <c r="AI32" s="1951"/>
      <c r="AJ32" s="1951"/>
      <c r="AK32" s="1951"/>
      <c r="AL32" s="1951"/>
      <c r="AM32" s="1951"/>
      <c r="AN32" s="1951"/>
      <c r="AO32" s="1951"/>
      <c r="AP32" s="1951"/>
      <c r="AQ32" s="1951"/>
      <c r="AR32" s="1951"/>
      <c r="AS32" s="1951"/>
      <c r="AT32" s="1951"/>
      <c r="AU32" s="1951"/>
      <c r="AV32" s="1951"/>
      <c r="AW32" s="1951"/>
      <c r="AX32" s="1951"/>
      <c r="AY32" s="1952"/>
    </row>
    <row r="33" spans="1:51" ht="25.2">
      <c r="A33" s="564"/>
      <c r="B33" s="574"/>
      <c r="C33" s="577"/>
      <c r="D33" s="577"/>
      <c r="E33" s="585"/>
      <c r="F33" s="585"/>
      <c r="G33" s="1210" t="s">
        <v>1821</v>
      </c>
      <c r="H33" s="582"/>
      <c r="I33" s="589"/>
      <c r="J33" s="608"/>
      <c r="K33" s="1851" t="s">
        <v>276</v>
      </c>
      <c r="L33" s="1836"/>
      <c r="M33" s="1836"/>
      <c r="N33" s="1836"/>
      <c r="O33" s="1836"/>
      <c r="P33" s="1836"/>
      <c r="Q33" s="1836"/>
      <c r="R33" s="1836"/>
      <c r="S33" s="1836"/>
      <c r="T33" s="1836"/>
      <c r="U33" s="1865"/>
      <c r="X33" s="1916" t="s">
        <v>276</v>
      </c>
      <c r="Y33" s="1911"/>
      <c r="Z33" s="1852"/>
      <c r="AA33" s="1951"/>
      <c r="AB33" s="1951"/>
      <c r="AC33" s="1951"/>
      <c r="AD33" s="1951"/>
      <c r="AE33" s="1951"/>
      <c r="AF33" s="1951"/>
      <c r="AG33" s="1951"/>
      <c r="AH33" s="1951"/>
      <c r="AI33" s="1951"/>
      <c r="AJ33" s="1951"/>
      <c r="AK33" s="1951"/>
      <c r="AL33" s="1951"/>
      <c r="AM33" s="1951"/>
      <c r="AN33" s="1951"/>
      <c r="AO33" s="1951"/>
      <c r="AP33" s="1951"/>
      <c r="AQ33" s="1951"/>
      <c r="AR33" s="1951"/>
      <c r="AS33" s="1951"/>
      <c r="AT33" s="1951"/>
      <c r="AU33" s="1951"/>
      <c r="AV33" s="1951"/>
      <c r="AW33" s="1951"/>
      <c r="AX33" s="1951"/>
      <c r="AY33" s="1952"/>
    </row>
    <row r="34" spans="1:51" ht="24.6">
      <c r="A34" s="564"/>
      <c r="B34" s="574"/>
      <c r="C34" s="577"/>
      <c r="D34" s="577"/>
      <c r="E34" s="575"/>
      <c r="F34" s="575"/>
      <c r="G34" s="1849" t="s">
        <v>146</v>
      </c>
      <c r="H34" s="1830" t="s">
        <v>378</v>
      </c>
      <c r="I34" s="1830"/>
      <c r="J34" s="1831"/>
      <c r="K34" s="1856"/>
      <c r="L34" s="1836"/>
      <c r="M34" s="1836"/>
      <c r="N34" s="1836"/>
      <c r="O34" s="1836"/>
      <c r="P34" s="1836"/>
      <c r="Q34" s="1836"/>
      <c r="R34" s="1836"/>
      <c r="S34" s="1836"/>
      <c r="T34" s="1836"/>
      <c r="U34" s="1865"/>
      <c r="X34" s="1910"/>
      <c r="Y34" s="1911"/>
      <c r="Z34" s="1852"/>
      <c r="AA34" s="1951"/>
      <c r="AB34" s="1951"/>
      <c r="AC34" s="1951"/>
      <c r="AD34" s="1951"/>
      <c r="AE34" s="1951"/>
      <c r="AF34" s="1951"/>
      <c r="AG34" s="1951"/>
      <c r="AH34" s="1951"/>
      <c r="AI34" s="1951"/>
      <c r="AJ34" s="1951"/>
      <c r="AK34" s="1951"/>
      <c r="AL34" s="1951"/>
      <c r="AM34" s="1951"/>
      <c r="AN34" s="1951"/>
      <c r="AO34" s="1951"/>
      <c r="AP34" s="1951"/>
      <c r="AQ34" s="1951"/>
      <c r="AR34" s="1951"/>
      <c r="AS34" s="1951"/>
      <c r="AT34" s="1951"/>
      <c r="AU34" s="1951"/>
      <c r="AV34" s="1951"/>
      <c r="AW34" s="1951"/>
      <c r="AX34" s="1951"/>
      <c r="AY34" s="1952"/>
    </row>
    <row r="35" spans="1:51" ht="24.6">
      <c r="A35" s="564"/>
      <c r="B35" s="574"/>
      <c r="C35" s="577"/>
      <c r="D35" s="577"/>
      <c r="E35" s="575"/>
      <c r="F35" s="575"/>
      <c r="G35" s="1850"/>
      <c r="H35" s="1832" t="s">
        <v>379</v>
      </c>
      <c r="I35" s="1830"/>
      <c r="J35" s="1831"/>
      <c r="K35" s="1856"/>
      <c r="L35" s="1836"/>
      <c r="M35" s="1836"/>
      <c r="N35" s="1836"/>
      <c r="O35" s="1836"/>
      <c r="P35" s="1836"/>
      <c r="Q35" s="1836"/>
      <c r="R35" s="1836"/>
      <c r="S35" s="1836"/>
      <c r="T35" s="1836"/>
      <c r="U35" s="1865"/>
      <c r="X35" s="1910"/>
      <c r="Y35" s="1911"/>
      <c r="Z35" s="1852"/>
      <c r="AA35" s="1951"/>
      <c r="AB35" s="1951"/>
      <c r="AC35" s="1951"/>
      <c r="AD35" s="1951"/>
      <c r="AE35" s="1951"/>
      <c r="AF35" s="1951"/>
      <c r="AG35" s="1951"/>
      <c r="AH35" s="1951"/>
      <c r="AI35" s="1951"/>
      <c r="AJ35" s="1951"/>
      <c r="AK35" s="1951"/>
      <c r="AL35" s="1951"/>
      <c r="AM35" s="1951"/>
      <c r="AN35" s="1951"/>
      <c r="AO35" s="1951"/>
      <c r="AP35" s="1951"/>
      <c r="AQ35" s="1951"/>
      <c r="AR35" s="1951"/>
      <c r="AS35" s="1951"/>
      <c r="AT35" s="1951"/>
      <c r="AU35" s="1951"/>
      <c r="AV35" s="1951"/>
      <c r="AW35" s="1951"/>
      <c r="AX35" s="1951"/>
      <c r="AY35" s="1952"/>
    </row>
    <row r="36" spans="1:51" ht="28.2">
      <c r="A36" s="564"/>
      <c r="B36" s="574"/>
      <c r="C36" s="577"/>
      <c r="D36" s="577"/>
      <c r="E36" s="575"/>
      <c r="F36" s="575"/>
      <c r="G36" s="588"/>
      <c r="H36" s="589"/>
      <c r="I36" s="589"/>
      <c r="J36" s="608"/>
      <c r="K36" s="610"/>
      <c r="L36" s="1836"/>
      <c r="M36" s="1836"/>
      <c r="N36" s="1836"/>
      <c r="O36" s="1836"/>
      <c r="P36" s="1836"/>
      <c r="Q36" s="1836"/>
      <c r="R36" s="1836"/>
      <c r="S36" s="1836"/>
      <c r="T36" s="1836"/>
      <c r="U36" s="1865"/>
      <c r="X36" s="621"/>
      <c r="Y36" s="629"/>
      <c r="Z36" s="630"/>
      <c r="AA36" s="1951"/>
      <c r="AB36" s="1951"/>
      <c r="AC36" s="1951"/>
      <c r="AD36" s="1951"/>
      <c r="AE36" s="1951"/>
      <c r="AF36" s="1951"/>
      <c r="AG36" s="1951"/>
      <c r="AH36" s="1951"/>
      <c r="AI36" s="1951"/>
      <c r="AJ36" s="1951"/>
      <c r="AK36" s="1951"/>
      <c r="AL36" s="1951"/>
      <c r="AM36" s="1951"/>
      <c r="AN36" s="1951"/>
      <c r="AO36" s="1951"/>
      <c r="AP36" s="1951"/>
      <c r="AQ36" s="1951"/>
      <c r="AR36" s="1951"/>
      <c r="AS36" s="1951"/>
      <c r="AT36" s="1951"/>
      <c r="AU36" s="1951"/>
      <c r="AV36" s="1951"/>
      <c r="AW36" s="1951"/>
      <c r="AX36" s="1951"/>
      <c r="AY36" s="1952"/>
    </row>
    <row r="37" spans="1:51" ht="28.2">
      <c r="A37" s="564"/>
      <c r="B37" s="574"/>
      <c r="C37" s="577"/>
      <c r="D37" s="577"/>
      <c r="E37" s="577"/>
      <c r="F37" s="577"/>
      <c r="G37" s="577"/>
      <c r="H37" s="590"/>
      <c r="I37" s="577"/>
      <c r="J37" s="607"/>
      <c r="K37" s="611"/>
      <c r="L37" s="1836"/>
      <c r="M37" s="1836"/>
      <c r="N37" s="1836"/>
      <c r="O37" s="1836"/>
      <c r="P37" s="1836"/>
      <c r="Q37" s="1836"/>
      <c r="R37" s="1836">
        <f>L37+O37</f>
        <v>0</v>
      </c>
      <c r="S37" s="1836"/>
      <c r="T37" s="1836"/>
      <c r="U37" s="1865"/>
      <c r="X37" s="619"/>
      <c r="Y37" s="625"/>
      <c r="Z37" s="626"/>
      <c r="AA37" s="1898"/>
      <c r="AB37" s="1899"/>
      <c r="AC37" s="1899"/>
      <c r="AD37" s="1899"/>
      <c r="AE37" s="2012"/>
      <c r="AF37" s="1898"/>
      <c r="AG37" s="1899"/>
      <c r="AH37" s="1899"/>
      <c r="AI37" s="1899"/>
      <c r="AJ37" s="1899"/>
      <c r="AK37" s="1899"/>
      <c r="AL37" s="1899"/>
      <c r="AM37" s="1899"/>
      <c r="AN37" s="2012"/>
      <c r="AO37" s="1898">
        <f>AA37+AF37</f>
        <v>0</v>
      </c>
      <c r="AP37" s="1899"/>
      <c r="AQ37" s="1899"/>
      <c r="AR37" s="1899"/>
      <c r="AS37" s="1899"/>
      <c r="AT37" s="1899"/>
      <c r="AU37" s="1899"/>
      <c r="AV37" s="1899"/>
      <c r="AW37" s="1899"/>
      <c r="AX37" s="1899"/>
      <c r="AY37" s="1900"/>
    </row>
    <row r="38" spans="1:51" ht="24.6">
      <c r="A38" s="564"/>
      <c r="B38" s="574"/>
      <c r="C38" s="577"/>
      <c r="D38" s="577"/>
      <c r="E38" s="577"/>
      <c r="F38" s="577"/>
      <c r="G38" s="901" t="s">
        <v>149</v>
      </c>
      <c r="H38" s="1833" t="s">
        <v>380</v>
      </c>
      <c r="I38" s="1833"/>
      <c r="J38" s="1834"/>
      <c r="K38" s="1851" t="s">
        <v>281</v>
      </c>
      <c r="L38" s="1836"/>
      <c r="M38" s="1836"/>
      <c r="N38" s="1836"/>
      <c r="O38" s="1836"/>
      <c r="P38" s="1836"/>
      <c r="Q38" s="1836"/>
      <c r="R38" s="1836"/>
      <c r="S38" s="1836"/>
      <c r="T38" s="1836"/>
      <c r="U38" s="1865"/>
      <c r="X38" s="1916" t="s">
        <v>281</v>
      </c>
      <c r="Y38" s="1911"/>
      <c r="Z38" s="1852"/>
      <c r="AA38" s="1901"/>
      <c r="AB38" s="1902"/>
      <c r="AC38" s="1902"/>
      <c r="AD38" s="1902"/>
      <c r="AE38" s="2013"/>
      <c r="AF38" s="1901"/>
      <c r="AG38" s="1902"/>
      <c r="AH38" s="1902"/>
      <c r="AI38" s="1902"/>
      <c r="AJ38" s="1902"/>
      <c r="AK38" s="1902"/>
      <c r="AL38" s="1902"/>
      <c r="AM38" s="1902"/>
      <c r="AN38" s="2013"/>
      <c r="AO38" s="1901"/>
      <c r="AP38" s="1902"/>
      <c r="AQ38" s="1902"/>
      <c r="AR38" s="1902"/>
      <c r="AS38" s="1902"/>
      <c r="AT38" s="1902"/>
      <c r="AU38" s="1902"/>
      <c r="AV38" s="1902"/>
      <c r="AW38" s="1902"/>
      <c r="AX38" s="1902"/>
      <c r="AY38" s="1903"/>
    </row>
    <row r="39" spans="1:51" ht="25.2">
      <c r="A39" s="564"/>
      <c r="B39" s="574"/>
      <c r="C39" s="577"/>
      <c r="D39" s="577"/>
      <c r="E39" s="577"/>
      <c r="F39" s="577"/>
      <c r="G39" s="577"/>
      <c r="H39" s="972" t="s">
        <v>1817</v>
      </c>
      <c r="I39" s="577"/>
      <c r="J39" s="607"/>
      <c r="K39" s="1856"/>
      <c r="L39" s="1836"/>
      <c r="M39" s="1836"/>
      <c r="N39" s="1836"/>
      <c r="O39" s="1836"/>
      <c r="P39" s="1836"/>
      <c r="Q39" s="1836"/>
      <c r="R39" s="1836"/>
      <c r="S39" s="1836"/>
      <c r="T39" s="1836"/>
      <c r="U39" s="1865"/>
      <c r="X39" s="1910"/>
      <c r="Y39" s="1911"/>
      <c r="Z39" s="1852"/>
      <c r="AA39" s="1901"/>
      <c r="AB39" s="1902"/>
      <c r="AC39" s="1902"/>
      <c r="AD39" s="1902"/>
      <c r="AE39" s="2013"/>
      <c r="AF39" s="1901"/>
      <c r="AG39" s="1902"/>
      <c r="AH39" s="1902"/>
      <c r="AI39" s="1902"/>
      <c r="AJ39" s="1902"/>
      <c r="AK39" s="1902"/>
      <c r="AL39" s="1902"/>
      <c r="AM39" s="1902"/>
      <c r="AN39" s="2013"/>
      <c r="AO39" s="1901"/>
      <c r="AP39" s="1902"/>
      <c r="AQ39" s="1902"/>
      <c r="AR39" s="1902"/>
      <c r="AS39" s="1902"/>
      <c r="AT39" s="1902"/>
      <c r="AU39" s="1902"/>
      <c r="AV39" s="1902"/>
      <c r="AW39" s="1902"/>
      <c r="AX39" s="1902"/>
      <c r="AY39" s="1903"/>
    </row>
    <row r="40" spans="1:51" ht="28.2">
      <c r="A40" s="564"/>
      <c r="B40" s="574"/>
      <c r="C40" s="577"/>
      <c r="D40" s="577"/>
      <c r="E40" s="579"/>
      <c r="F40" s="591"/>
      <c r="G40" s="592"/>
      <c r="H40" s="592"/>
      <c r="I40" s="592"/>
      <c r="J40" s="609"/>
      <c r="K40" s="612"/>
      <c r="L40" s="1836"/>
      <c r="M40" s="1836"/>
      <c r="N40" s="1836"/>
      <c r="O40" s="1836"/>
      <c r="P40" s="1836"/>
      <c r="Q40" s="1836"/>
      <c r="R40" s="1836"/>
      <c r="S40" s="1836"/>
      <c r="T40" s="1836"/>
      <c r="U40" s="1865"/>
      <c r="X40" s="621"/>
      <c r="Y40" s="629"/>
      <c r="Z40" s="630"/>
      <c r="AA40" s="1904"/>
      <c r="AB40" s="1905"/>
      <c r="AC40" s="1905"/>
      <c r="AD40" s="1905"/>
      <c r="AE40" s="2014"/>
      <c r="AF40" s="1904"/>
      <c r="AG40" s="1905"/>
      <c r="AH40" s="1905"/>
      <c r="AI40" s="1905"/>
      <c r="AJ40" s="1905"/>
      <c r="AK40" s="1905"/>
      <c r="AL40" s="1905"/>
      <c r="AM40" s="1905"/>
      <c r="AN40" s="2014"/>
      <c r="AO40" s="1904"/>
      <c r="AP40" s="1905"/>
      <c r="AQ40" s="1905"/>
      <c r="AR40" s="1905"/>
      <c r="AS40" s="1905"/>
      <c r="AT40" s="1905"/>
      <c r="AU40" s="1905"/>
      <c r="AV40" s="1905"/>
      <c r="AW40" s="1905"/>
      <c r="AX40" s="1905"/>
      <c r="AY40" s="1906"/>
    </row>
    <row r="41" spans="1:51" ht="28.2">
      <c r="A41" s="564"/>
      <c r="B41" s="574"/>
      <c r="C41" s="577"/>
      <c r="D41" s="577"/>
      <c r="E41" s="579"/>
      <c r="F41" s="591"/>
      <c r="G41" s="582"/>
      <c r="H41" s="593"/>
      <c r="I41" s="593"/>
      <c r="J41" s="613"/>
      <c r="K41" s="606"/>
      <c r="L41" s="1836"/>
      <c r="M41" s="1836"/>
      <c r="N41" s="1836"/>
      <c r="O41" s="1836"/>
      <c r="P41" s="1836"/>
      <c r="Q41" s="1836"/>
      <c r="R41" s="1836">
        <f>L41+O41</f>
        <v>0</v>
      </c>
      <c r="S41" s="1836"/>
      <c r="T41" s="1836"/>
      <c r="U41" s="1865"/>
      <c r="X41" s="619"/>
      <c r="Y41" s="625"/>
      <c r="Z41" s="626"/>
      <c r="AA41" s="1898"/>
      <c r="AB41" s="1899"/>
      <c r="AC41" s="1899"/>
      <c r="AD41" s="1899"/>
      <c r="AE41" s="2012"/>
      <c r="AF41" s="1898"/>
      <c r="AG41" s="1899"/>
      <c r="AH41" s="1899"/>
      <c r="AI41" s="1899"/>
      <c r="AJ41" s="1899"/>
      <c r="AK41" s="1899"/>
      <c r="AL41" s="1899"/>
      <c r="AM41" s="1899"/>
      <c r="AN41" s="2012"/>
      <c r="AO41" s="1898">
        <f>AA41+AF41</f>
        <v>0</v>
      </c>
      <c r="AP41" s="1899"/>
      <c r="AQ41" s="1899"/>
      <c r="AR41" s="1899"/>
      <c r="AS41" s="1899"/>
      <c r="AT41" s="1899"/>
      <c r="AU41" s="1899"/>
      <c r="AV41" s="1899"/>
      <c r="AW41" s="1899"/>
      <c r="AX41" s="1899"/>
      <c r="AY41" s="1900"/>
    </row>
    <row r="42" spans="1:51" ht="24.6">
      <c r="A42" s="564"/>
      <c r="B42" s="574"/>
      <c r="C42" s="577"/>
      <c r="D42" s="577"/>
      <c r="E42" s="579" t="s">
        <v>382</v>
      </c>
      <c r="F42" s="591"/>
      <c r="G42" s="1830" t="s">
        <v>383</v>
      </c>
      <c r="H42" s="1830"/>
      <c r="I42" s="1830"/>
      <c r="J42" s="1831"/>
      <c r="K42" s="1851" t="s">
        <v>286</v>
      </c>
      <c r="L42" s="1836"/>
      <c r="M42" s="1836"/>
      <c r="N42" s="1836"/>
      <c r="O42" s="1836"/>
      <c r="P42" s="1836"/>
      <c r="Q42" s="1836"/>
      <c r="R42" s="1836"/>
      <c r="S42" s="1836"/>
      <c r="T42" s="1836"/>
      <c r="U42" s="1865"/>
      <c r="X42" s="1916" t="s">
        <v>286</v>
      </c>
      <c r="Y42" s="1911"/>
      <c r="Z42" s="1852"/>
      <c r="AA42" s="1901"/>
      <c r="AB42" s="1902"/>
      <c r="AC42" s="1902"/>
      <c r="AD42" s="1902"/>
      <c r="AE42" s="2013"/>
      <c r="AF42" s="1901"/>
      <c r="AG42" s="1902"/>
      <c r="AH42" s="1902"/>
      <c r="AI42" s="1902"/>
      <c r="AJ42" s="1902"/>
      <c r="AK42" s="1902"/>
      <c r="AL42" s="1902"/>
      <c r="AM42" s="1902"/>
      <c r="AN42" s="2013"/>
      <c r="AO42" s="1901"/>
      <c r="AP42" s="1902"/>
      <c r="AQ42" s="1902"/>
      <c r="AR42" s="1902"/>
      <c r="AS42" s="1902"/>
      <c r="AT42" s="1902"/>
      <c r="AU42" s="1902"/>
      <c r="AV42" s="1902"/>
      <c r="AW42" s="1902"/>
      <c r="AX42" s="1902"/>
      <c r="AY42" s="1903"/>
    </row>
    <row r="43" spans="1:51" s="556" customFormat="1" ht="24.6">
      <c r="A43" s="594"/>
      <c r="B43" s="595"/>
      <c r="C43" s="596"/>
      <c r="D43" s="596"/>
      <c r="E43" s="579"/>
      <c r="F43" s="591"/>
      <c r="G43" s="1892" t="s">
        <v>1824</v>
      </c>
      <c r="H43" s="1837"/>
      <c r="I43" s="1837"/>
      <c r="J43" s="1838"/>
      <c r="K43" s="1856"/>
      <c r="L43" s="1836"/>
      <c r="M43" s="1836"/>
      <c r="N43" s="1836"/>
      <c r="O43" s="1836"/>
      <c r="P43" s="1836"/>
      <c r="Q43" s="1836"/>
      <c r="R43" s="1836"/>
      <c r="S43" s="1836"/>
      <c r="T43" s="1836"/>
      <c r="U43" s="1865"/>
      <c r="X43" s="1910"/>
      <c r="Y43" s="1911"/>
      <c r="Z43" s="1852"/>
      <c r="AA43" s="1901"/>
      <c r="AB43" s="1902"/>
      <c r="AC43" s="1902"/>
      <c r="AD43" s="1902"/>
      <c r="AE43" s="2013"/>
      <c r="AF43" s="1901"/>
      <c r="AG43" s="1902"/>
      <c r="AH43" s="1902"/>
      <c r="AI43" s="1902"/>
      <c r="AJ43" s="1902"/>
      <c r="AK43" s="1902"/>
      <c r="AL43" s="1902"/>
      <c r="AM43" s="1902"/>
      <c r="AN43" s="2013"/>
      <c r="AO43" s="1901"/>
      <c r="AP43" s="1902"/>
      <c r="AQ43" s="1902"/>
      <c r="AR43" s="1902"/>
      <c r="AS43" s="1902"/>
      <c r="AT43" s="1902"/>
      <c r="AU43" s="1902"/>
      <c r="AV43" s="1902"/>
      <c r="AW43" s="1902"/>
      <c r="AX43" s="1902"/>
      <c r="AY43" s="1903"/>
    </row>
    <row r="44" spans="1:51" s="556" customFormat="1" ht="28.2">
      <c r="A44" s="594"/>
      <c r="B44" s="595"/>
      <c r="C44" s="596"/>
      <c r="D44" s="596"/>
      <c r="E44" s="579"/>
      <c r="F44" s="591"/>
      <c r="G44" s="1837"/>
      <c r="H44" s="1837"/>
      <c r="I44" s="1837"/>
      <c r="J44" s="1838"/>
      <c r="K44" s="610"/>
      <c r="L44" s="1836"/>
      <c r="M44" s="1836"/>
      <c r="N44" s="1836"/>
      <c r="O44" s="1836"/>
      <c r="P44" s="1836"/>
      <c r="Q44" s="1836"/>
      <c r="R44" s="1836"/>
      <c r="S44" s="1836"/>
      <c r="T44" s="1836"/>
      <c r="U44" s="1865"/>
      <c r="X44" s="621"/>
      <c r="Y44" s="629"/>
      <c r="Z44" s="630"/>
      <c r="AA44" s="1904"/>
      <c r="AB44" s="1905"/>
      <c r="AC44" s="1905"/>
      <c r="AD44" s="1905"/>
      <c r="AE44" s="2014"/>
      <c r="AF44" s="1904"/>
      <c r="AG44" s="1905"/>
      <c r="AH44" s="1905"/>
      <c r="AI44" s="1905"/>
      <c r="AJ44" s="1905"/>
      <c r="AK44" s="1905"/>
      <c r="AL44" s="1905"/>
      <c r="AM44" s="1905"/>
      <c r="AN44" s="2014"/>
      <c r="AO44" s="1904"/>
      <c r="AP44" s="1905"/>
      <c r="AQ44" s="1905"/>
      <c r="AR44" s="1905"/>
      <c r="AS44" s="1905"/>
      <c r="AT44" s="1905"/>
      <c r="AU44" s="1905"/>
      <c r="AV44" s="1905"/>
      <c r="AW44" s="1905"/>
      <c r="AX44" s="1905"/>
      <c r="AY44" s="1906"/>
    </row>
    <row r="45" spans="1:51" ht="28.2">
      <c r="A45" s="564"/>
      <c r="B45" s="574"/>
      <c r="C45" s="577"/>
      <c r="D45" s="577"/>
      <c r="E45" s="577"/>
      <c r="F45" s="577"/>
      <c r="G45" s="577"/>
      <c r="H45" s="590"/>
      <c r="I45" s="577"/>
      <c r="J45" s="607"/>
      <c r="K45" s="605"/>
      <c r="L45" s="1836"/>
      <c r="M45" s="1836"/>
      <c r="N45" s="1836"/>
      <c r="O45" s="1836"/>
      <c r="P45" s="1836"/>
      <c r="Q45" s="1836"/>
      <c r="R45" s="1836">
        <f>L45+O45</f>
        <v>0</v>
      </c>
      <c r="S45" s="1836"/>
      <c r="T45" s="1836"/>
      <c r="U45" s="1865"/>
      <c r="X45" s="619"/>
      <c r="Y45" s="625"/>
      <c r="Z45" s="626"/>
      <c r="AA45" s="1898"/>
      <c r="AB45" s="1899"/>
      <c r="AC45" s="1899"/>
      <c r="AD45" s="1899"/>
      <c r="AE45" s="2012"/>
      <c r="AF45" s="1898"/>
      <c r="AG45" s="1899"/>
      <c r="AH45" s="1899"/>
      <c r="AI45" s="1899"/>
      <c r="AJ45" s="1899"/>
      <c r="AK45" s="1899"/>
      <c r="AL45" s="1899"/>
      <c r="AM45" s="1899"/>
      <c r="AN45" s="2012"/>
      <c r="AO45" s="1898">
        <f>AA45+AF45</f>
        <v>0</v>
      </c>
      <c r="AP45" s="1899"/>
      <c r="AQ45" s="1899"/>
      <c r="AR45" s="1899"/>
      <c r="AS45" s="1899"/>
      <c r="AT45" s="1899"/>
      <c r="AU45" s="1899"/>
      <c r="AV45" s="1899"/>
      <c r="AW45" s="1899"/>
      <c r="AX45" s="1899"/>
      <c r="AY45" s="1900"/>
    </row>
    <row r="46" spans="1:51" ht="24.6">
      <c r="A46" s="564"/>
      <c r="B46" s="574"/>
      <c r="C46" s="577"/>
      <c r="D46" s="577"/>
      <c r="E46" s="579" t="s">
        <v>384</v>
      </c>
      <c r="F46" s="591"/>
      <c r="G46" s="579" t="s">
        <v>385</v>
      </c>
      <c r="H46" s="579"/>
      <c r="I46" s="577"/>
      <c r="J46" s="607"/>
      <c r="K46" s="1851" t="s">
        <v>290</v>
      </c>
      <c r="L46" s="1836"/>
      <c r="M46" s="1836"/>
      <c r="N46" s="1836"/>
      <c r="O46" s="1836"/>
      <c r="P46" s="1836"/>
      <c r="Q46" s="1836"/>
      <c r="R46" s="1836"/>
      <c r="S46" s="1836"/>
      <c r="T46" s="1836"/>
      <c r="U46" s="1865"/>
      <c r="X46" s="1916" t="s">
        <v>290</v>
      </c>
      <c r="Y46" s="1911"/>
      <c r="Z46" s="1852"/>
      <c r="AA46" s="1901"/>
      <c r="AB46" s="1902"/>
      <c r="AC46" s="1902"/>
      <c r="AD46" s="1902"/>
      <c r="AE46" s="2013"/>
      <c r="AF46" s="1901"/>
      <c r="AG46" s="1902"/>
      <c r="AH46" s="1902"/>
      <c r="AI46" s="1902"/>
      <c r="AJ46" s="1902"/>
      <c r="AK46" s="1902"/>
      <c r="AL46" s="1902"/>
      <c r="AM46" s="1902"/>
      <c r="AN46" s="2013"/>
      <c r="AO46" s="1901"/>
      <c r="AP46" s="1902"/>
      <c r="AQ46" s="1902"/>
      <c r="AR46" s="1902"/>
      <c r="AS46" s="1902"/>
      <c r="AT46" s="1902"/>
      <c r="AU46" s="1902"/>
      <c r="AV46" s="1902"/>
      <c r="AW46" s="1902"/>
      <c r="AX46" s="1902"/>
      <c r="AY46" s="1903"/>
    </row>
    <row r="47" spans="1:51" ht="25.2">
      <c r="A47" s="564"/>
      <c r="B47" s="574"/>
      <c r="C47" s="577"/>
      <c r="D47" s="577"/>
      <c r="E47" s="579"/>
      <c r="F47" s="591"/>
      <c r="G47" s="580" t="s">
        <v>386</v>
      </c>
      <c r="H47" s="580"/>
      <c r="I47" s="577"/>
      <c r="J47" s="607"/>
      <c r="K47" s="1856"/>
      <c r="L47" s="1836"/>
      <c r="M47" s="1836"/>
      <c r="N47" s="1836"/>
      <c r="O47" s="1836"/>
      <c r="P47" s="1836"/>
      <c r="Q47" s="1836"/>
      <c r="R47" s="1836"/>
      <c r="S47" s="1836"/>
      <c r="T47" s="1836"/>
      <c r="U47" s="1865"/>
      <c r="X47" s="1910"/>
      <c r="Y47" s="1911"/>
      <c r="Z47" s="1852"/>
      <c r="AA47" s="1901"/>
      <c r="AB47" s="1902"/>
      <c r="AC47" s="1902"/>
      <c r="AD47" s="1902"/>
      <c r="AE47" s="2013"/>
      <c r="AF47" s="1901"/>
      <c r="AG47" s="1902"/>
      <c r="AH47" s="1902"/>
      <c r="AI47" s="1902"/>
      <c r="AJ47" s="1902"/>
      <c r="AK47" s="1902"/>
      <c r="AL47" s="1902"/>
      <c r="AM47" s="1902"/>
      <c r="AN47" s="2013"/>
      <c r="AO47" s="1901"/>
      <c r="AP47" s="1902"/>
      <c r="AQ47" s="1902"/>
      <c r="AR47" s="1902"/>
      <c r="AS47" s="1902"/>
      <c r="AT47" s="1902"/>
      <c r="AU47" s="1902"/>
      <c r="AV47" s="1902"/>
      <c r="AW47" s="1902"/>
      <c r="AX47" s="1902"/>
      <c r="AY47" s="1903"/>
    </row>
    <row r="48" spans="1:51" ht="28.2">
      <c r="A48" s="564"/>
      <c r="B48" s="574"/>
      <c r="C48" s="577"/>
      <c r="D48" s="577"/>
      <c r="E48" s="579"/>
      <c r="F48" s="591"/>
      <c r="G48" s="580"/>
      <c r="H48" s="580"/>
      <c r="I48" s="577"/>
      <c r="J48" s="607"/>
      <c r="K48" s="610"/>
      <c r="L48" s="1836"/>
      <c r="M48" s="1836"/>
      <c r="N48" s="1836"/>
      <c r="O48" s="1836"/>
      <c r="P48" s="1836"/>
      <c r="Q48" s="1836"/>
      <c r="R48" s="1836"/>
      <c r="S48" s="1836"/>
      <c r="T48" s="1836"/>
      <c r="U48" s="1865"/>
      <c r="X48" s="621"/>
      <c r="Y48" s="629"/>
      <c r="Z48" s="630"/>
      <c r="AA48" s="1904"/>
      <c r="AB48" s="1905"/>
      <c r="AC48" s="1905"/>
      <c r="AD48" s="1905"/>
      <c r="AE48" s="2014"/>
      <c r="AF48" s="1904"/>
      <c r="AG48" s="1905"/>
      <c r="AH48" s="1905"/>
      <c r="AI48" s="1905"/>
      <c r="AJ48" s="1905"/>
      <c r="AK48" s="1905"/>
      <c r="AL48" s="1905"/>
      <c r="AM48" s="1905"/>
      <c r="AN48" s="2014"/>
      <c r="AO48" s="1904"/>
      <c r="AP48" s="1905"/>
      <c r="AQ48" s="1905"/>
      <c r="AR48" s="1905"/>
      <c r="AS48" s="1905"/>
      <c r="AT48" s="1905"/>
      <c r="AU48" s="1905"/>
      <c r="AV48" s="1905"/>
      <c r="AW48" s="1905"/>
      <c r="AX48" s="1905"/>
      <c r="AY48" s="1906"/>
    </row>
    <row r="49" spans="1:51" ht="28.2">
      <c r="A49" s="564"/>
      <c r="B49" s="574"/>
      <c r="C49" s="577"/>
      <c r="D49" s="577"/>
      <c r="E49" s="582"/>
      <c r="F49" s="577"/>
      <c r="G49" s="582"/>
      <c r="H49" s="593"/>
      <c r="I49" s="593"/>
      <c r="J49" s="613"/>
      <c r="K49" s="605"/>
      <c r="L49" s="1836"/>
      <c r="M49" s="1836"/>
      <c r="N49" s="1836"/>
      <c r="O49" s="1836"/>
      <c r="P49" s="1836"/>
      <c r="Q49" s="1836"/>
      <c r="R49" s="1836">
        <f>L49+O49</f>
        <v>0</v>
      </c>
      <c r="S49" s="1836"/>
      <c r="T49" s="1836"/>
      <c r="U49" s="1865"/>
      <c r="X49" s="619"/>
      <c r="Y49" s="625"/>
      <c r="Z49" s="626"/>
      <c r="AA49" s="1898"/>
      <c r="AB49" s="1899"/>
      <c r="AC49" s="1899"/>
      <c r="AD49" s="1899"/>
      <c r="AE49" s="2012"/>
      <c r="AF49" s="1898"/>
      <c r="AG49" s="1899"/>
      <c r="AH49" s="1899"/>
      <c r="AI49" s="1899"/>
      <c r="AJ49" s="1899"/>
      <c r="AK49" s="1899"/>
      <c r="AL49" s="1899"/>
      <c r="AM49" s="1899"/>
      <c r="AN49" s="2012"/>
      <c r="AO49" s="1898">
        <f>AA49+AF49</f>
        <v>0</v>
      </c>
      <c r="AP49" s="1899"/>
      <c r="AQ49" s="1899"/>
      <c r="AR49" s="1899"/>
      <c r="AS49" s="1899"/>
      <c r="AT49" s="1899"/>
      <c r="AU49" s="1899"/>
      <c r="AV49" s="1899"/>
      <c r="AW49" s="1899"/>
      <c r="AX49" s="1899"/>
      <c r="AY49" s="1900"/>
    </row>
    <row r="50" spans="1:51" ht="24.6">
      <c r="A50" s="564"/>
      <c r="B50" s="574"/>
      <c r="C50" s="597"/>
      <c r="D50" s="597"/>
      <c r="E50" s="579" t="s">
        <v>387</v>
      </c>
      <c r="F50" s="597"/>
      <c r="G50" s="1830" t="s">
        <v>388</v>
      </c>
      <c r="H50" s="1830"/>
      <c r="I50" s="1830"/>
      <c r="J50" s="1831"/>
      <c r="K50" s="1851" t="s">
        <v>239</v>
      </c>
      <c r="L50" s="1836"/>
      <c r="M50" s="1836"/>
      <c r="N50" s="1836"/>
      <c r="O50" s="1836"/>
      <c r="P50" s="1836"/>
      <c r="Q50" s="1836"/>
      <c r="R50" s="1836"/>
      <c r="S50" s="1836"/>
      <c r="T50" s="1836"/>
      <c r="U50" s="1865"/>
      <c r="X50" s="1916" t="s">
        <v>239</v>
      </c>
      <c r="Y50" s="1911"/>
      <c r="Z50" s="1852"/>
      <c r="AA50" s="1901"/>
      <c r="AB50" s="1902"/>
      <c r="AC50" s="1902"/>
      <c r="AD50" s="1902"/>
      <c r="AE50" s="2013"/>
      <c r="AF50" s="1901"/>
      <c r="AG50" s="1902"/>
      <c r="AH50" s="1902"/>
      <c r="AI50" s="1902"/>
      <c r="AJ50" s="1902"/>
      <c r="AK50" s="1902"/>
      <c r="AL50" s="1902"/>
      <c r="AM50" s="1902"/>
      <c r="AN50" s="2013"/>
      <c r="AO50" s="1901"/>
      <c r="AP50" s="1902"/>
      <c r="AQ50" s="1902"/>
      <c r="AR50" s="1902"/>
      <c r="AS50" s="1902"/>
      <c r="AT50" s="1902"/>
      <c r="AU50" s="1902"/>
      <c r="AV50" s="1902"/>
      <c r="AW50" s="1902"/>
      <c r="AX50" s="1902"/>
      <c r="AY50" s="1903"/>
    </row>
    <row r="51" spans="1:51" ht="24.6">
      <c r="A51" s="564"/>
      <c r="B51" s="574"/>
      <c r="C51" s="597"/>
      <c r="D51" s="597"/>
      <c r="E51" s="597"/>
      <c r="F51" s="597"/>
      <c r="G51" s="1922" t="s">
        <v>389</v>
      </c>
      <c r="H51" s="1922"/>
      <c r="I51" s="1922"/>
      <c r="J51" s="1923"/>
      <c r="K51" s="1856"/>
      <c r="L51" s="1836"/>
      <c r="M51" s="1836"/>
      <c r="N51" s="1836"/>
      <c r="O51" s="1836"/>
      <c r="P51" s="1836"/>
      <c r="Q51" s="1836"/>
      <c r="R51" s="1836"/>
      <c r="S51" s="1836"/>
      <c r="T51" s="1836"/>
      <c r="U51" s="1865"/>
      <c r="X51" s="1910"/>
      <c r="Y51" s="1911"/>
      <c r="Z51" s="1852"/>
      <c r="AA51" s="1901"/>
      <c r="AB51" s="1902"/>
      <c r="AC51" s="1902"/>
      <c r="AD51" s="1902"/>
      <c r="AE51" s="2013"/>
      <c r="AF51" s="1901"/>
      <c r="AG51" s="1902"/>
      <c r="AH51" s="1902"/>
      <c r="AI51" s="1902"/>
      <c r="AJ51" s="1902"/>
      <c r="AK51" s="1902"/>
      <c r="AL51" s="1902"/>
      <c r="AM51" s="1902"/>
      <c r="AN51" s="2013"/>
      <c r="AO51" s="1901"/>
      <c r="AP51" s="1902"/>
      <c r="AQ51" s="1902"/>
      <c r="AR51" s="1902"/>
      <c r="AS51" s="1902"/>
      <c r="AT51" s="1902"/>
      <c r="AU51" s="1902"/>
      <c r="AV51" s="1902"/>
      <c r="AW51" s="1902"/>
      <c r="AX51" s="1902"/>
      <c r="AY51" s="1903"/>
    </row>
    <row r="52" spans="1:51" ht="28.2">
      <c r="A52" s="564"/>
      <c r="B52" s="574"/>
      <c r="C52" s="597"/>
      <c r="D52" s="597"/>
      <c r="E52" s="597"/>
      <c r="F52" s="597"/>
      <c r="G52" s="1922"/>
      <c r="H52" s="1922"/>
      <c r="I52" s="1922"/>
      <c r="J52" s="1923"/>
      <c r="K52" s="610"/>
      <c r="L52" s="1836"/>
      <c r="M52" s="1836"/>
      <c r="N52" s="1836"/>
      <c r="O52" s="1836"/>
      <c r="P52" s="1836"/>
      <c r="Q52" s="1836"/>
      <c r="R52" s="1836"/>
      <c r="S52" s="1836"/>
      <c r="T52" s="1836"/>
      <c r="U52" s="1865"/>
      <c r="X52" s="621"/>
      <c r="Y52" s="629"/>
      <c r="Z52" s="630"/>
      <c r="AA52" s="1904"/>
      <c r="AB52" s="1905"/>
      <c r="AC52" s="1905"/>
      <c r="AD52" s="1905"/>
      <c r="AE52" s="2014"/>
      <c r="AF52" s="1904"/>
      <c r="AG52" s="1905"/>
      <c r="AH52" s="1905"/>
      <c r="AI52" s="1905"/>
      <c r="AJ52" s="1905"/>
      <c r="AK52" s="1905"/>
      <c r="AL52" s="1905"/>
      <c r="AM52" s="1905"/>
      <c r="AN52" s="2014"/>
      <c r="AO52" s="1904"/>
      <c r="AP52" s="1905"/>
      <c r="AQ52" s="1905"/>
      <c r="AR52" s="1905"/>
      <c r="AS52" s="1905"/>
      <c r="AT52" s="1905"/>
      <c r="AU52" s="1905"/>
      <c r="AV52" s="1905"/>
      <c r="AW52" s="1905"/>
      <c r="AX52" s="1905"/>
      <c r="AY52" s="1906"/>
    </row>
    <row r="53" spans="1:51" ht="28.2">
      <c r="A53" s="564"/>
      <c r="B53" s="574"/>
      <c r="C53" s="577"/>
      <c r="D53" s="577"/>
      <c r="E53" s="579"/>
      <c r="F53" s="591"/>
      <c r="G53" s="580"/>
      <c r="H53" s="580"/>
      <c r="I53" s="577"/>
      <c r="J53" s="607"/>
      <c r="K53" s="605"/>
      <c r="L53" s="1836"/>
      <c r="M53" s="1836"/>
      <c r="N53" s="1836"/>
      <c r="O53" s="1836"/>
      <c r="P53" s="1836"/>
      <c r="Q53" s="1836"/>
      <c r="R53" s="1836">
        <f>L53+O53</f>
        <v>0</v>
      </c>
      <c r="S53" s="1836"/>
      <c r="T53" s="1836"/>
      <c r="U53" s="1865"/>
      <c r="X53" s="619"/>
      <c r="Y53" s="625"/>
      <c r="Z53" s="626"/>
      <c r="AA53" s="1898"/>
      <c r="AB53" s="1899"/>
      <c r="AC53" s="1899"/>
      <c r="AD53" s="1899"/>
      <c r="AE53" s="2012"/>
      <c r="AF53" s="1898"/>
      <c r="AG53" s="1899"/>
      <c r="AH53" s="1899"/>
      <c r="AI53" s="1899"/>
      <c r="AJ53" s="1899"/>
      <c r="AK53" s="1899"/>
      <c r="AL53" s="1899"/>
      <c r="AM53" s="1899"/>
      <c r="AN53" s="2012"/>
      <c r="AO53" s="1898">
        <f>AA53+AF53</f>
        <v>0</v>
      </c>
      <c r="AP53" s="1899"/>
      <c r="AQ53" s="1899"/>
      <c r="AR53" s="1899"/>
      <c r="AS53" s="1899"/>
      <c r="AT53" s="1899"/>
      <c r="AU53" s="1899"/>
      <c r="AV53" s="1899"/>
      <c r="AW53" s="1899"/>
      <c r="AX53" s="1899"/>
      <c r="AY53" s="1900"/>
    </row>
    <row r="54" spans="1:51" ht="24.6">
      <c r="A54" s="564"/>
      <c r="B54" s="574"/>
      <c r="C54" s="577"/>
      <c r="D54" s="577"/>
      <c r="E54" s="579" t="s">
        <v>390</v>
      </c>
      <c r="F54" s="591"/>
      <c r="G54" s="1921" t="s">
        <v>391</v>
      </c>
      <c r="H54" s="1921"/>
      <c r="I54" s="1921"/>
      <c r="J54" s="1831"/>
      <c r="K54" s="1851" t="s">
        <v>240</v>
      </c>
      <c r="L54" s="1836"/>
      <c r="M54" s="1836"/>
      <c r="N54" s="1836"/>
      <c r="O54" s="1836"/>
      <c r="P54" s="1836"/>
      <c r="Q54" s="1836"/>
      <c r="R54" s="1836"/>
      <c r="S54" s="1836"/>
      <c r="T54" s="1836"/>
      <c r="U54" s="1865"/>
      <c r="X54" s="1916" t="s">
        <v>240</v>
      </c>
      <c r="Y54" s="1911"/>
      <c r="Z54" s="1852"/>
      <c r="AA54" s="1901"/>
      <c r="AB54" s="1902"/>
      <c r="AC54" s="1902"/>
      <c r="AD54" s="1902"/>
      <c r="AE54" s="2013"/>
      <c r="AF54" s="1901"/>
      <c r="AG54" s="1902"/>
      <c r="AH54" s="1902"/>
      <c r="AI54" s="1902"/>
      <c r="AJ54" s="1902"/>
      <c r="AK54" s="1902"/>
      <c r="AL54" s="1902"/>
      <c r="AM54" s="1902"/>
      <c r="AN54" s="2013"/>
      <c r="AO54" s="1901"/>
      <c r="AP54" s="1902"/>
      <c r="AQ54" s="1902"/>
      <c r="AR54" s="1902"/>
      <c r="AS54" s="1902"/>
      <c r="AT54" s="1902"/>
      <c r="AU54" s="1902"/>
      <c r="AV54" s="1902"/>
      <c r="AW54" s="1902"/>
      <c r="AX54" s="1902"/>
      <c r="AY54" s="1903"/>
    </row>
    <row r="55" spans="1:51" ht="24.6">
      <c r="A55" s="564"/>
      <c r="B55" s="574"/>
      <c r="C55" s="577"/>
      <c r="D55" s="577"/>
      <c r="E55" s="579"/>
      <c r="F55" s="591"/>
      <c r="G55" s="1921" t="s">
        <v>392</v>
      </c>
      <c r="H55" s="1921"/>
      <c r="I55" s="1921"/>
      <c r="J55" s="1831"/>
      <c r="K55" s="1856"/>
      <c r="L55" s="1836"/>
      <c r="M55" s="1836"/>
      <c r="N55" s="1836"/>
      <c r="O55" s="1836"/>
      <c r="P55" s="1836"/>
      <c r="Q55" s="1836"/>
      <c r="R55" s="1836"/>
      <c r="S55" s="1836"/>
      <c r="T55" s="1836"/>
      <c r="U55" s="1865"/>
      <c r="X55" s="1910"/>
      <c r="Y55" s="1911"/>
      <c r="Z55" s="1852"/>
      <c r="AA55" s="1901"/>
      <c r="AB55" s="1902"/>
      <c r="AC55" s="1902"/>
      <c r="AD55" s="1902"/>
      <c r="AE55" s="2013"/>
      <c r="AF55" s="1901"/>
      <c r="AG55" s="1902"/>
      <c r="AH55" s="1902"/>
      <c r="AI55" s="1902"/>
      <c r="AJ55" s="1902"/>
      <c r="AK55" s="1902"/>
      <c r="AL55" s="1902"/>
      <c r="AM55" s="1902"/>
      <c r="AN55" s="2013"/>
      <c r="AO55" s="1901"/>
      <c r="AP55" s="1902"/>
      <c r="AQ55" s="1902"/>
      <c r="AR55" s="1902"/>
      <c r="AS55" s="1902"/>
      <c r="AT55" s="1902"/>
      <c r="AU55" s="1902"/>
      <c r="AV55" s="1902"/>
      <c r="AW55" s="1902"/>
      <c r="AX55" s="1902"/>
      <c r="AY55" s="1903"/>
    </row>
    <row r="56" spans="1:51" ht="28.2">
      <c r="A56" s="564"/>
      <c r="B56" s="574"/>
      <c r="C56" s="577"/>
      <c r="D56" s="577"/>
      <c r="E56" s="579"/>
      <c r="F56" s="591"/>
      <c r="G56" s="1922" t="s">
        <v>393</v>
      </c>
      <c r="H56" s="1922"/>
      <c r="I56" s="1922"/>
      <c r="J56" s="1923"/>
      <c r="K56" s="610"/>
      <c r="L56" s="1836"/>
      <c r="M56" s="1836"/>
      <c r="N56" s="1836"/>
      <c r="O56" s="1836"/>
      <c r="P56" s="1836"/>
      <c r="Q56" s="1836"/>
      <c r="R56" s="1836"/>
      <c r="S56" s="1836"/>
      <c r="T56" s="1836"/>
      <c r="U56" s="1865"/>
      <c r="X56" s="621"/>
      <c r="Y56" s="629"/>
      <c r="Z56" s="630"/>
      <c r="AA56" s="1904"/>
      <c r="AB56" s="1905"/>
      <c r="AC56" s="1905"/>
      <c r="AD56" s="1905"/>
      <c r="AE56" s="2014"/>
      <c r="AF56" s="1904"/>
      <c r="AG56" s="1905"/>
      <c r="AH56" s="1905"/>
      <c r="AI56" s="1905"/>
      <c r="AJ56" s="1905"/>
      <c r="AK56" s="1905"/>
      <c r="AL56" s="1905"/>
      <c r="AM56" s="1905"/>
      <c r="AN56" s="2014"/>
      <c r="AO56" s="1904"/>
      <c r="AP56" s="1905"/>
      <c r="AQ56" s="1905"/>
      <c r="AR56" s="1905"/>
      <c r="AS56" s="1905"/>
      <c r="AT56" s="1905"/>
      <c r="AU56" s="1905"/>
      <c r="AV56" s="1905"/>
      <c r="AW56" s="1905"/>
      <c r="AX56" s="1905"/>
      <c r="AY56" s="1906"/>
    </row>
    <row r="57" spans="1:51" ht="25.2">
      <c r="A57" s="564"/>
      <c r="B57" s="574"/>
      <c r="C57" s="577"/>
      <c r="D57" s="577"/>
      <c r="E57" s="579"/>
      <c r="F57" s="591"/>
      <c r="G57" s="580"/>
      <c r="H57" s="580"/>
      <c r="I57" s="580"/>
      <c r="J57" s="614"/>
      <c r="K57" s="1857" t="s">
        <v>328</v>
      </c>
      <c r="L57" s="1996"/>
      <c r="M57" s="1997"/>
      <c r="N57" s="1998"/>
      <c r="O57" s="1996"/>
      <c r="P57" s="1997"/>
      <c r="Q57" s="1998"/>
      <c r="R57" s="1996">
        <f>L57+O57</f>
        <v>0</v>
      </c>
      <c r="S57" s="1997"/>
      <c r="T57" s="1998"/>
      <c r="U57" s="1862"/>
      <c r="X57" s="1907" t="s">
        <v>328</v>
      </c>
      <c r="Y57" s="1908"/>
      <c r="Z57" s="1909"/>
      <c r="AA57" s="1951"/>
      <c r="AB57" s="1951"/>
      <c r="AC57" s="1951"/>
      <c r="AD57" s="1951"/>
      <c r="AE57" s="1951"/>
      <c r="AF57" s="1951"/>
      <c r="AG57" s="1951"/>
      <c r="AH57" s="1951"/>
      <c r="AI57" s="1951"/>
      <c r="AJ57" s="1951"/>
      <c r="AK57" s="1951"/>
      <c r="AL57" s="1951"/>
      <c r="AM57" s="1951"/>
      <c r="AN57" s="1951"/>
      <c r="AO57" s="1951">
        <f>AA57+AF57</f>
        <v>0</v>
      </c>
      <c r="AP57" s="1951"/>
      <c r="AQ57" s="1951"/>
      <c r="AR57" s="1951"/>
      <c r="AS57" s="1951"/>
      <c r="AT57" s="1951"/>
      <c r="AU57" s="1951"/>
      <c r="AV57" s="1951"/>
      <c r="AW57" s="1951"/>
      <c r="AX57" s="1951"/>
      <c r="AY57" s="1952"/>
    </row>
    <row r="58" spans="1:51" ht="24.6">
      <c r="A58" s="564"/>
      <c r="B58" s="574"/>
      <c r="C58" s="577"/>
      <c r="D58" s="577"/>
      <c r="E58" s="598" t="s">
        <v>394</v>
      </c>
      <c r="F58" s="591"/>
      <c r="G58" s="1815" t="s">
        <v>395</v>
      </c>
      <c r="H58" s="1815"/>
      <c r="I58" s="1815"/>
      <c r="J58" s="1924"/>
      <c r="K58" s="1856"/>
      <c r="L58" s="1999"/>
      <c r="M58" s="2000"/>
      <c r="N58" s="2001"/>
      <c r="O58" s="1999"/>
      <c r="P58" s="2000"/>
      <c r="Q58" s="2001"/>
      <c r="R58" s="1999"/>
      <c r="S58" s="2000"/>
      <c r="T58" s="2001"/>
      <c r="U58" s="1863"/>
      <c r="X58" s="1910"/>
      <c r="Y58" s="1911"/>
      <c r="Z58" s="1852"/>
      <c r="AA58" s="1951"/>
      <c r="AB58" s="1951"/>
      <c r="AC58" s="1951"/>
      <c r="AD58" s="1951"/>
      <c r="AE58" s="1951"/>
      <c r="AF58" s="1951"/>
      <c r="AG58" s="1951"/>
      <c r="AH58" s="1951"/>
      <c r="AI58" s="1951"/>
      <c r="AJ58" s="1951"/>
      <c r="AK58" s="1951"/>
      <c r="AL58" s="1951"/>
      <c r="AM58" s="1951"/>
      <c r="AN58" s="1951"/>
      <c r="AO58" s="1951"/>
      <c r="AP58" s="1951"/>
      <c r="AQ58" s="1951"/>
      <c r="AR58" s="1951"/>
      <c r="AS58" s="1951"/>
      <c r="AT58" s="1951"/>
      <c r="AU58" s="1951"/>
      <c r="AV58" s="1951"/>
      <c r="AW58" s="1951"/>
      <c r="AX58" s="1951"/>
      <c r="AY58" s="1952"/>
    </row>
    <row r="59" spans="1:51" s="556" customFormat="1" ht="24.6">
      <c r="A59" s="594"/>
      <c r="B59" s="595"/>
      <c r="C59" s="596"/>
      <c r="D59" s="596"/>
      <c r="E59" s="579"/>
      <c r="F59" s="591"/>
      <c r="G59" s="1815" t="s">
        <v>396</v>
      </c>
      <c r="H59" s="1815"/>
      <c r="I59" s="1815"/>
      <c r="J59" s="1924"/>
      <c r="K59" s="1856"/>
      <c r="L59" s="1999"/>
      <c r="M59" s="2000"/>
      <c r="N59" s="2001"/>
      <c r="O59" s="1999"/>
      <c r="P59" s="2000"/>
      <c r="Q59" s="2001"/>
      <c r="R59" s="1999"/>
      <c r="S59" s="2000"/>
      <c r="T59" s="2001"/>
      <c r="U59" s="1863"/>
      <c r="X59" s="1910"/>
      <c r="Y59" s="1911"/>
      <c r="Z59" s="1852"/>
      <c r="AA59" s="1951"/>
      <c r="AB59" s="1951"/>
      <c r="AC59" s="1951"/>
      <c r="AD59" s="1951"/>
      <c r="AE59" s="1951"/>
      <c r="AF59" s="1951"/>
      <c r="AG59" s="1951"/>
      <c r="AH59" s="1951"/>
      <c r="AI59" s="1951"/>
      <c r="AJ59" s="1951"/>
      <c r="AK59" s="1951"/>
      <c r="AL59" s="1951"/>
      <c r="AM59" s="1951"/>
      <c r="AN59" s="1951"/>
      <c r="AO59" s="1951"/>
      <c r="AP59" s="1951"/>
      <c r="AQ59" s="1951"/>
      <c r="AR59" s="1951"/>
      <c r="AS59" s="1951"/>
      <c r="AT59" s="1951"/>
      <c r="AU59" s="1951"/>
      <c r="AV59" s="1951"/>
      <c r="AW59" s="1951"/>
      <c r="AX59" s="1951"/>
      <c r="AY59" s="1952"/>
    </row>
    <row r="60" spans="1:51" ht="25.2">
      <c r="A60" s="564"/>
      <c r="B60" s="574"/>
      <c r="C60" s="577"/>
      <c r="D60" s="577"/>
      <c r="E60" s="579"/>
      <c r="F60" s="591"/>
      <c r="G60" s="1816" t="s">
        <v>397</v>
      </c>
      <c r="H60" s="1816"/>
      <c r="I60" s="1816"/>
      <c r="J60" s="1817"/>
      <c r="K60" s="1856"/>
      <c r="L60" s="1999"/>
      <c r="M60" s="2000"/>
      <c r="N60" s="2001"/>
      <c r="O60" s="1999"/>
      <c r="P60" s="2000"/>
      <c r="Q60" s="2001"/>
      <c r="R60" s="1999"/>
      <c r="S60" s="2000"/>
      <c r="T60" s="2001"/>
      <c r="U60" s="1863"/>
      <c r="X60" s="1910"/>
      <c r="Y60" s="1911"/>
      <c r="Z60" s="1852"/>
      <c r="AA60" s="1951"/>
      <c r="AB60" s="1951"/>
      <c r="AC60" s="1951"/>
      <c r="AD60" s="1951"/>
      <c r="AE60" s="1951"/>
      <c r="AF60" s="1951"/>
      <c r="AG60" s="1951"/>
      <c r="AH60" s="1951"/>
      <c r="AI60" s="1951"/>
      <c r="AJ60" s="1951"/>
      <c r="AK60" s="1951"/>
      <c r="AL60" s="1951"/>
      <c r="AM60" s="1951"/>
      <c r="AN60" s="1951"/>
      <c r="AO60" s="1951"/>
      <c r="AP60" s="1951"/>
      <c r="AQ60" s="1951"/>
      <c r="AR60" s="1951"/>
      <c r="AS60" s="1951"/>
      <c r="AT60" s="1951"/>
      <c r="AU60" s="1951"/>
      <c r="AV60" s="1951"/>
      <c r="AW60" s="1951"/>
      <c r="AX60" s="1951"/>
      <c r="AY60" s="1952"/>
    </row>
    <row r="61" spans="1:51" ht="25.2">
      <c r="A61" s="564"/>
      <c r="B61" s="574"/>
      <c r="C61" s="577"/>
      <c r="D61" s="577"/>
      <c r="E61" s="577"/>
      <c r="F61" s="577"/>
      <c r="G61" s="1816" t="s">
        <v>398</v>
      </c>
      <c r="H61" s="1816"/>
      <c r="I61" s="1816"/>
      <c r="J61" s="1817"/>
      <c r="K61" s="1858"/>
      <c r="L61" s="2002"/>
      <c r="M61" s="2003"/>
      <c r="N61" s="2004"/>
      <c r="O61" s="2002"/>
      <c r="P61" s="2003"/>
      <c r="Q61" s="2004"/>
      <c r="R61" s="2002"/>
      <c r="S61" s="2003"/>
      <c r="T61" s="2004"/>
      <c r="U61" s="1864"/>
      <c r="X61" s="1912"/>
      <c r="Y61" s="1913"/>
      <c r="Z61" s="1853"/>
      <c r="AA61" s="1951"/>
      <c r="AB61" s="1951"/>
      <c r="AC61" s="1951"/>
      <c r="AD61" s="1951"/>
      <c r="AE61" s="1951"/>
      <c r="AF61" s="1951"/>
      <c r="AG61" s="1951"/>
      <c r="AH61" s="1951"/>
      <c r="AI61" s="1951"/>
      <c r="AJ61" s="1951"/>
      <c r="AK61" s="1951"/>
      <c r="AL61" s="1951"/>
      <c r="AM61" s="1951"/>
      <c r="AN61" s="1951"/>
      <c r="AO61" s="1951"/>
      <c r="AP61" s="1951"/>
      <c r="AQ61" s="1951"/>
      <c r="AR61" s="1951"/>
      <c r="AS61" s="1951"/>
      <c r="AT61" s="1951"/>
      <c r="AU61" s="1951"/>
      <c r="AV61" s="1951"/>
      <c r="AW61" s="1951"/>
      <c r="AX61" s="1951"/>
      <c r="AY61" s="1952"/>
    </row>
    <row r="62" spans="1:51" ht="24.6">
      <c r="A62" s="564"/>
      <c r="B62" s="574"/>
      <c r="C62" s="577"/>
      <c r="D62" s="597"/>
      <c r="E62" s="597"/>
      <c r="F62" s="597"/>
      <c r="G62" s="597"/>
      <c r="H62" s="597"/>
      <c r="I62" s="597"/>
      <c r="J62" s="615"/>
      <c r="K62" s="1857" t="s">
        <v>311</v>
      </c>
      <c r="L62" s="1836"/>
      <c r="M62" s="1836"/>
      <c r="N62" s="1836"/>
      <c r="O62" s="1836"/>
      <c r="P62" s="1836"/>
      <c r="Q62" s="1836"/>
      <c r="R62" s="1836">
        <f>L62+O62</f>
        <v>0</v>
      </c>
      <c r="S62" s="1836"/>
      <c r="T62" s="1836"/>
      <c r="U62" s="1865"/>
      <c r="X62" s="1907" t="s">
        <v>311</v>
      </c>
      <c r="Y62" s="1908"/>
      <c r="Z62" s="1909"/>
      <c r="AA62" s="1898"/>
      <c r="AB62" s="1899"/>
      <c r="AC62" s="1899"/>
      <c r="AD62" s="1899"/>
      <c r="AE62" s="2012"/>
      <c r="AF62" s="1898"/>
      <c r="AG62" s="1899"/>
      <c r="AH62" s="1899"/>
      <c r="AI62" s="1899"/>
      <c r="AJ62" s="1899"/>
      <c r="AK62" s="1899"/>
      <c r="AL62" s="1899"/>
      <c r="AM62" s="1899"/>
      <c r="AN62" s="2012"/>
      <c r="AO62" s="1898">
        <f>AA62+AF62</f>
        <v>0</v>
      </c>
      <c r="AP62" s="1899"/>
      <c r="AQ62" s="1899"/>
      <c r="AR62" s="1899"/>
      <c r="AS62" s="1899"/>
      <c r="AT62" s="1899"/>
      <c r="AU62" s="1899"/>
      <c r="AV62" s="1899"/>
      <c r="AW62" s="1899"/>
      <c r="AX62" s="1899"/>
      <c r="AY62" s="1900"/>
    </row>
    <row r="63" spans="1:51" s="556" customFormat="1" ht="24.6">
      <c r="A63" s="594"/>
      <c r="B63" s="595"/>
      <c r="C63" s="596"/>
      <c r="D63" s="596"/>
      <c r="E63" s="579" t="s">
        <v>399</v>
      </c>
      <c r="F63" s="591"/>
      <c r="G63" s="579" t="s">
        <v>400</v>
      </c>
      <c r="H63" s="579"/>
      <c r="I63" s="596"/>
      <c r="J63" s="616"/>
      <c r="K63" s="1856"/>
      <c r="L63" s="1836"/>
      <c r="M63" s="1836"/>
      <c r="N63" s="1836"/>
      <c r="O63" s="1836"/>
      <c r="P63" s="1836"/>
      <c r="Q63" s="1836"/>
      <c r="R63" s="1836"/>
      <c r="S63" s="1836"/>
      <c r="T63" s="1836"/>
      <c r="U63" s="1865"/>
      <c r="X63" s="1910"/>
      <c r="Y63" s="1911"/>
      <c r="Z63" s="1852"/>
      <c r="AA63" s="1901"/>
      <c r="AB63" s="1902"/>
      <c r="AC63" s="1902"/>
      <c r="AD63" s="1902"/>
      <c r="AE63" s="2013"/>
      <c r="AF63" s="1901"/>
      <c r="AG63" s="1902"/>
      <c r="AH63" s="1902"/>
      <c r="AI63" s="1902"/>
      <c r="AJ63" s="1902"/>
      <c r="AK63" s="1902"/>
      <c r="AL63" s="1902"/>
      <c r="AM63" s="1902"/>
      <c r="AN63" s="2013"/>
      <c r="AO63" s="1901"/>
      <c r="AP63" s="1902"/>
      <c r="AQ63" s="1902"/>
      <c r="AR63" s="1902"/>
      <c r="AS63" s="1902"/>
      <c r="AT63" s="1902"/>
      <c r="AU63" s="1902"/>
      <c r="AV63" s="1902"/>
      <c r="AW63" s="1902"/>
      <c r="AX63" s="1902"/>
      <c r="AY63" s="1903"/>
    </row>
    <row r="64" spans="1:51" ht="25.2">
      <c r="A64" s="564"/>
      <c r="B64" s="574"/>
      <c r="C64" s="575"/>
      <c r="D64" s="577"/>
      <c r="E64" s="575"/>
      <c r="F64" s="575"/>
      <c r="G64" s="580" t="s">
        <v>401</v>
      </c>
      <c r="H64" s="581"/>
      <c r="I64" s="577"/>
      <c r="J64" s="607"/>
      <c r="K64" s="1856"/>
      <c r="L64" s="1836"/>
      <c r="M64" s="1836"/>
      <c r="N64" s="1836"/>
      <c r="O64" s="1836"/>
      <c r="P64" s="1836"/>
      <c r="Q64" s="1836"/>
      <c r="R64" s="1836"/>
      <c r="S64" s="1836"/>
      <c r="T64" s="1836"/>
      <c r="U64" s="1865"/>
      <c r="X64" s="1910"/>
      <c r="Y64" s="1911"/>
      <c r="Z64" s="1852"/>
      <c r="AA64" s="1901"/>
      <c r="AB64" s="1902"/>
      <c r="AC64" s="1902"/>
      <c r="AD64" s="1902"/>
      <c r="AE64" s="2013"/>
      <c r="AF64" s="1901"/>
      <c r="AG64" s="1902"/>
      <c r="AH64" s="1902"/>
      <c r="AI64" s="1902"/>
      <c r="AJ64" s="1902"/>
      <c r="AK64" s="1902"/>
      <c r="AL64" s="1902"/>
      <c r="AM64" s="1902"/>
      <c r="AN64" s="2013"/>
      <c r="AO64" s="1901"/>
      <c r="AP64" s="1902"/>
      <c r="AQ64" s="1902"/>
      <c r="AR64" s="1902"/>
      <c r="AS64" s="1902"/>
      <c r="AT64" s="1902"/>
      <c r="AU64" s="1902"/>
      <c r="AV64" s="1902"/>
      <c r="AW64" s="1902"/>
      <c r="AX64" s="1902"/>
      <c r="AY64" s="1903"/>
    </row>
    <row r="65" spans="1:51" ht="24.6">
      <c r="A65" s="564"/>
      <c r="B65" s="574"/>
      <c r="C65" s="575"/>
      <c r="D65" s="635"/>
      <c r="E65" s="635"/>
      <c r="F65" s="635"/>
      <c r="G65" s="635"/>
      <c r="H65" s="635"/>
      <c r="I65" s="635"/>
      <c r="J65" s="645"/>
      <c r="K65" s="1858"/>
      <c r="L65" s="1836"/>
      <c r="M65" s="1836"/>
      <c r="N65" s="1836"/>
      <c r="O65" s="1836"/>
      <c r="P65" s="1836"/>
      <c r="Q65" s="1836"/>
      <c r="R65" s="1836"/>
      <c r="S65" s="1836"/>
      <c r="T65" s="1836"/>
      <c r="U65" s="1865"/>
      <c r="X65" s="1912"/>
      <c r="Y65" s="1913"/>
      <c r="Z65" s="1853"/>
      <c r="AA65" s="1904"/>
      <c r="AB65" s="1905"/>
      <c r="AC65" s="1905"/>
      <c r="AD65" s="1905"/>
      <c r="AE65" s="2014"/>
      <c r="AF65" s="1904"/>
      <c r="AG65" s="1905"/>
      <c r="AH65" s="1905"/>
      <c r="AI65" s="1905"/>
      <c r="AJ65" s="1905"/>
      <c r="AK65" s="1905"/>
      <c r="AL65" s="1905"/>
      <c r="AM65" s="1905"/>
      <c r="AN65" s="2014"/>
      <c r="AO65" s="1904"/>
      <c r="AP65" s="1905"/>
      <c r="AQ65" s="1905"/>
      <c r="AR65" s="1905"/>
      <c r="AS65" s="1905"/>
      <c r="AT65" s="1905"/>
      <c r="AU65" s="1905"/>
      <c r="AV65" s="1905"/>
      <c r="AW65" s="1905"/>
      <c r="AX65" s="1905"/>
      <c r="AY65" s="1906"/>
    </row>
    <row r="66" spans="1:51" s="556" customFormat="1" ht="24.6">
      <c r="A66" s="594"/>
      <c r="B66" s="595"/>
      <c r="C66" s="591"/>
      <c r="D66" s="591"/>
      <c r="E66" s="636"/>
      <c r="F66" s="591"/>
      <c r="G66" s="636"/>
      <c r="H66" s="593"/>
      <c r="I66" s="593"/>
      <c r="J66" s="613"/>
      <c r="K66" s="1857" t="s">
        <v>402</v>
      </c>
      <c r="L66" s="1836">
        <f>L27+L31+L37+L41+L45+L49+L53+L57+L62</f>
        <v>0</v>
      </c>
      <c r="M66" s="1836"/>
      <c r="N66" s="1836"/>
      <c r="O66" s="1836">
        <f>O27+O31+O37+O41+O45+O49+O53+O57+O62</f>
        <v>0</v>
      </c>
      <c r="P66" s="1836"/>
      <c r="Q66" s="1836"/>
      <c r="R66" s="1836">
        <f>R27+R31+R37+R41+R45+R49+R53+R57+R62</f>
        <v>0</v>
      </c>
      <c r="S66" s="1836"/>
      <c r="T66" s="1836"/>
      <c r="U66" s="1865">
        <f>U27+U31+U37+U41+U45+U49+U53+U57+U62</f>
        <v>0</v>
      </c>
      <c r="X66" s="1907" t="s">
        <v>402</v>
      </c>
      <c r="Y66" s="1908"/>
      <c r="Z66" s="1909"/>
      <c r="AA66" s="1953">
        <f>AA27+AA31+AA37+AA41+AA45+AA49+AA53+AA57+AA62</f>
        <v>0</v>
      </c>
      <c r="AB66" s="1953"/>
      <c r="AC66" s="1953"/>
      <c r="AD66" s="1953"/>
      <c r="AE66" s="1953"/>
      <c r="AF66" s="1953">
        <f>AF27+AF31+AF37+AF41+AF45+AF49+AF53+AF57+AF62</f>
        <v>0</v>
      </c>
      <c r="AG66" s="1953"/>
      <c r="AH66" s="1953"/>
      <c r="AI66" s="1953"/>
      <c r="AJ66" s="1953"/>
      <c r="AK66" s="1953"/>
      <c r="AL66" s="1953"/>
      <c r="AM66" s="1953"/>
      <c r="AN66" s="1953"/>
      <c r="AO66" s="1953">
        <f>AO27+AO31+AO37+AO41+AO45+AO49+AO53+AO57+AO62</f>
        <v>0</v>
      </c>
      <c r="AP66" s="1953"/>
      <c r="AQ66" s="1953"/>
      <c r="AR66" s="1953"/>
      <c r="AS66" s="1953"/>
      <c r="AT66" s="1953"/>
      <c r="AU66" s="1953"/>
      <c r="AV66" s="1953"/>
      <c r="AW66" s="1953"/>
      <c r="AX66" s="1953"/>
      <c r="AY66" s="1954"/>
    </row>
    <row r="67" spans="1:51" ht="24.6">
      <c r="A67" s="564"/>
      <c r="B67" s="574"/>
      <c r="C67" s="577"/>
      <c r="D67" s="635"/>
      <c r="E67" s="902" t="s">
        <v>403</v>
      </c>
      <c r="F67" s="635"/>
      <c r="G67" s="1830" t="s">
        <v>404</v>
      </c>
      <c r="H67" s="1830"/>
      <c r="I67" s="1830"/>
      <c r="J67" s="1831"/>
      <c r="K67" s="1856"/>
      <c r="L67" s="1836"/>
      <c r="M67" s="1836"/>
      <c r="N67" s="1836"/>
      <c r="O67" s="1836"/>
      <c r="P67" s="1836"/>
      <c r="Q67" s="1836"/>
      <c r="R67" s="1836"/>
      <c r="S67" s="1836"/>
      <c r="T67" s="1836"/>
      <c r="U67" s="1865"/>
      <c r="X67" s="1910"/>
      <c r="Y67" s="1911"/>
      <c r="Z67" s="1852"/>
      <c r="AA67" s="1953"/>
      <c r="AB67" s="1953"/>
      <c r="AC67" s="1953"/>
      <c r="AD67" s="1953"/>
      <c r="AE67" s="1953"/>
      <c r="AF67" s="1953"/>
      <c r="AG67" s="1953"/>
      <c r="AH67" s="1953"/>
      <c r="AI67" s="1953"/>
      <c r="AJ67" s="1953"/>
      <c r="AK67" s="1953"/>
      <c r="AL67" s="1953"/>
      <c r="AM67" s="1953"/>
      <c r="AN67" s="1953"/>
      <c r="AO67" s="1953"/>
      <c r="AP67" s="1953"/>
      <c r="AQ67" s="1953"/>
      <c r="AR67" s="1953"/>
      <c r="AS67" s="1953"/>
      <c r="AT67" s="1953"/>
      <c r="AU67" s="1953"/>
      <c r="AV67" s="1953"/>
      <c r="AW67" s="1953"/>
      <c r="AX67" s="1953"/>
      <c r="AY67" s="1954"/>
    </row>
    <row r="68" spans="1:51" ht="24.6">
      <c r="A68" s="564"/>
      <c r="B68" s="574"/>
      <c r="C68" s="577"/>
      <c r="D68" s="577"/>
      <c r="E68" s="579"/>
      <c r="F68" s="591"/>
      <c r="G68" s="1830"/>
      <c r="H68" s="1830"/>
      <c r="I68" s="1830"/>
      <c r="J68" s="1831"/>
      <c r="K68" s="1856"/>
      <c r="L68" s="1836"/>
      <c r="M68" s="1836"/>
      <c r="N68" s="1836"/>
      <c r="O68" s="1836"/>
      <c r="P68" s="1836"/>
      <c r="Q68" s="1836"/>
      <c r="R68" s="1836"/>
      <c r="S68" s="1836"/>
      <c r="T68" s="1836"/>
      <c r="U68" s="1865"/>
      <c r="X68" s="1910"/>
      <c r="Y68" s="1911"/>
      <c r="Z68" s="1852"/>
      <c r="AA68" s="1953"/>
      <c r="AB68" s="1953"/>
      <c r="AC68" s="1953"/>
      <c r="AD68" s="1953"/>
      <c r="AE68" s="1953"/>
      <c r="AF68" s="1953"/>
      <c r="AG68" s="1953"/>
      <c r="AH68" s="1953"/>
      <c r="AI68" s="1953"/>
      <c r="AJ68" s="1953"/>
      <c r="AK68" s="1953"/>
      <c r="AL68" s="1953"/>
      <c r="AM68" s="1953"/>
      <c r="AN68" s="1953"/>
      <c r="AO68" s="1953"/>
      <c r="AP68" s="1953"/>
      <c r="AQ68" s="1953"/>
      <c r="AR68" s="1953"/>
      <c r="AS68" s="1953"/>
      <c r="AT68" s="1953"/>
      <c r="AU68" s="1953"/>
      <c r="AV68" s="1953"/>
      <c r="AW68" s="1953"/>
      <c r="AX68" s="1953"/>
      <c r="AY68" s="1954"/>
    </row>
    <row r="69" spans="1:51" ht="25.2">
      <c r="A69" s="564"/>
      <c r="B69" s="574"/>
      <c r="C69" s="577"/>
      <c r="D69" s="577"/>
      <c r="E69" s="577"/>
      <c r="F69" s="577"/>
      <c r="G69" s="972" t="s">
        <v>1825</v>
      </c>
      <c r="H69" s="576"/>
      <c r="I69" s="576"/>
      <c r="J69" s="604"/>
      <c r="K69" s="1856"/>
      <c r="L69" s="1836"/>
      <c r="M69" s="1836"/>
      <c r="N69" s="1836"/>
      <c r="O69" s="1836"/>
      <c r="P69" s="1836"/>
      <c r="Q69" s="1836"/>
      <c r="R69" s="1836"/>
      <c r="S69" s="1836"/>
      <c r="T69" s="1836"/>
      <c r="U69" s="1865"/>
      <c r="X69" s="1910"/>
      <c r="Y69" s="1911"/>
      <c r="Z69" s="1852"/>
      <c r="AA69" s="1953"/>
      <c r="AB69" s="1953"/>
      <c r="AC69" s="1953"/>
      <c r="AD69" s="1953"/>
      <c r="AE69" s="1953"/>
      <c r="AF69" s="1953"/>
      <c r="AG69" s="1953"/>
      <c r="AH69" s="1953"/>
      <c r="AI69" s="1953"/>
      <c r="AJ69" s="1953"/>
      <c r="AK69" s="1953"/>
      <c r="AL69" s="1953"/>
      <c r="AM69" s="1953"/>
      <c r="AN69" s="1953"/>
      <c r="AO69" s="1953"/>
      <c r="AP69" s="1953"/>
      <c r="AQ69" s="1953"/>
      <c r="AR69" s="1953"/>
      <c r="AS69" s="1953"/>
      <c r="AT69" s="1953"/>
      <c r="AU69" s="1953"/>
      <c r="AV69" s="1953"/>
      <c r="AW69" s="1953"/>
      <c r="AX69" s="1953"/>
      <c r="AY69" s="1954"/>
    </row>
    <row r="70" spans="1:51" ht="25.2">
      <c r="A70" s="564"/>
      <c r="B70" s="574"/>
      <c r="C70" s="577"/>
      <c r="D70" s="577"/>
      <c r="E70" s="577"/>
      <c r="F70" s="577"/>
      <c r="G70" s="580" t="s">
        <v>405</v>
      </c>
      <c r="H70" s="576"/>
      <c r="I70" s="576"/>
      <c r="J70" s="604"/>
      <c r="K70" s="1858"/>
      <c r="L70" s="1836"/>
      <c r="M70" s="1836"/>
      <c r="N70" s="1836"/>
      <c r="O70" s="1836"/>
      <c r="P70" s="1836"/>
      <c r="Q70" s="1836"/>
      <c r="R70" s="1836"/>
      <c r="S70" s="1836"/>
      <c r="T70" s="1836"/>
      <c r="U70" s="1865"/>
      <c r="X70" s="1912"/>
      <c r="Y70" s="1913"/>
      <c r="Z70" s="1853"/>
      <c r="AA70" s="1953"/>
      <c r="AB70" s="1953"/>
      <c r="AC70" s="1953"/>
      <c r="AD70" s="1953"/>
      <c r="AE70" s="1953"/>
      <c r="AF70" s="1953"/>
      <c r="AG70" s="1953"/>
      <c r="AH70" s="1953"/>
      <c r="AI70" s="1953"/>
      <c r="AJ70" s="1953"/>
      <c r="AK70" s="1953"/>
      <c r="AL70" s="1953"/>
      <c r="AM70" s="1953"/>
      <c r="AN70" s="1953"/>
      <c r="AO70" s="1953"/>
      <c r="AP70" s="1953"/>
      <c r="AQ70" s="1953"/>
      <c r="AR70" s="1953"/>
      <c r="AS70" s="1953"/>
      <c r="AT70" s="1953"/>
      <c r="AU70" s="1953"/>
      <c r="AV70" s="1953"/>
      <c r="AW70" s="1953"/>
      <c r="AX70" s="1953"/>
      <c r="AY70" s="1954"/>
    </row>
    <row r="71" spans="1:51" ht="28.2">
      <c r="A71" s="564"/>
      <c r="B71" s="574"/>
      <c r="C71" s="577"/>
      <c r="D71" s="577"/>
      <c r="E71" s="577"/>
      <c r="F71" s="577"/>
      <c r="G71" s="580"/>
      <c r="H71" s="576"/>
      <c r="I71" s="576"/>
      <c r="J71" s="604"/>
      <c r="K71" s="646"/>
      <c r="L71" s="1836"/>
      <c r="M71" s="1836"/>
      <c r="N71" s="1836"/>
      <c r="O71" s="1836"/>
      <c r="P71" s="1836"/>
      <c r="Q71" s="1836"/>
      <c r="R71" s="1836">
        <f>L71+O71</f>
        <v>0</v>
      </c>
      <c r="S71" s="1836"/>
      <c r="T71" s="1836"/>
      <c r="U71" s="1866"/>
      <c r="X71" s="619"/>
      <c r="Y71" s="625"/>
      <c r="Z71" s="626"/>
      <c r="AA71" s="2020"/>
      <c r="AB71" s="2021"/>
      <c r="AC71" s="2021"/>
      <c r="AD71" s="2021"/>
      <c r="AE71" s="2022"/>
      <c r="AF71" s="2020"/>
      <c r="AG71" s="2021"/>
      <c r="AH71" s="2021"/>
      <c r="AI71" s="2021"/>
      <c r="AJ71" s="2021"/>
      <c r="AK71" s="2021"/>
      <c r="AL71" s="2021"/>
      <c r="AM71" s="2021"/>
      <c r="AN71" s="2022"/>
      <c r="AO71" s="2020"/>
      <c r="AP71" s="2021"/>
      <c r="AQ71" s="2021"/>
      <c r="AR71" s="2021"/>
      <c r="AS71" s="2021"/>
      <c r="AT71" s="2021"/>
      <c r="AU71" s="2021"/>
      <c r="AV71" s="2021"/>
      <c r="AW71" s="2021"/>
      <c r="AX71" s="2021"/>
      <c r="AY71" s="2029"/>
    </row>
    <row r="72" spans="1:51" ht="28.2">
      <c r="A72" s="564"/>
      <c r="B72" s="574"/>
      <c r="C72" s="577"/>
      <c r="D72" s="577"/>
      <c r="E72" s="577"/>
      <c r="F72" s="577"/>
      <c r="G72" s="576"/>
      <c r="H72" s="576"/>
      <c r="I72" s="576"/>
      <c r="J72" s="604"/>
      <c r="K72" s="647"/>
      <c r="L72" s="1836"/>
      <c r="M72" s="1836"/>
      <c r="N72" s="1836"/>
      <c r="O72" s="1836"/>
      <c r="P72" s="1836"/>
      <c r="Q72" s="1836"/>
      <c r="R72" s="1836"/>
      <c r="S72" s="1836"/>
      <c r="T72" s="1836"/>
      <c r="U72" s="1866"/>
      <c r="X72" s="620"/>
      <c r="Y72" s="627"/>
      <c r="Z72" s="628"/>
      <c r="AA72" s="2023"/>
      <c r="AB72" s="2024"/>
      <c r="AC72" s="2024"/>
      <c r="AD72" s="2024"/>
      <c r="AE72" s="2025"/>
      <c r="AF72" s="2023"/>
      <c r="AG72" s="2024"/>
      <c r="AH72" s="2024"/>
      <c r="AI72" s="2024"/>
      <c r="AJ72" s="2024"/>
      <c r="AK72" s="2024"/>
      <c r="AL72" s="2024"/>
      <c r="AM72" s="2024"/>
      <c r="AN72" s="2025"/>
      <c r="AO72" s="2023"/>
      <c r="AP72" s="2024"/>
      <c r="AQ72" s="2024"/>
      <c r="AR72" s="2024"/>
      <c r="AS72" s="2024"/>
      <c r="AT72" s="2024"/>
      <c r="AU72" s="2024"/>
      <c r="AV72" s="2024"/>
      <c r="AW72" s="2024"/>
      <c r="AX72" s="2024"/>
      <c r="AY72" s="2030"/>
    </row>
    <row r="73" spans="1:51" s="556" customFormat="1" ht="24.6">
      <c r="A73" s="594"/>
      <c r="B73" s="595"/>
      <c r="C73" s="901" t="s">
        <v>406</v>
      </c>
      <c r="D73" s="596"/>
      <c r="E73" s="1245" t="s">
        <v>1853</v>
      </c>
      <c r="F73" s="596"/>
      <c r="G73" s="596"/>
      <c r="H73" s="596"/>
      <c r="I73" s="596"/>
      <c r="J73" s="616"/>
      <c r="K73" s="2015" t="s">
        <v>316</v>
      </c>
      <c r="L73" s="1836"/>
      <c r="M73" s="1836"/>
      <c r="N73" s="1836"/>
      <c r="O73" s="1836"/>
      <c r="P73" s="1836"/>
      <c r="Q73" s="1836"/>
      <c r="R73" s="1836"/>
      <c r="S73" s="1836"/>
      <c r="T73" s="1836"/>
      <c r="U73" s="1866"/>
      <c r="X73" s="2032" t="s">
        <v>316</v>
      </c>
      <c r="Y73" s="2033"/>
      <c r="Z73" s="2034"/>
      <c r="AA73" s="2023"/>
      <c r="AB73" s="2024"/>
      <c r="AC73" s="2024"/>
      <c r="AD73" s="2024"/>
      <c r="AE73" s="2025"/>
      <c r="AF73" s="2023"/>
      <c r="AG73" s="2024"/>
      <c r="AH73" s="2024"/>
      <c r="AI73" s="2024"/>
      <c r="AJ73" s="2024"/>
      <c r="AK73" s="2024"/>
      <c r="AL73" s="2024"/>
      <c r="AM73" s="2024"/>
      <c r="AN73" s="2025"/>
      <c r="AO73" s="2023"/>
      <c r="AP73" s="2024"/>
      <c r="AQ73" s="2024"/>
      <c r="AR73" s="2024"/>
      <c r="AS73" s="2024"/>
      <c r="AT73" s="2024"/>
      <c r="AU73" s="2024"/>
      <c r="AV73" s="2024"/>
      <c r="AW73" s="2024"/>
      <c r="AX73" s="2024"/>
      <c r="AY73" s="2030"/>
    </row>
    <row r="74" spans="1:51" ht="25.2">
      <c r="A74" s="564"/>
      <c r="B74" s="574"/>
      <c r="C74" s="577"/>
      <c r="D74" s="577"/>
      <c r="E74" s="1244" t="s">
        <v>1854</v>
      </c>
      <c r="F74" s="577"/>
      <c r="G74" s="577"/>
      <c r="H74" s="577"/>
      <c r="I74" s="577"/>
      <c r="J74" s="607"/>
      <c r="K74" s="2016"/>
      <c r="L74" s="1836"/>
      <c r="M74" s="1836"/>
      <c r="N74" s="1836"/>
      <c r="O74" s="1836"/>
      <c r="P74" s="1836"/>
      <c r="Q74" s="1836"/>
      <c r="R74" s="1836"/>
      <c r="S74" s="1836"/>
      <c r="T74" s="1836"/>
      <c r="U74" s="1866"/>
      <c r="X74" s="2035"/>
      <c r="Y74" s="2036"/>
      <c r="Z74" s="2016"/>
      <c r="AA74" s="2026"/>
      <c r="AB74" s="2027"/>
      <c r="AC74" s="2027"/>
      <c r="AD74" s="2027"/>
      <c r="AE74" s="2028"/>
      <c r="AF74" s="2026"/>
      <c r="AG74" s="2027"/>
      <c r="AH74" s="2027"/>
      <c r="AI74" s="2027"/>
      <c r="AJ74" s="2027"/>
      <c r="AK74" s="2027"/>
      <c r="AL74" s="2027"/>
      <c r="AM74" s="2027"/>
      <c r="AN74" s="2028"/>
      <c r="AO74" s="2026"/>
      <c r="AP74" s="2027"/>
      <c r="AQ74" s="2027"/>
      <c r="AR74" s="2027"/>
      <c r="AS74" s="2027"/>
      <c r="AT74" s="2027"/>
      <c r="AU74" s="2027"/>
      <c r="AV74" s="2027"/>
      <c r="AW74" s="2027"/>
      <c r="AX74" s="2027"/>
      <c r="AY74" s="2031"/>
    </row>
    <row r="75" spans="1:51" ht="28.2">
      <c r="A75" s="564"/>
      <c r="B75" s="574"/>
      <c r="C75" s="577"/>
      <c r="D75" s="577"/>
      <c r="E75" s="637"/>
      <c r="F75" s="577"/>
      <c r="G75" s="577"/>
      <c r="H75" s="577"/>
      <c r="I75" s="577"/>
      <c r="J75" s="577"/>
      <c r="K75" s="648"/>
      <c r="L75" s="1836">
        <f>L17+L21+L66+L71</f>
        <v>0</v>
      </c>
      <c r="M75" s="1836"/>
      <c r="N75" s="1836"/>
      <c r="O75" s="1836">
        <f>O17+O21+O66+O71</f>
        <v>0</v>
      </c>
      <c r="P75" s="1836"/>
      <c r="Q75" s="1836"/>
      <c r="R75" s="1836">
        <f>R17+R21+R66+R71</f>
        <v>0</v>
      </c>
      <c r="S75" s="1836"/>
      <c r="T75" s="1836"/>
      <c r="U75" s="1867">
        <f>U66</f>
        <v>0</v>
      </c>
      <c r="X75" s="619"/>
      <c r="Y75" s="625"/>
      <c r="Z75" s="626"/>
      <c r="AA75" s="1980">
        <f>AA66+AA71</f>
        <v>0</v>
      </c>
      <c r="AB75" s="1981"/>
      <c r="AC75" s="1981"/>
      <c r="AD75" s="1981"/>
      <c r="AE75" s="1982"/>
      <c r="AF75" s="1980">
        <f>AF66+AF71</f>
        <v>0</v>
      </c>
      <c r="AG75" s="1981"/>
      <c r="AH75" s="1981"/>
      <c r="AI75" s="1981"/>
      <c r="AJ75" s="1981"/>
      <c r="AK75" s="1981"/>
      <c r="AL75" s="1981"/>
      <c r="AM75" s="1981"/>
      <c r="AN75" s="1982"/>
      <c r="AO75" s="1980">
        <f>AO66+AO71</f>
        <v>0</v>
      </c>
      <c r="AP75" s="1981"/>
      <c r="AQ75" s="1981"/>
      <c r="AR75" s="1981"/>
      <c r="AS75" s="1981"/>
      <c r="AT75" s="1981"/>
      <c r="AU75" s="1981"/>
      <c r="AV75" s="1981"/>
      <c r="AW75" s="1981"/>
      <c r="AX75" s="1981"/>
      <c r="AY75" s="1989"/>
    </row>
    <row r="76" spans="1:51" s="556" customFormat="1" ht="24.6">
      <c r="A76" s="594"/>
      <c r="B76" s="595"/>
      <c r="C76" s="901" t="s">
        <v>407</v>
      </c>
      <c r="D76" s="596"/>
      <c r="E76" s="591" t="s">
        <v>408</v>
      </c>
      <c r="F76" s="596"/>
      <c r="G76" s="596"/>
      <c r="H76" s="596"/>
      <c r="I76" s="596"/>
      <c r="J76" s="596"/>
      <c r="K76" s="1859" t="s">
        <v>335</v>
      </c>
      <c r="L76" s="1836"/>
      <c r="M76" s="1836"/>
      <c r="N76" s="1836"/>
      <c r="O76" s="1836"/>
      <c r="P76" s="1836"/>
      <c r="Q76" s="1836"/>
      <c r="R76" s="1836"/>
      <c r="S76" s="1836"/>
      <c r="T76" s="1836"/>
      <c r="U76" s="1867"/>
      <c r="X76" s="1916" t="s">
        <v>335</v>
      </c>
      <c r="Y76" s="1911"/>
      <c r="Z76" s="1852"/>
      <c r="AA76" s="1983"/>
      <c r="AB76" s="1984"/>
      <c r="AC76" s="1984"/>
      <c r="AD76" s="1984"/>
      <c r="AE76" s="1985"/>
      <c r="AF76" s="1983"/>
      <c r="AG76" s="1984"/>
      <c r="AH76" s="1984"/>
      <c r="AI76" s="1984"/>
      <c r="AJ76" s="1984"/>
      <c r="AK76" s="1984"/>
      <c r="AL76" s="1984"/>
      <c r="AM76" s="1984"/>
      <c r="AN76" s="1985"/>
      <c r="AO76" s="1983"/>
      <c r="AP76" s="1984"/>
      <c r="AQ76" s="1984"/>
      <c r="AR76" s="1984"/>
      <c r="AS76" s="1984"/>
      <c r="AT76" s="1984"/>
      <c r="AU76" s="1984"/>
      <c r="AV76" s="1984"/>
      <c r="AW76" s="1984"/>
      <c r="AX76" s="1984"/>
      <c r="AY76" s="1990"/>
    </row>
    <row r="77" spans="1:51" ht="25.2">
      <c r="A77" s="564"/>
      <c r="B77" s="574"/>
      <c r="C77" s="578"/>
      <c r="D77" s="577"/>
      <c r="E77" s="638" t="s">
        <v>409</v>
      </c>
      <c r="F77" s="577"/>
      <c r="G77" s="577"/>
      <c r="H77" s="577"/>
      <c r="I77" s="577"/>
      <c r="J77" s="577"/>
      <c r="K77" s="1860"/>
      <c r="L77" s="1836"/>
      <c r="M77" s="1836"/>
      <c r="N77" s="1836"/>
      <c r="O77" s="1836"/>
      <c r="P77" s="1836"/>
      <c r="Q77" s="1836"/>
      <c r="R77" s="1836"/>
      <c r="S77" s="1836"/>
      <c r="T77" s="1836"/>
      <c r="U77" s="1867"/>
      <c r="X77" s="1910"/>
      <c r="Y77" s="1911"/>
      <c r="Z77" s="1852"/>
      <c r="AA77" s="1983"/>
      <c r="AB77" s="1984"/>
      <c r="AC77" s="1984"/>
      <c r="AD77" s="1984"/>
      <c r="AE77" s="1985"/>
      <c r="AF77" s="1983"/>
      <c r="AG77" s="1984"/>
      <c r="AH77" s="1984"/>
      <c r="AI77" s="1984"/>
      <c r="AJ77" s="1984"/>
      <c r="AK77" s="1984"/>
      <c r="AL77" s="1984"/>
      <c r="AM77" s="1984"/>
      <c r="AN77" s="1985"/>
      <c r="AO77" s="1983"/>
      <c r="AP77" s="1984"/>
      <c r="AQ77" s="1984"/>
      <c r="AR77" s="1984"/>
      <c r="AS77" s="1984"/>
      <c r="AT77" s="1984"/>
      <c r="AU77" s="1984"/>
      <c r="AV77" s="1984"/>
      <c r="AW77" s="1984"/>
      <c r="AX77" s="1984"/>
      <c r="AY77" s="1990"/>
    </row>
    <row r="78" spans="1:51" ht="25.2">
      <c r="A78" s="564"/>
      <c r="B78" s="639"/>
      <c r="C78" s="640"/>
      <c r="D78" s="641"/>
      <c r="E78" s="642"/>
      <c r="F78" s="641"/>
      <c r="G78" s="641"/>
      <c r="H78" s="641"/>
      <c r="I78" s="641"/>
      <c r="J78" s="641"/>
      <c r="K78" s="1861"/>
      <c r="L78" s="2005"/>
      <c r="M78" s="2005"/>
      <c r="N78" s="2005"/>
      <c r="O78" s="2005"/>
      <c r="P78" s="2005"/>
      <c r="Q78" s="2005"/>
      <c r="R78" s="2005"/>
      <c r="S78" s="2005"/>
      <c r="T78" s="2005"/>
      <c r="U78" s="1868"/>
      <c r="X78" s="1993"/>
      <c r="Y78" s="1994"/>
      <c r="Z78" s="1995"/>
      <c r="AA78" s="1986"/>
      <c r="AB78" s="1987"/>
      <c r="AC78" s="1987"/>
      <c r="AD78" s="1987"/>
      <c r="AE78" s="1988"/>
      <c r="AF78" s="1986"/>
      <c r="AG78" s="1987"/>
      <c r="AH78" s="1987"/>
      <c r="AI78" s="1987"/>
      <c r="AJ78" s="1987"/>
      <c r="AK78" s="1987"/>
      <c r="AL78" s="1987"/>
      <c r="AM78" s="1987"/>
      <c r="AN78" s="1988"/>
      <c r="AO78" s="1986"/>
      <c r="AP78" s="1987"/>
      <c r="AQ78" s="1987"/>
      <c r="AR78" s="1987"/>
      <c r="AS78" s="1987"/>
      <c r="AT78" s="1987"/>
      <c r="AU78" s="1987"/>
      <c r="AV78" s="1987"/>
      <c r="AW78" s="1987"/>
      <c r="AX78" s="1987"/>
      <c r="AY78" s="1991"/>
    </row>
    <row r="79" spans="1:51" s="557" customFormat="1" ht="18" customHeight="1">
      <c r="A79" s="643"/>
      <c r="B79" s="562"/>
      <c r="C79" s="562"/>
      <c r="D79" s="562"/>
      <c r="E79" s="562"/>
      <c r="F79" s="562"/>
      <c r="G79" s="562"/>
      <c r="H79" s="562"/>
      <c r="I79" s="562"/>
      <c r="J79" s="562"/>
      <c r="K79" s="601"/>
      <c r="L79" s="649"/>
      <c r="M79" s="649"/>
      <c r="N79" s="649"/>
      <c r="O79" s="649"/>
      <c r="P79" s="649"/>
      <c r="Q79" s="649"/>
      <c r="R79" s="649"/>
      <c r="S79" s="649"/>
      <c r="T79" s="649"/>
      <c r="U79" s="653"/>
      <c r="X79" s="562"/>
      <c r="Y79" s="562"/>
      <c r="Z79" s="562"/>
      <c r="AA79" s="562"/>
      <c r="AB79" s="562"/>
      <c r="AC79" s="562"/>
      <c r="AD79" s="562"/>
      <c r="AE79" s="562"/>
      <c r="AF79" s="562"/>
      <c r="AG79" s="601"/>
      <c r="AH79" s="649"/>
      <c r="AI79" s="649"/>
      <c r="AJ79" s="649"/>
      <c r="AK79" s="649"/>
      <c r="AL79" s="649"/>
      <c r="AM79" s="649"/>
      <c r="AN79" s="649"/>
      <c r="AO79" s="649"/>
      <c r="AP79" s="649"/>
      <c r="AQ79" s="649"/>
      <c r="AR79" s="649"/>
      <c r="AS79" s="649"/>
      <c r="AT79" s="649"/>
      <c r="AU79" s="649"/>
      <c r="AV79" s="649"/>
      <c r="AW79" s="649"/>
      <c r="AX79" s="649"/>
      <c r="AY79" s="649"/>
    </row>
    <row r="80" spans="1:51" ht="30" customHeight="1">
      <c r="A80" s="564"/>
      <c r="B80" s="575"/>
      <c r="C80" s="1878" t="s">
        <v>350</v>
      </c>
      <c r="D80" s="1879"/>
      <c r="E80" s="1879"/>
      <c r="F80" s="1879"/>
      <c r="G80" s="1879"/>
      <c r="H80" s="1879"/>
      <c r="I80" s="1879"/>
      <c r="J80" s="1879"/>
      <c r="K80" s="650"/>
      <c r="L80" s="651"/>
      <c r="M80" s="651"/>
      <c r="N80" s="651"/>
      <c r="O80" s="651"/>
      <c r="P80" s="651"/>
      <c r="Q80" s="651"/>
      <c r="R80" s="651"/>
      <c r="S80" s="651"/>
      <c r="T80" s="651"/>
      <c r="U80" s="577"/>
      <c r="X80" s="575"/>
      <c r="Y80" s="1878" t="s">
        <v>350</v>
      </c>
      <c r="Z80" s="1879"/>
      <c r="AA80" s="1879"/>
      <c r="AB80" s="1879"/>
      <c r="AC80" s="1879"/>
      <c r="AD80" s="1879"/>
      <c r="AE80" s="1879"/>
      <c r="AF80" s="1879"/>
      <c r="AG80" s="650"/>
      <c r="AH80" s="651"/>
      <c r="AI80" s="651"/>
      <c r="AJ80" s="651"/>
      <c r="AK80" s="651"/>
      <c r="AL80" s="651"/>
      <c r="AM80" s="651"/>
      <c r="AN80" s="651"/>
      <c r="AO80" s="651"/>
      <c r="AP80" s="651"/>
      <c r="AQ80" s="651"/>
      <c r="AR80" s="651"/>
      <c r="AS80" s="651"/>
      <c r="AT80" s="651"/>
      <c r="AU80" s="651"/>
      <c r="AV80" s="651"/>
      <c r="AW80" s="651"/>
      <c r="AX80" s="577"/>
      <c r="AY80" s="651"/>
    </row>
    <row r="81" spans="1:51" ht="30" customHeight="1">
      <c r="A81" s="564"/>
      <c r="B81" s="644"/>
      <c r="C81" s="1879"/>
      <c r="D81" s="1879"/>
      <c r="E81" s="1879"/>
      <c r="F81" s="1879"/>
      <c r="G81" s="1879"/>
      <c r="H81" s="1879"/>
      <c r="I81" s="1879"/>
      <c r="J81" s="1879"/>
      <c r="K81" s="650"/>
      <c r="L81" s="651"/>
      <c r="M81" s="651"/>
      <c r="N81" s="651"/>
      <c r="O81" s="651"/>
      <c r="P81" s="651"/>
      <c r="Q81" s="651"/>
      <c r="R81" s="651"/>
      <c r="S81" s="651"/>
      <c r="T81" s="651"/>
      <c r="U81" s="651"/>
      <c r="X81" s="644"/>
      <c r="Y81" s="1879"/>
      <c r="Z81" s="1879"/>
      <c r="AA81" s="1879"/>
      <c r="AB81" s="1879"/>
      <c r="AC81" s="1879"/>
      <c r="AD81" s="1879"/>
      <c r="AE81" s="1879"/>
      <c r="AF81" s="1879"/>
      <c r="AG81" s="650"/>
      <c r="AH81" s="651"/>
      <c r="AI81" s="651"/>
      <c r="AJ81" s="651"/>
      <c r="AK81" s="651"/>
      <c r="AL81" s="651"/>
      <c r="AM81" s="651"/>
      <c r="AN81" s="651"/>
      <c r="AO81" s="651"/>
      <c r="AP81" s="651"/>
      <c r="AQ81" s="651"/>
      <c r="AR81" s="651"/>
      <c r="AS81" s="651"/>
      <c r="AT81" s="651"/>
      <c r="AU81" s="651"/>
      <c r="AV81" s="651"/>
      <c r="AW81" s="651"/>
      <c r="AX81" s="651"/>
      <c r="AY81" s="651"/>
    </row>
    <row r="82" spans="1:51" s="557" customFormat="1">
      <c r="A82" s="643"/>
      <c r="B82" s="562"/>
      <c r="C82" s="562"/>
      <c r="K82" s="652"/>
      <c r="X82" s="654" t="s">
        <v>410</v>
      </c>
      <c r="Y82" s="1976" t="s">
        <v>411</v>
      </c>
      <c r="Z82" s="1976"/>
      <c r="AA82" s="1976"/>
      <c r="AB82" s="1976"/>
      <c r="AC82" s="1976"/>
      <c r="AD82" s="1976"/>
      <c r="AE82" s="1976"/>
      <c r="AF82" s="1976"/>
      <c r="AG82" s="1976"/>
      <c r="AH82" s="1976"/>
      <c r="AI82" s="1976"/>
      <c r="AJ82" s="1976"/>
      <c r="AK82" s="1976"/>
      <c r="AL82" s="1976"/>
      <c r="AM82" s="1976"/>
      <c r="AN82" s="1976"/>
      <c r="AO82" s="1976"/>
      <c r="AP82" s="1976"/>
      <c r="AQ82" s="1976"/>
      <c r="AR82" s="1976"/>
      <c r="AS82" s="1976"/>
      <c r="AT82" s="1976"/>
      <c r="AU82" s="1976"/>
      <c r="AV82" s="1976"/>
      <c r="AW82" s="1976"/>
      <c r="AX82" s="1976"/>
      <c r="AY82" s="1976"/>
    </row>
    <row r="83" spans="1:51">
      <c r="A83" s="564"/>
      <c r="B83" s="562"/>
      <c r="C83" s="562"/>
      <c r="Y83" s="1976"/>
      <c r="Z83" s="1976"/>
      <c r="AA83" s="1976"/>
      <c r="AB83" s="1976"/>
      <c r="AC83" s="1976"/>
      <c r="AD83" s="1976"/>
      <c r="AE83" s="1976"/>
      <c r="AF83" s="1976"/>
      <c r="AG83" s="1976"/>
      <c r="AH83" s="1976"/>
      <c r="AI83" s="1976"/>
      <c r="AJ83" s="1976"/>
      <c r="AK83" s="1976"/>
      <c r="AL83" s="1976"/>
      <c r="AM83" s="1976"/>
      <c r="AN83" s="1976"/>
      <c r="AO83" s="1976"/>
      <c r="AP83" s="1976"/>
      <c r="AQ83" s="1976"/>
      <c r="AR83" s="1976"/>
      <c r="AS83" s="1976"/>
      <c r="AT83" s="1976"/>
      <c r="AU83" s="1976"/>
      <c r="AV83" s="1976"/>
      <c r="AW83" s="1976"/>
      <c r="AX83" s="1976"/>
      <c r="AY83" s="1976"/>
    </row>
    <row r="84" spans="1:51" ht="24.6">
      <c r="A84" s="564"/>
      <c r="B84" s="558"/>
      <c r="C84" s="558"/>
      <c r="D84" s="558"/>
      <c r="E84" s="558"/>
      <c r="F84" s="558"/>
      <c r="G84" s="558"/>
      <c r="H84" s="558"/>
      <c r="I84" s="558"/>
      <c r="J84" s="558"/>
      <c r="K84" s="558"/>
      <c r="Y84" s="1976"/>
      <c r="Z84" s="1976"/>
      <c r="AA84" s="1976"/>
      <c r="AB84" s="1976"/>
      <c r="AC84" s="1976"/>
      <c r="AD84" s="1976"/>
      <c r="AE84" s="1976"/>
      <c r="AF84" s="1976"/>
      <c r="AG84" s="1976"/>
      <c r="AH84" s="1976"/>
      <c r="AI84" s="1976"/>
      <c r="AJ84" s="1976"/>
      <c r="AK84" s="1976"/>
      <c r="AL84" s="1976"/>
      <c r="AM84" s="1976"/>
      <c r="AN84" s="1976"/>
      <c r="AO84" s="1976"/>
      <c r="AP84" s="1976"/>
      <c r="AQ84" s="1976"/>
      <c r="AR84" s="1976"/>
      <c r="AS84" s="1976"/>
      <c r="AT84" s="1976"/>
      <c r="AU84" s="1976"/>
      <c r="AV84" s="1976"/>
      <c r="AW84" s="1976"/>
      <c r="AX84" s="1976"/>
      <c r="AY84" s="1976"/>
    </row>
    <row r="85" spans="1:51" ht="39" customHeight="1">
      <c r="A85" s="564"/>
      <c r="B85" s="562"/>
      <c r="Y85" s="1976"/>
      <c r="Z85" s="1976"/>
      <c r="AA85" s="1976"/>
      <c r="AB85" s="1976"/>
      <c r="AC85" s="1976"/>
      <c r="AD85" s="1976"/>
      <c r="AE85" s="1976"/>
      <c r="AF85" s="1976"/>
      <c r="AG85" s="1976"/>
      <c r="AH85" s="1976"/>
      <c r="AI85" s="1976"/>
      <c r="AJ85" s="1976"/>
      <c r="AK85" s="1976"/>
      <c r="AL85" s="1976"/>
      <c r="AM85" s="1976"/>
      <c r="AN85" s="1976"/>
      <c r="AO85" s="1976"/>
      <c r="AP85" s="1976"/>
      <c r="AQ85" s="1976"/>
      <c r="AR85" s="1976"/>
      <c r="AS85" s="1976"/>
      <c r="AT85" s="1976"/>
      <c r="AU85" s="1976"/>
      <c r="AV85" s="1976"/>
      <c r="AW85" s="1976"/>
      <c r="AX85" s="1976"/>
      <c r="AY85" s="1976"/>
    </row>
    <row r="86" spans="1:51" ht="28.2">
      <c r="A86" s="564"/>
      <c r="B86" s="1848">
        <v>12</v>
      </c>
      <c r="C86" s="1848"/>
      <c r="D86" s="1848"/>
      <c r="E86" s="1848"/>
      <c r="F86" s="1848"/>
      <c r="G86" s="1848"/>
      <c r="H86" s="1848"/>
      <c r="I86" s="1848"/>
      <c r="J86" s="1848"/>
      <c r="K86" s="1848"/>
      <c r="L86" s="1848"/>
      <c r="M86" s="1848"/>
      <c r="N86" s="1848"/>
      <c r="O86" s="1848"/>
      <c r="P86" s="1848"/>
      <c r="Q86" s="1848"/>
      <c r="R86" s="1848"/>
      <c r="S86" s="1848"/>
      <c r="T86" s="1848"/>
      <c r="U86" s="1848"/>
      <c r="X86" s="1848">
        <v>13</v>
      </c>
      <c r="Y86" s="1848"/>
      <c r="Z86" s="1848"/>
      <c r="AA86" s="1848"/>
      <c r="AB86" s="1848"/>
      <c r="AC86" s="1848"/>
      <c r="AD86" s="1848"/>
      <c r="AE86" s="1848"/>
      <c r="AF86" s="1848"/>
      <c r="AG86" s="1848"/>
      <c r="AH86" s="1848"/>
      <c r="AI86" s="1848"/>
      <c r="AJ86" s="1848"/>
      <c r="AK86" s="1848"/>
      <c r="AL86" s="1848"/>
      <c r="AM86" s="1848"/>
      <c r="AN86" s="1848"/>
      <c r="AO86" s="1848"/>
      <c r="AP86" s="1848"/>
      <c r="AQ86" s="1848"/>
      <c r="AR86" s="1848"/>
      <c r="AS86" s="1848"/>
      <c r="AT86" s="1848"/>
      <c r="AU86" s="1848"/>
      <c r="AV86" s="1848"/>
      <c r="AW86" s="1848"/>
      <c r="AX86" s="1848"/>
      <c r="AY86" s="1848"/>
    </row>
    <row r="87" spans="1:51">
      <c r="A87" s="564"/>
      <c r="B87" s="562"/>
    </row>
    <row r="88" spans="1:51">
      <c r="A88" s="564"/>
      <c r="B88" s="562"/>
    </row>
    <row r="89" spans="1:51">
      <c r="A89" s="564"/>
      <c r="B89" s="562"/>
    </row>
    <row r="90" spans="1:51">
      <c r="A90" s="632"/>
      <c r="B90" s="562"/>
    </row>
    <row r="91" spans="1:51">
      <c r="A91" s="632"/>
      <c r="B91" s="562"/>
    </row>
    <row r="92" spans="1:51">
      <c r="A92" s="632"/>
      <c r="B92" s="562"/>
    </row>
    <row r="93" spans="1:51">
      <c r="A93" s="632"/>
      <c r="B93" s="562"/>
    </row>
    <row r="94" spans="1:51">
      <c r="A94" s="632"/>
      <c r="B94" s="562"/>
    </row>
    <row r="95" spans="1:51">
      <c r="A95" s="632"/>
      <c r="B95" s="562"/>
    </row>
    <row r="96" spans="1:51">
      <c r="A96" s="632"/>
      <c r="B96" s="562"/>
    </row>
    <row r="97" spans="1:2">
      <c r="A97" s="632"/>
      <c r="B97" s="562"/>
    </row>
    <row r="98" spans="1:2">
      <c r="A98" s="632"/>
      <c r="B98" s="562"/>
    </row>
    <row r="99" spans="1:2">
      <c r="A99" s="632"/>
      <c r="B99" s="562"/>
    </row>
    <row r="100" spans="1:2">
      <c r="A100" s="632"/>
      <c r="B100" s="562"/>
    </row>
    <row r="101" spans="1:2">
      <c r="A101" s="632"/>
      <c r="B101" s="562"/>
    </row>
    <row r="102" spans="1:2">
      <c r="A102" s="632"/>
      <c r="B102" s="562"/>
    </row>
    <row r="103" spans="1:2">
      <c r="A103" s="632"/>
      <c r="B103" s="562"/>
    </row>
    <row r="104" spans="1:2">
      <c r="A104" s="632"/>
      <c r="B104" s="562"/>
    </row>
    <row r="105" spans="1:2">
      <c r="A105" s="632"/>
      <c r="B105" s="562"/>
    </row>
    <row r="106" spans="1:2">
      <c r="A106" s="632"/>
      <c r="B106" s="562"/>
    </row>
    <row r="107" spans="1:2">
      <c r="A107" s="632"/>
      <c r="B107" s="562"/>
    </row>
    <row r="108" spans="1:2">
      <c r="A108" s="632"/>
      <c r="B108" s="562"/>
    </row>
    <row r="109" spans="1:2">
      <c r="A109" s="632"/>
      <c r="B109" s="562"/>
    </row>
    <row r="110" spans="1:2">
      <c r="A110" s="632"/>
      <c r="B110" s="562"/>
    </row>
    <row r="111" spans="1:2">
      <c r="A111" s="632"/>
      <c r="B111" s="562"/>
    </row>
    <row r="112" spans="1:2">
      <c r="A112" s="632"/>
      <c r="B112" s="562"/>
    </row>
    <row r="113" spans="1:2">
      <c r="A113" s="632"/>
      <c r="B113" s="562"/>
    </row>
    <row r="114" spans="1:2">
      <c r="A114" s="632"/>
      <c r="B114" s="562"/>
    </row>
    <row r="115" spans="1:2">
      <c r="A115" s="632"/>
      <c r="B115" s="562"/>
    </row>
    <row r="116" spans="1:2">
      <c r="A116" s="632"/>
      <c r="B116" s="562"/>
    </row>
    <row r="117" spans="1:2">
      <c r="A117" s="632"/>
      <c r="B117" s="562"/>
    </row>
    <row r="118" spans="1:2">
      <c r="A118" s="632"/>
      <c r="B118" s="562"/>
    </row>
    <row r="119" spans="1:2">
      <c r="A119" s="632"/>
      <c r="B119" s="562"/>
    </row>
    <row r="120" spans="1:2">
      <c r="A120" s="632"/>
      <c r="B120" s="562"/>
    </row>
    <row r="121" spans="1:2">
      <c r="A121" s="632"/>
      <c r="B121" s="562"/>
    </row>
    <row r="122" spans="1:2">
      <c r="A122" s="632"/>
      <c r="B122" s="562"/>
    </row>
    <row r="123" spans="1:2">
      <c r="A123" s="632"/>
      <c r="B123" s="562"/>
    </row>
    <row r="124" spans="1:2">
      <c r="A124" s="632"/>
      <c r="B124" s="562"/>
    </row>
    <row r="125" spans="1:2">
      <c r="A125" s="632"/>
      <c r="B125" s="562"/>
    </row>
    <row r="126" spans="1:2">
      <c r="A126" s="632"/>
      <c r="B126" s="562"/>
    </row>
    <row r="127" spans="1:2">
      <c r="A127" s="632"/>
      <c r="B127" s="562"/>
    </row>
    <row r="128" spans="1:2">
      <c r="A128" s="632"/>
      <c r="B128" s="562"/>
    </row>
    <row r="129" spans="1:2">
      <c r="A129" s="632"/>
      <c r="B129" s="562"/>
    </row>
    <row r="130" spans="1:2">
      <c r="A130" s="632"/>
      <c r="B130" s="562"/>
    </row>
    <row r="131" spans="1:2">
      <c r="A131" s="632"/>
      <c r="B131" s="562"/>
    </row>
    <row r="132" spans="1:2">
      <c r="A132" s="632"/>
      <c r="B132" s="562"/>
    </row>
    <row r="133" spans="1:2">
      <c r="A133" s="632"/>
      <c r="B133" s="562"/>
    </row>
    <row r="134" spans="1:2">
      <c r="A134" s="632"/>
      <c r="B134" s="562"/>
    </row>
    <row r="135" spans="1:2">
      <c r="A135" s="632"/>
      <c r="B135" s="562"/>
    </row>
    <row r="136" spans="1:2">
      <c r="A136" s="632"/>
      <c r="B136" s="562"/>
    </row>
    <row r="137" spans="1:2">
      <c r="A137" s="632"/>
      <c r="B137" s="562"/>
    </row>
    <row r="138" spans="1:2">
      <c r="A138" s="632"/>
      <c r="B138" s="562"/>
    </row>
    <row r="139" spans="1:2">
      <c r="A139" s="632"/>
      <c r="B139" s="562"/>
    </row>
    <row r="140" spans="1:2">
      <c r="A140" s="632"/>
      <c r="B140" s="562"/>
    </row>
    <row r="141" spans="1:2">
      <c r="A141" s="632"/>
      <c r="B141" s="562"/>
    </row>
    <row r="142" spans="1:2">
      <c r="A142" s="632"/>
      <c r="B142" s="562"/>
    </row>
    <row r="143" spans="1:2">
      <c r="A143" s="632"/>
      <c r="B143" s="562"/>
    </row>
    <row r="144" spans="1:2">
      <c r="A144" s="632"/>
      <c r="B144" s="562"/>
    </row>
    <row r="145" spans="1:2">
      <c r="A145" s="632"/>
      <c r="B145" s="562"/>
    </row>
    <row r="146" spans="1:2">
      <c r="A146" s="632"/>
      <c r="B146" s="562"/>
    </row>
    <row r="147" spans="1:2">
      <c r="A147" s="632"/>
      <c r="B147" s="562"/>
    </row>
    <row r="148" spans="1:2">
      <c r="A148" s="632"/>
      <c r="B148" s="562"/>
    </row>
    <row r="149" spans="1:2">
      <c r="A149" s="632"/>
      <c r="B149" s="562"/>
    </row>
    <row r="150" spans="1:2">
      <c r="A150" s="632"/>
      <c r="B150" s="562"/>
    </row>
    <row r="151" spans="1:2">
      <c r="A151" s="632"/>
      <c r="B151" s="562"/>
    </row>
    <row r="152" spans="1:2">
      <c r="A152" s="632"/>
      <c r="B152" s="562"/>
    </row>
    <row r="153" spans="1:2">
      <c r="A153" s="632"/>
      <c r="B153" s="562"/>
    </row>
    <row r="154" spans="1:2">
      <c r="A154" s="632"/>
      <c r="B154" s="562"/>
    </row>
    <row r="155" spans="1:2">
      <c r="A155" s="632"/>
      <c r="B155" s="562"/>
    </row>
    <row r="156" spans="1:2">
      <c r="A156" s="632"/>
      <c r="B156" s="562"/>
    </row>
    <row r="157" spans="1:2">
      <c r="A157" s="632"/>
      <c r="B157" s="562"/>
    </row>
    <row r="158" spans="1:2">
      <c r="A158" s="632"/>
      <c r="B158" s="562"/>
    </row>
    <row r="159" spans="1:2">
      <c r="A159" s="632"/>
      <c r="B159" s="562"/>
    </row>
    <row r="160" spans="1:2">
      <c r="A160" s="632"/>
      <c r="B160" s="562"/>
    </row>
    <row r="161" spans="1:2">
      <c r="A161" s="632"/>
      <c r="B161" s="562"/>
    </row>
    <row r="162" spans="1:2">
      <c r="A162" s="632"/>
      <c r="B162" s="562"/>
    </row>
    <row r="163" spans="1:2">
      <c r="A163" s="632"/>
      <c r="B163" s="562"/>
    </row>
    <row r="164" spans="1:2">
      <c r="A164" s="632"/>
      <c r="B164" s="562"/>
    </row>
    <row r="165" spans="1:2">
      <c r="A165" s="632"/>
      <c r="B165" s="562"/>
    </row>
    <row r="166" spans="1:2">
      <c r="A166" s="632"/>
      <c r="B166" s="562"/>
    </row>
    <row r="167" spans="1:2">
      <c r="A167" s="632"/>
      <c r="B167" s="562"/>
    </row>
    <row r="168" spans="1:2">
      <c r="A168" s="632"/>
      <c r="B168" s="562"/>
    </row>
    <row r="169" spans="1:2">
      <c r="A169" s="632"/>
      <c r="B169" s="562"/>
    </row>
    <row r="170" spans="1:2">
      <c r="A170" s="632"/>
      <c r="B170" s="562"/>
    </row>
    <row r="171" spans="1:2">
      <c r="A171" s="632"/>
      <c r="B171" s="562"/>
    </row>
    <row r="172" spans="1:2">
      <c r="A172" s="632"/>
      <c r="B172" s="562"/>
    </row>
    <row r="173" spans="1:2">
      <c r="A173" s="632"/>
      <c r="B173" s="562"/>
    </row>
    <row r="174" spans="1:2">
      <c r="A174" s="632"/>
      <c r="B174" s="562"/>
    </row>
    <row r="175" spans="1:2">
      <c r="A175" s="632"/>
      <c r="B175" s="562"/>
    </row>
    <row r="176" spans="1:2">
      <c r="A176" s="632"/>
      <c r="B176" s="562"/>
    </row>
    <row r="177" spans="1:2">
      <c r="A177" s="632"/>
      <c r="B177" s="562"/>
    </row>
    <row r="178" spans="1:2">
      <c r="A178" s="632"/>
      <c r="B178" s="562"/>
    </row>
    <row r="179" spans="1:2">
      <c r="A179" s="632"/>
      <c r="B179" s="562"/>
    </row>
    <row r="180" spans="1:2">
      <c r="A180" s="632"/>
      <c r="B180" s="562"/>
    </row>
    <row r="181" spans="1:2">
      <c r="A181" s="632"/>
      <c r="B181" s="562"/>
    </row>
    <row r="182" spans="1:2">
      <c r="A182" s="632"/>
      <c r="B182" s="562"/>
    </row>
    <row r="183" spans="1:2">
      <c r="A183" s="632"/>
      <c r="B183" s="562"/>
    </row>
    <row r="184" spans="1:2">
      <c r="A184" s="632"/>
      <c r="B184" s="562"/>
    </row>
    <row r="185" spans="1:2">
      <c r="A185" s="632"/>
      <c r="B185" s="562"/>
    </row>
    <row r="186" spans="1:2">
      <c r="A186" s="632"/>
      <c r="B186" s="562"/>
    </row>
    <row r="187" spans="1:2">
      <c r="A187" s="632"/>
      <c r="B187" s="562"/>
    </row>
    <row r="188" spans="1:2">
      <c r="A188" s="632"/>
      <c r="B188" s="562"/>
    </row>
    <row r="189" spans="1:2">
      <c r="A189" s="632"/>
      <c r="B189" s="562"/>
    </row>
    <row r="190" spans="1:2">
      <c r="A190" s="632"/>
      <c r="B190" s="562"/>
    </row>
    <row r="191" spans="1:2">
      <c r="A191" s="632"/>
      <c r="B191" s="562"/>
    </row>
    <row r="192" spans="1:2">
      <c r="A192" s="632"/>
      <c r="B192" s="562"/>
    </row>
    <row r="193" spans="1:2">
      <c r="A193" s="632"/>
      <c r="B193" s="562"/>
    </row>
    <row r="194" spans="1:2">
      <c r="A194" s="632"/>
      <c r="B194" s="562"/>
    </row>
    <row r="195" spans="1:2">
      <c r="A195" s="632"/>
      <c r="B195" s="562"/>
    </row>
    <row r="196" spans="1:2">
      <c r="A196" s="632"/>
      <c r="B196" s="562"/>
    </row>
    <row r="197" spans="1:2">
      <c r="A197" s="632"/>
      <c r="B197" s="562"/>
    </row>
    <row r="198" spans="1:2">
      <c r="A198" s="632"/>
      <c r="B198" s="562"/>
    </row>
    <row r="199" spans="1:2">
      <c r="A199" s="632"/>
      <c r="B199" s="562"/>
    </row>
    <row r="200" spans="1:2">
      <c r="A200" s="632"/>
      <c r="B200" s="562"/>
    </row>
    <row r="201" spans="1:2">
      <c r="A201" s="632"/>
      <c r="B201" s="562"/>
    </row>
    <row r="202" spans="1:2">
      <c r="A202" s="632"/>
      <c r="B202" s="562"/>
    </row>
    <row r="203" spans="1:2">
      <c r="A203" s="632"/>
      <c r="B203" s="562"/>
    </row>
    <row r="204" spans="1:2">
      <c r="A204" s="632"/>
      <c r="B204" s="562"/>
    </row>
    <row r="205" spans="1:2">
      <c r="A205" s="632"/>
      <c r="B205" s="562"/>
    </row>
    <row r="206" spans="1:2">
      <c r="A206" s="632"/>
      <c r="B206" s="562"/>
    </row>
  </sheetData>
  <mergeCells count="165">
    <mergeCell ref="C80:J81"/>
    <mergeCell ref="Y80:AF81"/>
    <mergeCell ref="Y82:AY85"/>
    <mergeCell ref="G67:J68"/>
    <mergeCell ref="L71:N74"/>
    <mergeCell ref="O71:Q74"/>
    <mergeCell ref="R71:T74"/>
    <mergeCell ref="AA71:AE74"/>
    <mergeCell ref="AF71:AN74"/>
    <mergeCell ref="AO71:AY74"/>
    <mergeCell ref="X73:Z74"/>
    <mergeCell ref="L75:N78"/>
    <mergeCell ref="O75:Q78"/>
    <mergeCell ref="R75:T78"/>
    <mergeCell ref="AA75:AE78"/>
    <mergeCell ref="AF75:AN78"/>
    <mergeCell ref="AO75:AY78"/>
    <mergeCell ref="X76:Z78"/>
    <mergeCell ref="L62:N65"/>
    <mergeCell ref="O62:Q65"/>
    <mergeCell ref="R62:T65"/>
    <mergeCell ref="X62:Z65"/>
    <mergeCell ref="AA62:AE65"/>
    <mergeCell ref="AF62:AN65"/>
    <mergeCell ref="AO62:AY65"/>
    <mergeCell ref="L66:N70"/>
    <mergeCell ref="O66:Q70"/>
    <mergeCell ref="R66:T70"/>
    <mergeCell ref="X66:Z70"/>
    <mergeCell ref="AA66:AE70"/>
    <mergeCell ref="AF66:AN70"/>
    <mergeCell ref="AO66:AY70"/>
    <mergeCell ref="L53:N56"/>
    <mergeCell ref="O53:Q56"/>
    <mergeCell ref="R53:T56"/>
    <mergeCell ref="AA53:AE56"/>
    <mergeCell ref="AF53:AN56"/>
    <mergeCell ref="AO53:AY56"/>
    <mergeCell ref="X54:Z55"/>
    <mergeCell ref="L57:N61"/>
    <mergeCell ref="O57:Q61"/>
    <mergeCell ref="R57:T61"/>
    <mergeCell ref="X57:Z61"/>
    <mergeCell ref="AA57:AE61"/>
    <mergeCell ref="AF57:AN61"/>
    <mergeCell ref="AO57:AY61"/>
    <mergeCell ref="U53:U56"/>
    <mergeCell ref="L49:N52"/>
    <mergeCell ref="O49:Q52"/>
    <mergeCell ref="R49:T52"/>
    <mergeCell ref="AA49:AE52"/>
    <mergeCell ref="AF49:AN52"/>
    <mergeCell ref="AO49:AY52"/>
    <mergeCell ref="X50:Z51"/>
    <mergeCell ref="U45:U48"/>
    <mergeCell ref="U49:U52"/>
    <mergeCell ref="U31:U36"/>
    <mergeCell ref="U37:U40"/>
    <mergeCell ref="U41:U44"/>
    <mergeCell ref="L45:N48"/>
    <mergeCell ref="O45:Q48"/>
    <mergeCell ref="R45:T48"/>
    <mergeCell ref="AA45:AE48"/>
    <mergeCell ref="AF45:AN48"/>
    <mergeCell ref="AO45:AY48"/>
    <mergeCell ref="X46:Z47"/>
    <mergeCell ref="AO37:AY40"/>
    <mergeCell ref="X38:Z39"/>
    <mergeCell ref="L41:N44"/>
    <mergeCell ref="O41:Q44"/>
    <mergeCell ref="R41:T44"/>
    <mergeCell ref="AA41:AE44"/>
    <mergeCell ref="AF41:AN44"/>
    <mergeCell ref="AO41:AY44"/>
    <mergeCell ref="X42:Z43"/>
    <mergeCell ref="C21:D22"/>
    <mergeCell ref="E21:J23"/>
    <mergeCell ref="L21:N26"/>
    <mergeCell ref="O21:Q26"/>
    <mergeCell ref="R21:T26"/>
    <mergeCell ref="E24:J26"/>
    <mergeCell ref="X24:Z26"/>
    <mergeCell ref="L27:N30"/>
    <mergeCell ref="O27:Q30"/>
    <mergeCell ref="R27:T30"/>
    <mergeCell ref="X29:Z30"/>
    <mergeCell ref="U17:U26"/>
    <mergeCell ref="U27:U30"/>
    <mergeCell ref="I2:U4"/>
    <mergeCell ref="AE3:AY4"/>
    <mergeCell ref="F5:J16"/>
    <mergeCell ref="L5:T10"/>
    <mergeCell ref="AA6:AY10"/>
    <mergeCell ref="L11:N15"/>
    <mergeCell ref="O11:Q15"/>
    <mergeCell ref="R11:T15"/>
    <mergeCell ref="AA11:AE15"/>
    <mergeCell ref="AF11:AN15"/>
    <mergeCell ref="AO11:AY15"/>
    <mergeCell ref="U5:U15"/>
    <mergeCell ref="L16:N16"/>
    <mergeCell ref="O16:Q16"/>
    <mergeCell ref="R16:T16"/>
    <mergeCell ref="AA16:AE16"/>
    <mergeCell ref="AF16:AN16"/>
    <mergeCell ref="AO16:AY16"/>
    <mergeCell ref="B86:U86"/>
    <mergeCell ref="X86:AY86"/>
    <mergeCell ref="G34:G35"/>
    <mergeCell ref="K18:K20"/>
    <mergeCell ref="K24:K26"/>
    <mergeCell ref="K29:K30"/>
    <mergeCell ref="K33:K35"/>
    <mergeCell ref="K38:K39"/>
    <mergeCell ref="K42:K43"/>
    <mergeCell ref="K46:K47"/>
    <mergeCell ref="K50:K51"/>
    <mergeCell ref="K54:K55"/>
    <mergeCell ref="K57:K61"/>
    <mergeCell ref="K62:K65"/>
    <mergeCell ref="K66:K70"/>
    <mergeCell ref="K73:K74"/>
    <mergeCell ref="K76:K78"/>
    <mergeCell ref="U57:U61"/>
    <mergeCell ref="U62:U65"/>
    <mergeCell ref="U66:U70"/>
    <mergeCell ref="U71:U74"/>
    <mergeCell ref="U75:U78"/>
    <mergeCell ref="C17:D18"/>
    <mergeCell ref="E17:J18"/>
    <mergeCell ref="G42:J42"/>
    <mergeCell ref="G50:J50"/>
    <mergeCell ref="G54:J54"/>
    <mergeCell ref="G55:J55"/>
    <mergeCell ref="G56:J56"/>
    <mergeCell ref="G58:J58"/>
    <mergeCell ref="G59:J59"/>
    <mergeCell ref="G60:J60"/>
    <mergeCell ref="G61:J61"/>
    <mergeCell ref="G43:J44"/>
    <mergeCell ref="G51:J52"/>
    <mergeCell ref="H34:J34"/>
    <mergeCell ref="H35:J35"/>
    <mergeCell ref="H38:J38"/>
    <mergeCell ref="L17:N20"/>
    <mergeCell ref="O17:Q20"/>
    <mergeCell ref="R17:T20"/>
    <mergeCell ref="AA17:AY26"/>
    <mergeCell ref="X18:Z20"/>
    <mergeCell ref="E19:J20"/>
    <mergeCell ref="AA27:AE30"/>
    <mergeCell ref="AF27:AN30"/>
    <mergeCell ref="AO27:AY30"/>
    <mergeCell ref="L31:N36"/>
    <mergeCell ref="O31:Q36"/>
    <mergeCell ref="R31:T36"/>
    <mergeCell ref="AA31:AE36"/>
    <mergeCell ref="AF31:AN36"/>
    <mergeCell ref="AO31:AY36"/>
    <mergeCell ref="X33:Z35"/>
    <mergeCell ref="L37:N40"/>
    <mergeCell ref="O37:Q40"/>
    <mergeCell ref="R37:T40"/>
    <mergeCell ref="AA37:AE40"/>
    <mergeCell ref="AF37:AN40"/>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FK106"/>
  <sheetViews>
    <sheetView showGridLines="0" view="pageBreakPreview" zoomScale="40" zoomScaleNormal="25" zoomScaleSheetLayoutView="40" workbookViewId="0">
      <selection activeCell="AT70" sqref="AT70:BH71"/>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164"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164"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164"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164"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164" ht="39.9" customHeight="1">
      <c r="B9" s="362"/>
      <c r="C9" s="295"/>
      <c r="D9" s="295"/>
      <c r="E9" s="295"/>
      <c r="F9" s="295"/>
      <c r="G9" s="295"/>
      <c r="H9" s="295"/>
      <c r="I9" s="379" t="s">
        <v>420</v>
      </c>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164" ht="39.9" customHeight="1">
      <c r="B10" s="362"/>
      <c r="C10" s="295"/>
      <c r="D10" s="295"/>
      <c r="E10" s="295"/>
      <c r="F10" s="295"/>
      <c r="G10" s="295"/>
      <c r="H10" s="295"/>
      <c r="I10" s="380" t="s">
        <v>421</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164" ht="30">
      <c r="B11" s="363"/>
      <c r="C11" s="297"/>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335"/>
    </row>
    <row r="12" spans="2:164" ht="30">
      <c r="B12" s="492"/>
      <c r="C12" s="233"/>
      <c r="D12" s="233"/>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64"/>
      <c r="BF12" s="364"/>
      <c r="BG12" s="364"/>
      <c r="BH12" s="364"/>
      <c r="BI12" s="364"/>
      <c r="BJ12" s="364"/>
      <c r="BK12" s="364"/>
      <c r="BL12" s="364"/>
      <c r="BM12" s="364"/>
      <c r="BN12" s="364"/>
      <c r="BO12" s="364"/>
      <c r="BP12" s="364"/>
      <c r="BQ12" s="364"/>
      <c r="BR12" s="364"/>
      <c r="BS12" s="364"/>
      <c r="BT12" s="364"/>
      <c r="BU12" s="364"/>
      <c r="BV12" s="364"/>
      <c r="BW12" s="364"/>
      <c r="BX12" s="364"/>
      <c r="BY12" s="364"/>
      <c r="BZ12" s="364"/>
      <c r="CA12" s="364"/>
      <c r="CB12" s="364"/>
      <c r="CC12" s="364"/>
      <c r="CD12" s="50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391"/>
      <c r="ER12" s="391"/>
      <c r="ES12" s="391"/>
      <c r="ET12" s="391"/>
      <c r="EU12" s="391"/>
      <c r="EV12" s="391"/>
      <c r="EW12" s="391"/>
      <c r="EX12" s="391"/>
      <c r="EY12" s="391"/>
      <c r="EZ12" s="391"/>
      <c r="FA12" s="391"/>
      <c r="FB12" s="391"/>
      <c r="FC12" s="391"/>
      <c r="FD12" s="391"/>
      <c r="FE12" s="391"/>
      <c r="FF12" s="391"/>
      <c r="FG12" s="391"/>
      <c r="FH12" s="391"/>
    </row>
    <row r="13" spans="2:164" ht="30" customHeight="1">
      <c r="B13" s="493"/>
      <c r="C13" s="501"/>
      <c r="D13" s="528" t="s">
        <v>422</v>
      </c>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c r="AI13" s="501"/>
      <c r="AJ13" s="501"/>
      <c r="AK13" s="501"/>
      <c r="AL13" s="501"/>
      <c r="AM13" s="501"/>
      <c r="AN13" s="501"/>
      <c r="AO13" s="501"/>
      <c r="AP13" s="501"/>
      <c r="AQ13" s="501"/>
      <c r="AR13" s="501"/>
      <c r="AS13" s="501"/>
      <c r="AT13" s="2037" t="s">
        <v>423</v>
      </c>
      <c r="AU13" s="2037"/>
      <c r="AV13" s="2037"/>
      <c r="AW13" s="2037"/>
      <c r="AX13" s="2037"/>
      <c r="AY13" s="2037"/>
      <c r="AZ13" s="2037"/>
      <c r="BA13" s="2037"/>
      <c r="BB13" s="2037"/>
      <c r="BC13" s="2037"/>
      <c r="BD13" s="2037"/>
      <c r="BE13" s="2037"/>
      <c r="BF13" s="2037"/>
      <c r="BG13" s="2037"/>
      <c r="BH13" s="2037"/>
      <c r="BI13" s="2037"/>
      <c r="BJ13" s="2037"/>
      <c r="BK13" s="2037"/>
      <c r="BL13" s="2037"/>
      <c r="BM13" s="2037"/>
      <c r="BN13" s="2037"/>
      <c r="BO13" s="2037"/>
      <c r="BP13" s="2037"/>
      <c r="BQ13" s="2037"/>
      <c r="BR13" s="2037"/>
      <c r="BS13" s="2037"/>
      <c r="BT13" s="2037"/>
      <c r="BU13" s="2037"/>
      <c r="BV13" s="2037"/>
      <c r="BW13" s="2037"/>
      <c r="BX13" s="2037"/>
      <c r="BY13" s="2037"/>
      <c r="BZ13" s="2037"/>
      <c r="CA13" s="2037"/>
      <c r="CB13" s="2037"/>
      <c r="CC13" s="501"/>
      <c r="CD13" s="504"/>
      <c r="CM13" s="506"/>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391"/>
      <c r="FE13" s="391"/>
      <c r="FF13" s="391"/>
      <c r="FG13" s="391"/>
      <c r="FH13" s="391"/>
    </row>
    <row r="14" spans="2:164" ht="30" customHeight="1">
      <c r="B14" s="75"/>
      <c r="C14" s="111"/>
      <c r="D14" s="529" t="s">
        <v>424</v>
      </c>
      <c r="E14" s="234"/>
      <c r="F14" s="234"/>
      <c r="G14" s="234"/>
      <c r="H14" s="234"/>
      <c r="I14" s="234"/>
      <c r="J14" s="234"/>
      <c r="K14" s="234"/>
      <c r="L14" s="234"/>
      <c r="M14" s="234"/>
      <c r="N14" s="234"/>
      <c r="O14" s="234"/>
      <c r="P14" s="234"/>
      <c r="Q14" s="234"/>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2038" t="s">
        <v>425</v>
      </c>
      <c r="AU14" s="2038"/>
      <c r="AV14" s="2038"/>
      <c r="AW14" s="2038"/>
      <c r="AX14" s="2038"/>
      <c r="AY14" s="2038"/>
      <c r="AZ14" s="2038"/>
      <c r="BA14" s="2038"/>
      <c r="BB14" s="2038"/>
      <c r="BC14" s="2038"/>
      <c r="BD14" s="2038"/>
      <c r="BE14" s="2038"/>
      <c r="BF14" s="2038"/>
      <c r="BG14" s="2038"/>
      <c r="BH14" s="2038"/>
      <c r="BI14" s="2038"/>
      <c r="BJ14" s="2038"/>
      <c r="BK14" s="2038"/>
      <c r="BL14" s="2038"/>
      <c r="BM14" s="2038"/>
      <c r="BN14" s="2038"/>
      <c r="BO14" s="2038"/>
      <c r="BP14" s="2038"/>
      <c r="BQ14" s="2038"/>
      <c r="BR14" s="2038"/>
      <c r="BS14" s="2038"/>
      <c r="BT14" s="2038"/>
      <c r="BU14" s="2038"/>
      <c r="BV14" s="2038"/>
      <c r="BW14" s="2038"/>
      <c r="BX14" s="2038"/>
      <c r="BY14" s="2038"/>
      <c r="BZ14" s="2038"/>
      <c r="CA14" s="2038"/>
      <c r="CB14" s="333"/>
      <c r="CC14" s="111"/>
      <c r="CD14" s="505"/>
      <c r="CE14" s="302"/>
      <c r="CF14" s="302"/>
      <c r="CG14" s="302"/>
      <c r="CM14" s="506"/>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391"/>
      <c r="FE14" s="391"/>
      <c r="FF14" s="391"/>
      <c r="FG14" s="391"/>
      <c r="FH14" s="391"/>
    </row>
    <row r="15" spans="2:164" ht="30" customHeight="1">
      <c r="B15" s="494"/>
      <c r="C15" s="1"/>
      <c r="D15" s="496"/>
      <c r="E15" s="496"/>
      <c r="F15" s="497"/>
      <c r="G15" s="496"/>
      <c r="H15" s="496"/>
      <c r="I15" s="496"/>
      <c r="J15" s="496"/>
      <c r="K15" s="496"/>
      <c r="L15" s="318"/>
      <c r="M15" s="496"/>
      <c r="N15" s="496"/>
      <c r="O15" s="496"/>
      <c r="P15" s="496"/>
      <c r="Q15" s="496"/>
      <c r="R15" s="496"/>
      <c r="S15" s="318"/>
      <c r="T15" s="318"/>
      <c r="U15" s="318"/>
      <c r="V15" s="318"/>
      <c r="W15" s="318"/>
      <c r="X15" s="318"/>
      <c r="Y15" s="318"/>
      <c r="Z15" s="318"/>
      <c r="AA15" s="318"/>
      <c r="AB15" s="318"/>
      <c r="AC15" s="318"/>
      <c r="AD15" s="318"/>
      <c r="AE15" s="318"/>
      <c r="AF15" s="318"/>
      <c r="AG15" s="318"/>
      <c r="AH15" s="318"/>
      <c r="AI15" s="318"/>
      <c r="AJ15" s="199"/>
      <c r="AK15" s="199"/>
      <c r="AL15" s="199"/>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319"/>
      <c r="BP15" s="319"/>
      <c r="BQ15" s="319"/>
      <c r="BR15" s="319"/>
      <c r="BS15" s="129"/>
      <c r="BT15"/>
      <c r="BU15"/>
      <c r="BV15"/>
      <c r="BW15"/>
      <c r="BX15" s="1"/>
      <c r="BY15" s="1"/>
      <c r="BZ15" s="1"/>
      <c r="CA15" s="1"/>
      <c r="CB15" s="1"/>
      <c r="CC15" s="1"/>
      <c r="CD15" s="55"/>
      <c r="CM15" s="506"/>
      <c r="CN15" s="534"/>
      <c r="CO15" s="535"/>
      <c r="CP15" s="535"/>
      <c r="CQ15" s="535"/>
      <c r="CR15" s="535"/>
      <c r="CS15" s="535"/>
      <c r="CT15" s="535"/>
      <c r="CU15" s="535"/>
      <c r="CV15" s="535"/>
      <c r="CW15" s="536"/>
      <c r="CX15" s="509"/>
      <c r="CY15" s="509"/>
      <c r="CZ15" s="507"/>
      <c r="DA15" s="507"/>
      <c r="DB15" s="508"/>
      <c r="DC15" s="508"/>
      <c r="DD15" s="506"/>
      <c r="DE15" s="506"/>
      <c r="DF15" s="506"/>
      <c r="DG15" s="506"/>
      <c r="DH15" s="506"/>
      <c r="DI15" s="506"/>
      <c r="DJ15" s="506"/>
      <c r="DK15" s="506"/>
      <c r="DL15" s="506"/>
      <c r="DM15" s="506"/>
      <c r="DN15" s="506"/>
      <c r="DO15" s="506"/>
      <c r="DP15" s="506"/>
      <c r="DQ15" s="509"/>
      <c r="DR15" s="391"/>
      <c r="DS15" s="391"/>
      <c r="DT15" s="391"/>
      <c r="DU15" s="391"/>
      <c r="DV15" s="391"/>
      <c r="DW15" s="391"/>
      <c r="DX15" s="391"/>
      <c r="DY15" s="391"/>
      <c r="DZ15" s="391"/>
      <c r="EA15" s="391"/>
      <c r="EB15" s="391"/>
      <c r="EC15" s="391"/>
      <c r="ED15" s="391"/>
      <c r="EE15" s="391"/>
      <c r="EF15" s="391"/>
      <c r="EG15" s="391"/>
      <c r="EH15" s="391"/>
      <c r="EI15" s="391"/>
      <c r="EJ15" s="391"/>
      <c r="EK15" s="391"/>
      <c r="EL15" s="391"/>
      <c r="EM15" s="391"/>
      <c r="EN15" s="391"/>
      <c r="EO15" s="391"/>
      <c r="EP15" s="391"/>
      <c r="EQ15" s="391"/>
      <c r="ER15" s="391"/>
      <c r="ES15" s="391"/>
      <c r="ET15" s="391"/>
      <c r="EU15" s="391"/>
      <c r="EV15" s="391"/>
      <c r="EW15" s="391"/>
      <c r="EX15" s="391"/>
      <c r="EY15" s="391"/>
      <c r="EZ15" s="391"/>
      <c r="FA15" s="391"/>
      <c r="FB15" s="391"/>
      <c r="FC15" s="391"/>
      <c r="FD15" s="391"/>
      <c r="FE15" s="391"/>
      <c r="FF15" s="391"/>
      <c r="FG15" s="391"/>
      <c r="FH15" s="391"/>
    </row>
    <row r="16" spans="2:164" ht="24.9" customHeight="1">
      <c r="B16" s="322"/>
      <c r="C16"/>
      <c r="D16" s="77"/>
      <c r="E16" s="77"/>
      <c r="F16" s="518"/>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18"/>
      <c r="AJ16" s="518"/>
      <c r="AK16" s="518"/>
      <c r="AL16" s="518"/>
      <c r="AM16" s="518"/>
      <c r="AN16" s="518"/>
      <c r="AO16" s="518"/>
      <c r="AP16" s="518"/>
      <c r="AQ16" s="518"/>
      <c r="AR16" s="518"/>
      <c r="AS16" s="518"/>
      <c r="AT16" s="2039" t="s">
        <v>426</v>
      </c>
      <c r="AU16" s="2039"/>
      <c r="AV16" s="2039"/>
      <c r="AW16" s="2039"/>
      <c r="AX16" s="2039"/>
      <c r="AY16" s="2039"/>
      <c r="AZ16" s="2039"/>
      <c r="BA16" s="2039"/>
      <c r="BB16" s="2039"/>
      <c r="BC16" s="2039"/>
      <c r="BD16" s="2039"/>
      <c r="BE16" s="2039"/>
      <c r="BF16" s="2039"/>
      <c r="BG16" s="2039"/>
      <c r="BH16" s="2039"/>
      <c r="BI16" s="203"/>
      <c r="BJ16" s="203"/>
      <c r="BK16" s="203"/>
      <c r="BL16" s="203"/>
      <c r="BM16" s="2039" t="s">
        <v>427</v>
      </c>
      <c r="BN16" s="2039"/>
      <c r="BO16" s="2039"/>
      <c r="BP16" s="2039"/>
      <c r="BQ16" s="2039"/>
      <c r="BR16" s="2039"/>
      <c r="BS16" s="2039"/>
      <c r="BT16" s="2039"/>
      <c r="BU16" s="2039"/>
      <c r="BV16" s="2039"/>
      <c r="BW16" s="2039"/>
      <c r="BX16" s="2039"/>
      <c r="BY16" s="2039"/>
      <c r="BZ16" s="2039"/>
      <c r="CA16" s="2039"/>
      <c r="CB16"/>
      <c r="CC16" s="304"/>
      <c r="CD16" s="55"/>
      <c r="CM16" s="506"/>
      <c r="CO16" s="233"/>
      <c r="CP16" s="233"/>
      <c r="CQ16" s="233"/>
      <c r="CR16" s="233"/>
      <c r="CS16" s="233"/>
      <c r="CT16" s="233"/>
      <c r="CU16" s="233"/>
      <c r="CV16" s="233"/>
      <c r="CW16" s="233"/>
      <c r="CX16" s="233"/>
      <c r="CY16" s="509"/>
      <c r="CZ16" s="507"/>
      <c r="DA16" s="507"/>
      <c r="DB16" s="508"/>
      <c r="DC16" s="508"/>
      <c r="DD16" s="506"/>
      <c r="DE16" s="506"/>
      <c r="DF16" s="506"/>
      <c r="DG16" s="506"/>
      <c r="DH16" s="506"/>
      <c r="DI16" s="506"/>
      <c r="DJ16" s="506"/>
      <c r="DK16" s="506"/>
      <c r="DL16" s="506"/>
      <c r="DM16" s="506"/>
      <c r="DN16" s="506"/>
      <c r="DO16" s="1527"/>
      <c r="DP16" s="1554"/>
      <c r="DQ16" s="509"/>
      <c r="DR16" s="391"/>
      <c r="DS16" s="391"/>
      <c r="DT16" s="391"/>
      <c r="DU16" s="391"/>
      <c r="DV16" s="391"/>
      <c r="DW16" s="391"/>
      <c r="DX16" s="391"/>
      <c r="DY16" s="391"/>
      <c r="DZ16" s="391"/>
      <c r="EA16" s="391"/>
      <c r="EB16" s="391"/>
      <c r="EC16" s="391"/>
      <c r="ED16" s="391"/>
      <c r="EE16" s="391"/>
      <c r="EF16" s="391"/>
      <c r="EG16" s="391"/>
      <c r="EH16" s="391"/>
      <c r="EI16" s="391"/>
      <c r="EJ16" s="391"/>
      <c r="EK16" s="391"/>
      <c r="EL16" s="391"/>
      <c r="EM16" s="391"/>
      <c r="EN16" s="391"/>
      <c r="EO16" s="391"/>
      <c r="EP16" s="391"/>
      <c r="EQ16" s="391"/>
      <c r="ER16" s="391"/>
      <c r="ES16" s="391"/>
      <c r="ET16" s="391"/>
      <c r="EU16" s="391"/>
      <c r="EV16" s="391"/>
      <c r="EW16" s="391"/>
      <c r="EX16" s="391"/>
      <c r="EY16" s="391"/>
      <c r="EZ16" s="391"/>
      <c r="FA16" s="391"/>
      <c r="FB16" s="391"/>
      <c r="FC16" s="391"/>
      <c r="FD16" s="391"/>
      <c r="FE16" s="391"/>
      <c r="FF16" s="391"/>
      <c r="FG16" s="391"/>
      <c r="FH16" s="391"/>
    </row>
    <row r="17" spans="1:164" ht="24.9" customHeight="1">
      <c r="B17" s="322"/>
      <c r="C17"/>
      <c r="D17" s="136"/>
      <c r="E17" s="290"/>
      <c r="F17" s="316"/>
      <c r="G17" s="518"/>
      <c r="H17" s="518"/>
      <c r="I17" s="518"/>
      <c r="J17" s="518"/>
      <c r="K17" s="518"/>
      <c r="L17" s="518"/>
      <c r="M17" s="518"/>
      <c r="N17" s="518"/>
      <c r="O17" s="518"/>
      <c r="P17" s="518"/>
      <c r="Q17" s="518"/>
      <c r="R17" s="518"/>
      <c r="S17" s="518"/>
      <c r="T17" s="518"/>
      <c r="U17" s="518"/>
      <c r="V17" s="518"/>
      <c r="W17" s="518"/>
      <c r="X17" s="518"/>
      <c r="Y17" s="518"/>
      <c r="Z17" s="518"/>
      <c r="AA17" s="518"/>
      <c r="AB17" s="518"/>
      <c r="AC17" s="518"/>
      <c r="AD17" s="518"/>
      <c r="AE17" s="518"/>
      <c r="AF17" s="518"/>
      <c r="AG17" s="518"/>
      <c r="AH17" s="518"/>
      <c r="AI17" s="518"/>
      <c r="AJ17" s="518"/>
      <c r="AK17" s="518"/>
      <c r="AL17" s="518"/>
      <c r="AM17" s="518"/>
      <c r="AN17" s="518"/>
      <c r="AO17" s="518"/>
      <c r="AP17" s="518"/>
      <c r="AQ17" s="518"/>
      <c r="AR17" s="518"/>
      <c r="AS17" s="518"/>
      <c r="AT17" s="2040" t="s">
        <v>428</v>
      </c>
      <c r="AU17" s="2040"/>
      <c r="AV17" s="2040"/>
      <c r="AW17" s="2040"/>
      <c r="AX17" s="2040"/>
      <c r="AY17" s="2040"/>
      <c r="AZ17" s="2040"/>
      <c r="BA17" s="2040"/>
      <c r="BB17" s="2040"/>
      <c r="BC17" s="2040"/>
      <c r="BD17" s="2040"/>
      <c r="BE17" s="2040"/>
      <c r="BF17" s="2040"/>
      <c r="BG17" s="2040"/>
      <c r="BH17" s="2040"/>
      <c r="BI17" s="203"/>
      <c r="BJ17" s="203"/>
      <c r="BK17" s="203"/>
      <c r="BL17" s="203"/>
      <c r="BM17" s="2040" t="s">
        <v>429</v>
      </c>
      <c r="BN17" s="2040"/>
      <c r="BO17" s="2040"/>
      <c r="BP17" s="2040"/>
      <c r="BQ17" s="2040"/>
      <c r="BR17" s="2040"/>
      <c r="BS17" s="2040"/>
      <c r="BT17" s="2040"/>
      <c r="BU17" s="2040"/>
      <c r="BV17" s="2040"/>
      <c r="BW17" s="2040"/>
      <c r="BX17" s="2040"/>
      <c r="BY17" s="2040"/>
      <c r="BZ17" s="2040"/>
      <c r="CA17" s="2040"/>
      <c r="CB17"/>
      <c r="CC17" s="304"/>
      <c r="CD17" s="55"/>
      <c r="CM17" s="506"/>
      <c r="CO17" s="233"/>
      <c r="CP17" s="233"/>
      <c r="CQ17" s="233"/>
      <c r="CR17" s="233"/>
      <c r="CS17" s="233"/>
      <c r="CT17" s="233"/>
      <c r="CU17" s="233"/>
      <c r="CV17" s="233"/>
      <c r="CW17" s="233"/>
      <c r="CX17" s="233"/>
      <c r="CY17" s="509"/>
      <c r="CZ17" s="507"/>
      <c r="DA17" s="507"/>
      <c r="DB17" s="508"/>
      <c r="DC17" s="508"/>
      <c r="DD17" s="506"/>
      <c r="DE17" s="506"/>
      <c r="DF17" s="506"/>
      <c r="DG17" s="506"/>
      <c r="DH17" s="506"/>
      <c r="DI17" s="506"/>
      <c r="DJ17" s="506"/>
      <c r="DK17" s="506"/>
      <c r="DL17" s="506"/>
      <c r="DM17" s="506"/>
      <c r="DN17" s="506"/>
      <c r="DO17" s="1527"/>
      <c r="DP17" s="1554"/>
      <c r="DQ17" s="509"/>
      <c r="DR17" s="391"/>
      <c r="DS17" s="391"/>
      <c r="DT17" s="391"/>
      <c r="DU17" s="391"/>
      <c r="DV17" s="391"/>
      <c r="DW17" s="391"/>
      <c r="DX17" s="391"/>
      <c r="DY17" s="391"/>
      <c r="DZ17" s="391"/>
      <c r="EA17" s="391"/>
      <c r="EB17" s="391"/>
      <c r="EC17" s="391"/>
      <c r="ED17" s="391"/>
      <c r="EE17" s="391"/>
      <c r="EF17" s="391"/>
      <c r="EG17" s="391"/>
      <c r="EH17" s="391"/>
      <c r="EI17" s="391"/>
      <c r="EJ17" s="391"/>
      <c r="EK17" s="391"/>
      <c r="EL17" s="391"/>
      <c r="EM17" s="391"/>
      <c r="EN17" s="391"/>
      <c r="EO17" s="391"/>
      <c r="EP17" s="391"/>
      <c r="EQ17" s="391"/>
      <c r="ER17" s="391"/>
      <c r="ES17" s="391"/>
      <c r="ET17" s="391"/>
      <c r="EU17" s="391"/>
      <c r="EV17" s="391"/>
      <c r="EW17" s="391"/>
      <c r="EX17" s="391"/>
      <c r="EY17" s="391"/>
      <c r="EZ17" s="391"/>
      <c r="FA17" s="391"/>
      <c r="FB17" s="391"/>
      <c r="FC17" s="391"/>
      <c r="FD17" s="391"/>
      <c r="FE17" s="391"/>
      <c r="FF17" s="391"/>
      <c r="FG17" s="391"/>
      <c r="FH17" s="391"/>
    </row>
    <row r="18" spans="1:164" ht="15" customHeight="1">
      <c r="B18" s="322"/>
      <c r="C18"/>
      <c r="D18" s="518"/>
      <c r="E18" s="518"/>
      <c r="F18" s="317"/>
      <c r="G18" s="316"/>
      <c r="H18" s="317"/>
      <c r="I18" s="317"/>
      <c r="J18" s="317"/>
      <c r="K18" s="317"/>
      <c r="L18" s="317"/>
      <c r="M18" s="243"/>
      <c r="N18" s="317"/>
      <c r="O18" s="317"/>
      <c r="P18" s="317"/>
      <c r="Q18" s="317"/>
      <c r="R18" s="317"/>
      <c r="S18" s="317"/>
      <c r="T18" s="243"/>
      <c r="U18" s="243"/>
      <c r="V18" s="243"/>
      <c r="W18" s="243"/>
      <c r="X18" s="243"/>
      <c r="Y18" s="243"/>
      <c r="Z18" s="243"/>
      <c r="AA18" s="243"/>
      <c r="AB18" s="243"/>
      <c r="AC18" s="243"/>
      <c r="AD18" s="318"/>
      <c r="AE18" s="318"/>
      <c r="AF18" s="318"/>
      <c r="AG18" s="318"/>
      <c r="AH18" s="318"/>
      <c r="AI18" s="318"/>
      <c r="AJ18" s="318"/>
      <c r="AK18" s="199"/>
      <c r="AL18" s="199"/>
      <c r="AM18" s="199"/>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319"/>
      <c r="BP18" s="319"/>
      <c r="BQ18"/>
      <c r="BR18"/>
      <c r="BS18"/>
      <c r="BT18"/>
      <c r="BU18"/>
      <c r="BV18"/>
      <c r="BW18"/>
      <c r="BX18"/>
      <c r="BY18"/>
      <c r="BZ18"/>
      <c r="CA18"/>
      <c r="CB18"/>
      <c r="CC18" s="304"/>
      <c r="CD18" s="55"/>
      <c r="CM18" s="506"/>
      <c r="CN18" s="233"/>
      <c r="CO18" s="233"/>
      <c r="CP18" s="233"/>
      <c r="CQ18" s="233"/>
      <c r="CR18" s="233"/>
      <c r="CS18" s="233"/>
      <c r="CT18" s="233"/>
      <c r="CU18" s="233"/>
      <c r="CV18" s="233"/>
      <c r="CW18" s="233"/>
      <c r="CX18" s="233"/>
      <c r="CY18" s="1532"/>
      <c r="CZ18" s="1532"/>
      <c r="DA18" s="507"/>
      <c r="DB18" s="508"/>
      <c r="DC18" s="508"/>
      <c r="DD18" s="506"/>
      <c r="DE18" s="506"/>
      <c r="DF18" s="506"/>
      <c r="DG18" s="506"/>
      <c r="DH18" s="506"/>
      <c r="DI18" s="506"/>
      <c r="DJ18" s="506"/>
      <c r="DK18" s="506"/>
      <c r="DL18" s="506"/>
      <c r="DM18" s="506"/>
      <c r="DN18" s="506"/>
      <c r="DO18" s="506"/>
      <c r="DP18" s="506"/>
      <c r="DQ18" s="509"/>
      <c r="DR18" s="391"/>
      <c r="DS18" s="391"/>
      <c r="DT18" s="391"/>
      <c r="DU18" s="391"/>
      <c r="DV18" s="391"/>
      <c r="DW18" s="391"/>
      <c r="DX18" s="391"/>
      <c r="DY18" s="391"/>
      <c r="DZ18" s="391"/>
      <c r="EA18" s="391"/>
      <c r="EB18" s="391"/>
      <c r="EC18" s="391"/>
      <c r="ED18" s="391"/>
      <c r="EE18" s="391"/>
      <c r="EF18" s="391"/>
      <c r="EG18" s="391"/>
      <c r="EH18" s="391"/>
      <c r="EI18" s="391"/>
      <c r="EJ18" s="391"/>
      <c r="EK18" s="391"/>
      <c r="EL18" s="391"/>
      <c r="EM18" s="391"/>
      <c r="EN18" s="391"/>
      <c r="EO18" s="391"/>
      <c r="EP18" s="391"/>
      <c r="EQ18" s="391"/>
      <c r="ER18" s="391"/>
      <c r="ES18" s="391"/>
      <c r="ET18" s="391"/>
      <c r="EU18" s="391"/>
      <c r="EV18" s="391"/>
      <c r="EW18" s="391"/>
      <c r="EX18" s="391"/>
      <c r="EY18" s="391"/>
      <c r="EZ18" s="391"/>
      <c r="FA18" s="391"/>
      <c r="FB18" s="391"/>
      <c r="FC18" s="391"/>
      <c r="FD18" s="391"/>
      <c r="FE18" s="391"/>
      <c r="FF18" s="391"/>
      <c r="FG18" s="391"/>
      <c r="FH18" s="391"/>
    </row>
    <row r="19" spans="1:164" ht="30" customHeight="1">
      <c r="B19" s="322"/>
      <c r="BE19" s="892" t="s">
        <v>430</v>
      </c>
      <c r="BX19" s="892" t="s">
        <v>431</v>
      </c>
      <c r="CB19"/>
      <c r="CC19" s="304"/>
      <c r="CD19" s="55"/>
      <c r="CM19" s="506"/>
      <c r="CO19" s="233"/>
      <c r="CP19" s="233"/>
      <c r="CQ19" s="233"/>
      <c r="CR19" s="233"/>
      <c r="CS19" s="233"/>
      <c r="CT19" s="233"/>
      <c r="CU19" s="233"/>
      <c r="CV19" s="233"/>
      <c r="CW19" s="233"/>
      <c r="CX19" s="233"/>
      <c r="CY19" s="509"/>
      <c r="CZ19" s="507"/>
      <c r="DA19" s="507"/>
      <c r="DB19" s="508"/>
      <c r="DC19" s="508"/>
      <c r="DD19" s="506"/>
      <c r="DE19" s="506"/>
      <c r="DF19" s="506"/>
      <c r="DG19" s="506"/>
      <c r="DH19" s="506"/>
      <c r="DI19" s="506"/>
      <c r="DJ19" s="506"/>
      <c r="DK19" s="506"/>
      <c r="DL19" s="506"/>
      <c r="DM19" s="506"/>
      <c r="DN19" s="506"/>
      <c r="DO19" s="537"/>
      <c r="DP19" s="536"/>
      <c r="DQ19" s="509"/>
      <c r="DR19" s="391"/>
      <c r="DS19" s="391"/>
      <c r="DT19" s="391"/>
      <c r="DU19" s="391"/>
      <c r="DV19" s="391"/>
      <c r="DW19" s="391"/>
      <c r="DX19" s="391"/>
      <c r="DY19" s="391"/>
      <c r="DZ19" s="391"/>
      <c r="EA19" s="391"/>
      <c r="EB19" s="391"/>
      <c r="EC19" s="391"/>
      <c r="ED19" s="391"/>
      <c r="EE19" s="391"/>
      <c r="EF19" s="391"/>
      <c r="EG19" s="391"/>
      <c r="EH19" s="391"/>
      <c r="EI19" s="391"/>
      <c r="EJ19" s="391"/>
      <c r="EK19" s="391"/>
      <c r="EL19" s="391"/>
      <c r="EM19" s="391"/>
      <c r="EN19" s="391"/>
      <c r="EO19" s="391"/>
      <c r="EP19" s="391"/>
      <c r="EQ19" s="391"/>
      <c r="ER19" s="391"/>
      <c r="ES19" s="391"/>
      <c r="ET19" s="391"/>
      <c r="EU19" s="391"/>
      <c r="EV19" s="391"/>
      <c r="EW19" s="391"/>
      <c r="EX19" s="391"/>
      <c r="EY19" s="391"/>
      <c r="EZ19" s="391"/>
      <c r="FA19" s="391"/>
      <c r="FB19" s="391"/>
      <c r="FC19" s="391"/>
      <c r="FD19" s="391"/>
      <c r="FE19" s="391"/>
      <c r="FF19" s="391"/>
      <c r="FG19" s="391"/>
      <c r="FH19" s="391"/>
    </row>
    <row r="20" spans="1:164" ht="30" customHeight="1">
      <c r="B20" s="322"/>
      <c r="C20" s="551">
        <v>6.1</v>
      </c>
      <c r="D20" s="528" t="s">
        <v>432</v>
      </c>
      <c r="E20" s="315"/>
      <c r="F20" s="526"/>
      <c r="G20" s="518"/>
      <c r="H20" s="518"/>
      <c r="I20" s="518"/>
      <c r="J20" s="518"/>
      <c r="K20" s="518"/>
      <c r="L20" s="518"/>
      <c r="M20" s="518"/>
      <c r="N20" s="518"/>
      <c r="O20" s="518"/>
      <c r="P20" s="518"/>
      <c r="Q20" s="518"/>
      <c r="R20" s="518"/>
      <c r="S20" s="518"/>
      <c r="T20" s="518"/>
      <c r="U20" s="518"/>
      <c r="V20" s="518"/>
      <c r="W20" s="518"/>
      <c r="X20" s="518"/>
      <c r="Y20" s="518"/>
      <c r="Z20" s="518"/>
      <c r="AA20" s="518"/>
      <c r="AB20" s="518"/>
      <c r="AC20" s="518"/>
      <c r="AD20" s="518"/>
      <c r="AE20" s="518"/>
      <c r="AF20" s="518"/>
      <c r="AG20" s="518"/>
      <c r="AH20" s="518"/>
      <c r="AI20" s="518"/>
      <c r="AJ20" s="518"/>
      <c r="AK20" s="518"/>
      <c r="AL20" s="518"/>
      <c r="AM20" s="518"/>
      <c r="AN20" s="518"/>
      <c r="AO20" s="518"/>
      <c r="AP20" s="518"/>
      <c r="AQ20" s="518"/>
      <c r="AR20" s="290"/>
      <c r="AS20" s="290"/>
      <c r="AT20" s="1613"/>
      <c r="AU20" s="1614"/>
      <c r="AV20" s="1614"/>
      <c r="AW20" s="1614"/>
      <c r="AX20" s="1614"/>
      <c r="AY20" s="1614"/>
      <c r="AZ20" s="1614"/>
      <c r="BA20" s="1614"/>
      <c r="BB20" s="1614"/>
      <c r="BC20" s="1614"/>
      <c r="BD20" s="1614"/>
      <c r="BE20" s="1614"/>
      <c r="BF20" s="1614"/>
      <c r="BG20" s="1614"/>
      <c r="BH20" s="1615"/>
      <c r="BI20" s="203"/>
      <c r="BJ20" s="203"/>
      <c r="BK20" s="203"/>
      <c r="BL20" s="203"/>
      <c r="BM20" s="1613"/>
      <c r="BN20" s="1614"/>
      <c r="BO20" s="1614"/>
      <c r="BP20" s="1614"/>
      <c r="BQ20" s="1614"/>
      <c r="BR20" s="1614"/>
      <c r="BS20" s="1614"/>
      <c r="BT20" s="1614"/>
      <c r="BU20" s="1614"/>
      <c r="BV20" s="1614"/>
      <c r="BW20" s="1614"/>
      <c r="BX20" s="1614"/>
      <c r="BY20" s="1614"/>
      <c r="BZ20" s="1614"/>
      <c r="CA20" s="1615"/>
      <c r="CB20"/>
      <c r="CC20" s="304"/>
      <c r="CD20" s="55"/>
      <c r="CM20" s="506"/>
      <c r="CN20" s="233"/>
      <c r="CO20" s="233"/>
      <c r="CP20" s="233"/>
      <c r="CQ20" s="233"/>
      <c r="CR20" s="233"/>
      <c r="CS20" s="233"/>
      <c r="CT20" s="233"/>
      <c r="CU20" s="233"/>
      <c r="CV20" s="233"/>
      <c r="CW20" s="233"/>
      <c r="CX20" s="233"/>
      <c r="CY20" s="1532"/>
      <c r="CZ20" s="1532"/>
      <c r="DA20" s="507"/>
      <c r="DB20" s="508"/>
      <c r="DC20" s="508"/>
      <c r="DD20" s="506"/>
      <c r="DE20" s="506"/>
      <c r="DF20" s="506"/>
      <c r="DG20" s="506"/>
      <c r="DH20" s="506"/>
      <c r="DI20" s="506"/>
      <c r="DJ20" s="506"/>
      <c r="DK20" s="506"/>
      <c r="DL20" s="506"/>
      <c r="DM20" s="506"/>
      <c r="DN20" s="506"/>
      <c r="DO20" s="506"/>
      <c r="DP20" s="506"/>
      <c r="DQ20" s="509"/>
      <c r="DR20" s="391"/>
      <c r="DS20" s="391"/>
      <c r="DT20" s="391"/>
      <c r="DU20" s="391"/>
      <c r="DV20" s="391"/>
      <c r="DW20" s="391"/>
      <c r="DX20" s="391"/>
      <c r="DY20" s="391"/>
      <c r="DZ20" s="391"/>
      <c r="EA20" s="391"/>
      <c r="EB20" s="391"/>
      <c r="EC20" s="391"/>
      <c r="ED20" s="391"/>
      <c r="EE20" s="391"/>
      <c r="EF20" s="391"/>
      <c r="EG20" s="391"/>
      <c r="EH20" s="391"/>
      <c r="EI20" s="391"/>
      <c r="EJ20" s="391"/>
      <c r="EK20" s="391"/>
      <c r="EL20" s="391"/>
      <c r="EM20" s="391"/>
      <c r="EN20" s="391"/>
      <c r="EO20" s="391"/>
      <c r="EP20" s="391"/>
      <c r="EQ20" s="391"/>
      <c r="ER20" s="391"/>
      <c r="ES20" s="391"/>
      <c r="ET20" s="391"/>
      <c r="EU20" s="391"/>
      <c r="EV20" s="391"/>
      <c r="EW20" s="391"/>
      <c r="EX20" s="391"/>
      <c r="EY20" s="391"/>
      <c r="EZ20" s="391"/>
      <c r="FA20" s="391"/>
      <c r="FB20" s="391"/>
      <c r="FC20" s="391"/>
      <c r="FD20" s="391"/>
      <c r="FE20" s="391"/>
      <c r="FF20" s="391"/>
      <c r="FG20" s="391"/>
      <c r="FH20" s="391"/>
    </row>
    <row r="21" spans="1:164" ht="30" customHeight="1">
      <c r="A21" s="1"/>
      <c r="B21" s="519"/>
      <c r="C21" s="314"/>
      <c r="D21" s="529" t="s">
        <v>433</v>
      </c>
      <c r="E21" s="315"/>
      <c r="F21" s="314"/>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c r="AI21" s="518"/>
      <c r="AJ21" s="518"/>
      <c r="AK21" s="518"/>
      <c r="AL21" s="518"/>
      <c r="AM21" s="518"/>
      <c r="AN21" s="518"/>
      <c r="AO21" s="518"/>
      <c r="AP21" s="518"/>
      <c r="AQ21" s="518"/>
      <c r="AT21" s="1616"/>
      <c r="AU21" s="1617"/>
      <c r="AV21" s="1617"/>
      <c r="AW21" s="1617"/>
      <c r="AX21" s="1617"/>
      <c r="AY21" s="1617"/>
      <c r="AZ21" s="1617"/>
      <c r="BA21" s="1617"/>
      <c r="BB21" s="1617"/>
      <c r="BC21" s="1617"/>
      <c r="BD21" s="1617"/>
      <c r="BE21" s="1617"/>
      <c r="BF21" s="1617"/>
      <c r="BG21" s="1617"/>
      <c r="BH21" s="1618"/>
      <c r="BI21" s="203"/>
      <c r="BJ21" s="203"/>
      <c r="BK21" s="203"/>
      <c r="BL21" s="203"/>
      <c r="BM21" s="1616"/>
      <c r="BN21" s="1617"/>
      <c r="BO21" s="1617"/>
      <c r="BP21" s="1617"/>
      <c r="BQ21" s="1617"/>
      <c r="BR21" s="1617"/>
      <c r="BS21" s="1617"/>
      <c r="BT21" s="1617"/>
      <c r="BU21" s="1617"/>
      <c r="BV21" s="1617"/>
      <c r="BW21" s="1617"/>
      <c r="BX21" s="1617"/>
      <c r="BY21" s="1617"/>
      <c r="BZ21" s="1617"/>
      <c r="CA21" s="1618"/>
      <c r="CB21"/>
      <c r="CC21"/>
      <c r="CD21" s="160"/>
      <c r="CK21" s="354"/>
      <c r="CL21" s="307"/>
      <c r="CM21" s="307"/>
      <c r="CN21" s="307"/>
      <c r="CO21" s="307"/>
      <c r="CP21" s="307"/>
      <c r="CQ21" s="307"/>
      <c r="CR21" s="307"/>
      <c r="CS21" s="307"/>
      <c r="CT21" s="307"/>
      <c r="CU21" s="307"/>
      <c r="CV21" s="307"/>
      <c r="CW21" s="307"/>
      <c r="CX21" s="307"/>
      <c r="CY21" s="307"/>
      <c r="CZ21" s="307"/>
      <c r="DA21" s="307"/>
      <c r="DB21" s="307"/>
      <c r="DC21" s="307"/>
      <c r="DD21" s="307"/>
      <c r="DE21" s="307"/>
      <c r="DF21" s="307"/>
      <c r="DG21" s="307"/>
      <c r="DH21" s="307"/>
      <c r="DI21" s="307"/>
    </row>
    <row r="22" spans="1:164" ht="30" customHeight="1">
      <c r="A22" s="1"/>
      <c r="B22" s="93"/>
      <c r="C22" s="314"/>
      <c r="D22" s="314"/>
      <c r="E22" s="315"/>
      <c r="F22" s="314"/>
      <c r="G22" s="316"/>
      <c r="H22" s="317"/>
      <c r="I22" s="317"/>
      <c r="J22" s="317"/>
      <c r="K22" s="317"/>
      <c r="L22" s="317"/>
      <c r="M22" s="243"/>
      <c r="N22" s="317"/>
      <c r="O22" s="317"/>
      <c r="P22" s="317"/>
      <c r="Q22" s="317"/>
      <c r="R22" s="317"/>
      <c r="S22" s="317"/>
      <c r="T22" s="243"/>
      <c r="U22" s="243"/>
      <c r="V22" s="243"/>
      <c r="W22" s="243"/>
      <c r="X22" s="243"/>
      <c r="Y22" s="243"/>
      <c r="Z22" s="243"/>
      <c r="AA22" s="243"/>
      <c r="AB22" s="243"/>
      <c r="AC22" s="243"/>
      <c r="AD22" s="318"/>
      <c r="AE22" s="318"/>
      <c r="AF22" s="318"/>
      <c r="AG22" s="318"/>
      <c r="AH22" s="318"/>
      <c r="AI22" s="318"/>
      <c r="AJ22" s="318"/>
      <c r="AK22" s="199"/>
      <c r="AL22" s="199"/>
      <c r="AM22" s="199"/>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319"/>
      <c r="BP22" s="319"/>
      <c r="BQ22"/>
      <c r="BR22"/>
      <c r="BS22"/>
      <c r="BT22"/>
      <c r="BU22"/>
      <c r="BV22"/>
      <c r="BW22"/>
      <c r="BX22"/>
      <c r="BY22"/>
      <c r="BZ22"/>
      <c r="CA22"/>
      <c r="CB22"/>
      <c r="CC22"/>
      <c r="CD22" s="160"/>
      <c r="CK22" s="355"/>
      <c r="CL22" s="307"/>
      <c r="CM22" s="307"/>
      <c r="CN22" s="307"/>
      <c r="CO22" s="307"/>
      <c r="CP22" s="307"/>
      <c r="CQ22" s="307"/>
      <c r="CR22" s="307"/>
      <c r="CS22" s="307"/>
      <c r="CT22" s="307"/>
      <c r="CU22" s="307"/>
      <c r="CV22" s="307"/>
      <c r="CW22" s="307"/>
      <c r="CX22" s="307"/>
      <c r="CY22" s="307"/>
      <c r="CZ22" s="307"/>
      <c r="DA22" s="307"/>
      <c r="DB22" s="307"/>
      <c r="DC22" s="307"/>
      <c r="DD22" s="307"/>
      <c r="DE22" s="307"/>
      <c r="DF22" s="307"/>
      <c r="DG22" s="307"/>
      <c r="DH22" s="307"/>
      <c r="DI22" s="307"/>
    </row>
    <row r="23" spans="1:164" ht="30" customHeight="1">
      <c r="A23" s="1"/>
      <c r="B23" s="93"/>
      <c r="C23" s="551">
        <v>6.2</v>
      </c>
      <c r="D23" s="528" t="s">
        <v>1832</v>
      </c>
      <c r="E23" s="315"/>
      <c r="F23" s="526"/>
      <c r="G23" s="518"/>
      <c r="H23" s="518"/>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518"/>
      <c r="AH23" s="518"/>
      <c r="AI23" s="518"/>
      <c r="AJ23" s="518"/>
      <c r="AK23" s="518"/>
      <c r="AL23" s="518"/>
      <c r="AM23" s="518"/>
      <c r="AN23" s="518"/>
      <c r="AO23" s="518"/>
      <c r="AP23" s="518"/>
      <c r="AQ23" s="518"/>
      <c r="BG23" s="203"/>
      <c r="BH23" s="203"/>
      <c r="BI23" s="203"/>
      <c r="BJ23" s="203"/>
      <c r="BK23" s="203"/>
      <c r="BL23" s="203"/>
      <c r="BM23" s="203"/>
      <c r="BN23" s="203"/>
      <c r="BO23" s="319"/>
      <c r="BP23" s="319"/>
      <c r="BQ23"/>
      <c r="BR23"/>
      <c r="BS23"/>
      <c r="BT23"/>
      <c r="BU23"/>
      <c r="BV23"/>
      <c r="BW23"/>
      <c r="BX23"/>
      <c r="BY23"/>
      <c r="BZ23"/>
      <c r="CA23"/>
      <c r="CB23"/>
      <c r="CC23"/>
      <c r="CD23" s="160"/>
      <c r="CK23" s="307"/>
      <c r="CL23" s="307"/>
      <c r="CM23" s="307"/>
      <c r="CN23" s="307"/>
      <c r="CO23" s="307"/>
      <c r="CP23" s="307"/>
      <c r="CQ23" s="307"/>
      <c r="CR23" s="307"/>
      <c r="CS23" s="307"/>
      <c r="CT23" s="307"/>
      <c r="CU23" s="307"/>
      <c r="CV23" s="307"/>
      <c r="CW23" s="307"/>
      <c r="CX23" s="307"/>
      <c r="CY23" s="307"/>
      <c r="CZ23" s="307"/>
      <c r="DA23" s="307"/>
      <c r="DB23" s="307"/>
      <c r="DC23" s="307"/>
      <c r="DD23" s="307"/>
      <c r="DE23" s="307"/>
      <c r="DF23" s="307"/>
      <c r="DG23" s="307"/>
      <c r="DH23" s="307"/>
      <c r="DI23" s="307"/>
    </row>
    <row r="24" spans="1:164" ht="30" customHeight="1">
      <c r="A24" s="1"/>
      <c r="B24" s="93"/>
      <c r="C24" s="314"/>
      <c r="D24" s="529" t="s">
        <v>1833</v>
      </c>
      <c r="E24" s="315"/>
      <c r="F24" s="314"/>
      <c r="G24" s="518"/>
      <c r="H24" s="518"/>
      <c r="I24" s="518"/>
      <c r="J24" s="518"/>
      <c r="K24" s="518"/>
      <c r="L24" s="518"/>
      <c r="M24" s="518"/>
      <c r="N24" s="518"/>
      <c r="O24" s="518"/>
      <c r="P24" s="518"/>
      <c r="Q24" s="518"/>
      <c r="R24" s="518"/>
      <c r="S24" s="518"/>
      <c r="T24" s="518"/>
      <c r="U24" s="518"/>
      <c r="V24" s="518"/>
      <c r="W24" s="518"/>
      <c r="X24" s="518"/>
      <c r="Y24" s="518"/>
      <c r="Z24" s="518"/>
      <c r="AA24" s="518"/>
      <c r="AB24" s="518"/>
      <c r="AC24" s="518"/>
      <c r="AD24" s="518"/>
      <c r="AE24" s="518"/>
      <c r="AF24" s="518"/>
      <c r="AG24" s="518"/>
      <c r="AH24" s="518"/>
      <c r="AI24" s="518"/>
      <c r="AJ24" s="518"/>
      <c r="AK24" s="518"/>
      <c r="AL24" s="518"/>
      <c r="AM24" s="518"/>
      <c r="AN24" s="518"/>
      <c r="AO24" s="518"/>
      <c r="AP24" s="518"/>
      <c r="AQ24" s="518"/>
      <c r="BG24" s="203"/>
      <c r="BH24" s="203"/>
      <c r="BI24" s="203"/>
      <c r="BJ24" s="203"/>
      <c r="BK24" s="203"/>
      <c r="BL24" s="203"/>
      <c r="BM24" s="203"/>
      <c r="BN24" s="203"/>
      <c r="BO24" s="319"/>
      <c r="BP24" s="319"/>
      <c r="BQ24"/>
      <c r="BR24"/>
      <c r="BS24"/>
      <c r="BT24"/>
      <c r="BU24"/>
      <c r="BV24"/>
      <c r="BW24"/>
      <c r="BX24"/>
      <c r="BY24"/>
      <c r="BZ24"/>
      <c r="CA24"/>
      <c r="CB24"/>
      <c r="CC24"/>
      <c r="CD24" s="160"/>
      <c r="CL24" s="514"/>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row>
    <row r="25" spans="1:164" ht="30" customHeight="1">
      <c r="A25" s="1"/>
      <c r="B25" s="93"/>
      <c r="C25" s="314"/>
      <c r="D25" s="529"/>
      <c r="E25" s="315"/>
      <c r="F25" s="314"/>
      <c r="G25" s="316"/>
      <c r="H25" s="317"/>
      <c r="I25" s="317"/>
      <c r="J25" s="317"/>
      <c r="K25" s="317"/>
      <c r="L25" s="317"/>
      <c r="M25" s="243"/>
      <c r="N25" s="317"/>
      <c r="O25" s="317"/>
      <c r="P25" s="317"/>
      <c r="Q25" s="317"/>
      <c r="R25" s="317"/>
      <c r="S25" s="317"/>
      <c r="T25" s="243"/>
      <c r="U25" s="243"/>
      <c r="V25" s="243"/>
      <c r="W25" s="243"/>
      <c r="X25" s="243"/>
      <c r="Y25" s="243"/>
      <c r="Z25" s="243"/>
      <c r="AA25" s="243"/>
      <c r="AB25" s="243"/>
      <c r="AC25" s="243"/>
      <c r="AD25" s="318"/>
      <c r="AE25" s="318"/>
      <c r="AF25" s="318"/>
      <c r="AG25" s="318"/>
      <c r="AH25" s="318"/>
      <c r="AI25" s="318"/>
      <c r="AJ25" s="318"/>
      <c r="AK25" s="199"/>
      <c r="AL25" s="199"/>
      <c r="AM25" s="199"/>
      <c r="AN25" s="203"/>
      <c r="AO25" s="203"/>
      <c r="AP25" s="203"/>
      <c r="AQ25" s="203"/>
      <c r="AR25" s="203"/>
      <c r="AS25" s="203"/>
      <c r="BE25" s="892" t="s">
        <v>434</v>
      </c>
      <c r="BX25" s="892" t="s">
        <v>435</v>
      </c>
      <c r="CB25"/>
      <c r="CC25"/>
      <c r="CD25" s="160"/>
      <c r="CM25" s="307"/>
      <c r="CN25" s="307"/>
      <c r="CO25" s="307"/>
      <c r="CP25" s="307"/>
      <c r="CQ25" s="307"/>
      <c r="CR25" s="307"/>
      <c r="CS25" s="307"/>
      <c r="CT25" s="307"/>
      <c r="CU25" s="307"/>
      <c r="CV25" s="307"/>
      <c r="CW25" s="307"/>
      <c r="CX25" s="307"/>
      <c r="CY25" s="307"/>
      <c r="CZ25" s="307"/>
      <c r="DA25" s="307"/>
      <c r="DB25" s="307"/>
      <c r="DC25" s="307"/>
      <c r="DD25" s="307"/>
      <c r="DE25" s="307"/>
      <c r="DF25" s="307"/>
      <c r="DG25" s="307"/>
      <c r="DH25" s="307"/>
      <c r="DI25" s="307"/>
      <c r="DJ25" s="307"/>
      <c r="DK25" s="307"/>
    </row>
    <row r="26" spans="1:164" ht="30" customHeight="1">
      <c r="A26" s="1"/>
      <c r="B26" s="93"/>
      <c r="C26" s="314"/>
      <c r="D26" s="528" t="s">
        <v>146</v>
      </c>
      <c r="F26" s="526" t="s">
        <v>436</v>
      </c>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1613"/>
      <c r="AU26" s="1614"/>
      <c r="AV26" s="1614"/>
      <c r="AW26" s="1614"/>
      <c r="AX26" s="1614"/>
      <c r="AY26" s="1614"/>
      <c r="AZ26" s="1614"/>
      <c r="BA26" s="1614"/>
      <c r="BB26" s="1614"/>
      <c r="BC26" s="1614"/>
      <c r="BD26" s="1614"/>
      <c r="BE26" s="1614"/>
      <c r="BF26" s="1614"/>
      <c r="BG26" s="1614"/>
      <c r="BH26" s="1615"/>
      <c r="BI26" s="203"/>
      <c r="BJ26" s="203"/>
      <c r="BK26" s="203"/>
      <c r="BL26" s="203"/>
      <c r="BM26" s="1613"/>
      <c r="BN26" s="1614"/>
      <c r="BO26" s="1614"/>
      <c r="BP26" s="1614"/>
      <c r="BQ26" s="1614"/>
      <c r="BR26" s="1614"/>
      <c r="BS26" s="1614"/>
      <c r="BT26" s="1614"/>
      <c r="BU26" s="1614"/>
      <c r="BV26" s="1614"/>
      <c r="BW26" s="1614"/>
      <c r="BX26" s="1614"/>
      <c r="BY26" s="1614"/>
      <c r="BZ26" s="1614"/>
      <c r="CA26" s="1615"/>
      <c r="CB26"/>
      <c r="CC26"/>
      <c r="CD26" s="160"/>
      <c r="CK26" s="290"/>
      <c r="CL26" s="290"/>
      <c r="CM26" s="532"/>
      <c r="CN26" s="307"/>
      <c r="CO26" s="307"/>
      <c r="CP26" s="307"/>
      <c r="CQ26" s="307"/>
      <c r="CR26" s="307"/>
      <c r="CS26" s="307"/>
      <c r="CT26" s="307"/>
      <c r="CU26" s="307"/>
      <c r="CV26" s="307"/>
      <c r="CW26" s="307"/>
      <c r="CX26" s="307"/>
      <c r="CY26" s="307"/>
      <c r="CZ26" s="307"/>
      <c r="DA26" s="307"/>
      <c r="DB26" s="307"/>
      <c r="DC26" s="307"/>
      <c r="DD26" s="307"/>
      <c r="DE26" s="307"/>
      <c r="DF26" s="307"/>
      <c r="DG26" s="307"/>
      <c r="DH26" s="307"/>
      <c r="DI26" s="307"/>
      <c r="DJ26" s="307"/>
      <c r="DK26" s="307"/>
    </row>
    <row r="27" spans="1:164" ht="30" customHeight="1">
      <c r="A27" s="1"/>
      <c r="B27" s="93"/>
      <c r="C27" s="314"/>
      <c r="D27" s="529"/>
      <c r="F27" s="533" t="s">
        <v>437</v>
      </c>
      <c r="G27" s="518"/>
      <c r="H27" s="518"/>
      <c r="I27" s="518"/>
      <c r="J27" s="518"/>
      <c r="K27" s="518"/>
      <c r="L27" s="518"/>
      <c r="M27" s="518"/>
      <c r="N27" s="518"/>
      <c r="O27" s="518"/>
      <c r="P27" s="518"/>
      <c r="Q27" s="518"/>
      <c r="R27" s="518"/>
      <c r="S27" s="518"/>
      <c r="T27" s="518"/>
      <c r="U27" s="518"/>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1616"/>
      <c r="AU27" s="1617"/>
      <c r="AV27" s="1617"/>
      <c r="AW27" s="1617"/>
      <c r="AX27" s="1617"/>
      <c r="AY27" s="1617"/>
      <c r="AZ27" s="1617"/>
      <c r="BA27" s="1617"/>
      <c r="BB27" s="1617"/>
      <c r="BC27" s="1617"/>
      <c r="BD27" s="1617"/>
      <c r="BE27" s="1617"/>
      <c r="BF27" s="1617"/>
      <c r="BG27" s="1617"/>
      <c r="BH27" s="1618"/>
      <c r="BI27" s="203"/>
      <c r="BJ27" s="203"/>
      <c r="BK27" s="203"/>
      <c r="BL27" s="203"/>
      <c r="BM27" s="1616"/>
      <c r="BN27" s="1617"/>
      <c r="BO27" s="1617"/>
      <c r="BP27" s="1617"/>
      <c r="BQ27" s="1617"/>
      <c r="BR27" s="1617"/>
      <c r="BS27" s="1617"/>
      <c r="BT27" s="1617"/>
      <c r="BU27" s="1617"/>
      <c r="BV27" s="1617"/>
      <c r="BW27" s="1617"/>
      <c r="BX27" s="1617"/>
      <c r="BY27" s="1617"/>
      <c r="BZ27" s="1617"/>
      <c r="CA27" s="1618"/>
      <c r="CB27"/>
      <c r="CC27"/>
      <c r="CD27" s="160"/>
    </row>
    <row r="28" spans="1:164" ht="15" customHeight="1">
      <c r="A28" s="1"/>
      <c r="B28" s="93"/>
      <c r="C28" s="314"/>
      <c r="D28" s="529"/>
      <c r="F28" s="533"/>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60"/>
    </row>
    <row r="29" spans="1:164" ht="30" customHeight="1">
      <c r="A29" s="1"/>
      <c r="B29" s="93"/>
      <c r="C29" s="314"/>
      <c r="D29" s="529"/>
      <c r="F29" s="315"/>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c r="AS29" s="518"/>
      <c r="BE29" s="892" t="s">
        <v>438</v>
      </c>
      <c r="BX29" s="892" t="s">
        <v>439</v>
      </c>
      <c r="CB29"/>
      <c r="CC29"/>
      <c r="CD29" s="160"/>
    </row>
    <row r="30" spans="1:164" ht="30" customHeight="1">
      <c r="A30" s="1"/>
      <c r="B30" s="93"/>
      <c r="C30" s="314"/>
      <c r="D30" s="528" t="s">
        <v>149</v>
      </c>
      <c r="F30" s="526" t="s">
        <v>440</v>
      </c>
      <c r="G30" s="518"/>
      <c r="H30" s="518"/>
      <c r="I30" s="518"/>
      <c r="J30" s="518"/>
      <c r="K30" s="518"/>
      <c r="L30" s="518"/>
      <c r="M30" s="518"/>
      <c r="N30" s="518"/>
      <c r="O30" s="518"/>
      <c r="P30" s="518"/>
      <c r="Q30" s="518"/>
      <c r="R30" s="518"/>
      <c r="S30" s="518"/>
      <c r="T30" s="518"/>
      <c r="U30" s="518"/>
      <c r="V30" s="518"/>
      <c r="W30" s="518"/>
      <c r="X30" s="518"/>
      <c r="Y30" s="518"/>
      <c r="Z30" s="518"/>
      <c r="AA30" s="518"/>
      <c r="AB30" s="518"/>
      <c r="AC30" s="518"/>
      <c r="AD30" s="518"/>
      <c r="AE30" s="518"/>
      <c r="AF30" s="518"/>
      <c r="AG30" s="518"/>
      <c r="AH30" s="518"/>
      <c r="AI30" s="518"/>
      <c r="AJ30" s="518"/>
      <c r="AK30" s="518"/>
      <c r="AL30" s="518"/>
      <c r="AM30" s="518"/>
      <c r="AN30" s="518"/>
      <c r="AO30" s="518"/>
      <c r="AP30" s="518"/>
      <c r="AQ30" s="518"/>
      <c r="AR30" s="518"/>
      <c r="AS30" s="518"/>
      <c r="AT30" s="1613"/>
      <c r="AU30" s="1614"/>
      <c r="AV30" s="1614"/>
      <c r="AW30" s="1614"/>
      <c r="AX30" s="1614"/>
      <c r="AY30" s="1614"/>
      <c r="AZ30" s="1614"/>
      <c r="BA30" s="1614"/>
      <c r="BB30" s="1614"/>
      <c r="BC30" s="1614"/>
      <c r="BD30" s="1614"/>
      <c r="BE30" s="1614"/>
      <c r="BF30" s="1614"/>
      <c r="BG30" s="1614"/>
      <c r="BH30" s="1615"/>
      <c r="BI30" s="203"/>
      <c r="BJ30" s="203"/>
      <c r="BK30" s="203"/>
      <c r="BL30" s="203"/>
      <c r="BM30" s="1613"/>
      <c r="BN30" s="1614"/>
      <c r="BO30" s="1614"/>
      <c r="BP30" s="1614"/>
      <c r="BQ30" s="1614"/>
      <c r="BR30" s="1614"/>
      <c r="BS30" s="1614"/>
      <c r="BT30" s="1614"/>
      <c r="BU30" s="1614"/>
      <c r="BV30" s="1614"/>
      <c r="BW30" s="1614"/>
      <c r="BX30" s="1614"/>
      <c r="BY30" s="1614"/>
      <c r="BZ30" s="1614"/>
      <c r="CA30" s="1615"/>
      <c r="CB30"/>
      <c r="CC30"/>
      <c r="CD30" s="160"/>
    </row>
    <row r="31" spans="1:164" ht="30" customHeight="1">
      <c r="A31" s="1"/>
      <c r="B31" s="93"/>
      <c r="C31" s="314"/>
      <c r="D31" s="529"/>
      <c r="F31" s="533" t="s">
        <v>441</v>
      </c>
      <c r="G31" s="316"/>
      <c r="H31" s="317"/>
      <c r="I31" s="317"/>
      <c r="J31" s="317"/>
      <c r="K31" s="317"/>
      <c r="L31" s="317"/>
      <c r="M31" s="243"/>
      <c r="N31" s="317"/>
      <c r="O31" s="317"/>
      <c r="P31" s="317"/>
      <c r="Q31" s="317"/>
      <c r="R31" s="317"/>
      <c r="S31" s="317"/>
      <c r="T31" s="243"/>
      <c r="U31" s="243"/>
      <c r="V31" s="243"/>
      <c r="W31" s="243"/>
      <c r="X31" s="243"/>
      <c r="Y31" s="243"/>
      <c r="Z31" s="243"/>
      <c r="AA31" s="243"/>
      <c r="AB31" s="243"/>
      <c r="AC31" s="243"/>
      <c r="AD31" s="318"/>
      <c r="AE31" s="318"/>
      <c r="AF31" s="318"/>
      <c r="AG31" s="318"/>
      <c r="AH31" s="318"/>
      <c r="AI31" s="318"/>
      <c r="AJ31" s="318"/>
      <c r="AK31" s="199"/>
      <c r="AL31" s="199"/>
      <c r="AM31" s="199"/>
      <c r="AN31" s="203"/>
      <c r="AO31" s="203"/>
      <c r="AP31" s="203"/>
      <c r="AQ31" s="203"/>
      <c r="AR31" s="203"/>
      <c r="AS31" s="203"/>
      <c r="AT31" s="1616"/>
      <c r="AU31" s="1617"/>
      <c r="AV31" s="1617"/>
      <c r="AW31" s="1617"/>
      <c r="AX31" s="1617"/>
      <c r="AY31" s="1617"/>
      <c r="AZ31" s="1617"/>
      <c r="BA31" s="1617"/>
      <c r="BB31" s="1617"/>
      <c r="BC31" s="1617"/>
      <c r="BD31" s="1617"/>
      <c r="BE31" s="1617"/>
      <c r="BF31" s="1617"/>
      <c r="BG31" s="1617"/>
      <c r="BH31" s="1618"/>
      <c r="BI31" s="203"/>
      <c r="BJ31" s="203"/>
      <c r="BK31" s="203"/>
      <c r="BL31" s="203"/>
      <c r="BM31" s="1616"/>
      <c r="BN31" s="1617"/>
      <c r="BO31" s="1617"/>
      <c r="BP31" s="1617"/>
      <c r="BQ31" s="1617"/>
      <c r="BR31" s="1617"/>
      <c r="BS31" s="1617"/>
      <c r="BT31" s="1617"/>
      <c r="BU31" s="1617"/>
      <c r="BV31" s="1617"/>
      <c r="BW31" s="1617"/>
      <c r="BX31" s="1617"/>
      <c r="BY31" s="1617"/>
      <c r="BZ31" s="1617"/>
      <c r="CA31" s="1618"/>
      <c r="CB31"/>
      <c r="CC31"/>
      <c r="CD31" s="160"/>
    </row>
    <row r="32" spans="1:164" ht="15" customHeight="1">
      <c r="A32" s="1"/>
      <c r="B32" s="93"/>
      <c r="C32" s="314"/>
      <c r="D32" s="314"/>
      <c r="E32" s="315"/>
      <c r="F32" s="314"/>
      <c r="G32" s="316"/>
      <c r="H32" s="317"/>
      <c r="I32" s="317"/>
      <c r="J32" s="317"/>
      <c r="K32" s="317"/>
      <c r="L32" s="317"/>
      <c r="M32" s="243"/>
      <c r="N32" s="317"/>
      <c r="O32" s="317"/>
      <c r="P32" s="317"/>
      <c r="Q32" s="317"/>
      <c r="R32" s="317"/>
      <c r="S32" s="317"/>
      <c r="T32" s="243"/>
      <c r="U32" s="243"/>
      <c r="V32" s="243"/>
      <c r="W32" s="243"/>
      <c r="X32" s="243"/>
      <c r="Y32" s="243"/>
      <c r="Z32" s="243"/>
      <c r="AA32" s="243"/>
      <c r="AB32" s="243"/>
      <c r="AC32" s="243"/>
      <c r="AD32" s="318"/>
      <c r="AE32" s="318"/>
      <c r="AF32" s="318"/>
      <c r="AG32" s="318"/>
      <c r="AH32" s="318"/>
      <c r="AI32" s="318"/>
      <c r="AJ32" s="318"/>
      <c r="AK32" s="199"/>
      <c r="AL32" s="199"/>
      <c r="AM32" s="199"/>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319"/>
      <c r="BP32" s="319"/>
      <c r="BQ32"/>
      <c r="BR32"/>
      <c r="BS32"/>
      <c r="BT32"/>
      <c r="BU32"/>
      <c r="BV32"/>
      <c r="BW32"/>
      <c r="BX32"/>
      <c r="BY32"/>
      <c r="BZ32"/>
      <c r="CA32"/>
      <c r="CB32"/>
      <c r="CC32"/>
      <c r="CD32" s="160"/>
    </row>
    <row r="33" spans="1:129" ht="30" customHeight="1">
      <c r="A33" s="1"/>
      <c r="B33" s="93"/>
      <c r="C33" s="551">
        <v>6.3</v>
      </c>
      <c r="D33" s="528" t="s">
        <v>442</v>
      </c>
      <c r="E33" s="315"/>
      <c r="F33" s="526"/>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8"/>
      <c r="AQ33" s="518"/>
      <c r="BG33" s="203"/>
      <c r="BH33" s="203"/>
      <c r="BI33" s="203"/>
      <c r="BJ33" s="203"/>
      <c r="BK33" s="203"/>
      <c r="BL33" s="203"/>
      <c r="BM33" s="203"/>
      <c r="BN33" s="203"/>
      <c r="BO33" s="319"/>
      <c r="BP33" s="319"/>
      <c r="BQ33"/>
      <c r="BR33"/>
      <c r="BS33"/>
      <c r="BT33"/>
      <c r="BU33"/>
      <c r="BV33"/>
      <c r="BW33"/>
      <c r="BX33"/>
      <c r="BY33"/>
      <c r="BZ33"/>
      <c r="CA33"/>
      <c r="CB33"/>
      <c r="CC33"/>
      <c r="CD33" s="160"/>
    </row>
    <row r="34" spans="1:129" ht="30" customHeight="1">
      <c r="A34" s="1"/>
      <c r="B34" s="93"/>
      <c r="C34" s="314"/>
      <c r="D34" s="529" t="s">
        <v>442</v>
      </c>
      <c r="E34" s="315"/>
      <c r="F34" s="314"/>
      <c r="G34" s="518"/>
      <c r="H34" s="518"/>
      <c r="I34" s="518"/>
      <c r="J34" s="518"/>
      <c r="K34" s="518"/>
      <c r="L34" s="518"/>
      <c r="M34" s="518"/>
      <c r="N34" s="518"/>
      <c r="O34" s="518"/>
      <c r="P34" s="518"/>
      <c r="Q34" s="518"/>
      <c r="R34" s="518"/>
      <c r="S34" s="518"/>
      <c r="T34" s="518"/>
      <c r="U34" s="518"/>
      <c r="V34" s="518"/>
      <c r="W34" s="518"/>
      <c r="X34" s="518"/>
      <c r="Y34" s="518"/>
      <c r="Z34" s="518"/>
      <c r="AA34" s="518"/>
      <c r="AB34" s="518"/>
      <c r="AC34" s="518"/>
      <c r="AD34" s="518"/>
      <c r="AE34" s="518"/>
      <c r="AF34" s="518"/>
      <c r="AG34" s="518"/>
      <c r="AH34" s="518"/>
      <c r="AI34" s="518"/>
      <c r="AJ34" s="518"/>
      <c r="AK34" s="518"/>
      <c r="AL34" s="518"/>
      <c r="AM34" s="518"/>
      <c r="AN34" s="518"/>
      <c r="AO34" s="518"/>
      <c r="AP34" s="518"/>
      <c r="AQ34" s="518"/>
      <c r="BG34" s="203"/>
      <c r="BH34" s="203"/>
      <c r="BI34" s="203"/>
      <c r="BJ34" s="203"/>
      <c r="BK34" s="203"/>
      <c r="BL34" s="203"/>
      <c r="BM34" s="203"/>
      <c r="BN34" s="203"/>
      <c r="BO34" s="319"/>
      <c r="BP34" s="319"/>
      <c r="BQ34"/>
      <c r="BR34"/>
      <c r="BS34"/>
      <c r="BT34"/>
      <c r="BU34"/>
      <c r="BV34"/>
      <c r="BW34"/>
      <c r="BX34"/>
      <c r="BY34"/>
      <c r="BZ34"/>
      <c r="CA34"/>
      <c r="CB34"/>
      <c r="CC34"/>
      <c r="CD34" s="160"/>
    </row>
    <row r="35" spans="1:129" ht="30" customHeight="1">
      <c r="A35" s="1"/>
      <c r="B35" s="93"/>
      <c r="C35" s="314"/>
      <c r="D35" s="529"/>
      <c r="E35" s="315"/>
      <c r="F35" s="314"/>
      <c r="G35" s="316"/>
      <c r="H35" s="317"/>
      <c r="I35" s="317"/>
      <c r="J35" s="317"/>
      <c r="K35" s="317"/>
      <c r="L35" s="317"/>
      <c r="M35" s="243"/>
      <c r="N35" s="317"/>
      <c r="O35" s="317"/>
      <c r="P35" s="317"/>
      <c r="Q35" s="317"/>
      <c r="R35" s="317"/>
      <c r="S35" s="317"/>
      <c r="T35" s="243"/>
      <c r="U35" s="243"/>
      <c r="V35" s="243"/>
      <c r="W35" s="243"/>
      <c r="X35" s="243"/>
      <c r="Y35" s="243"/>
      <c r="Z35" s="243"/>
      <c r="AA35" s="243"/>
      <c r="AB35" s="243"/>
      <c r="AC35" s="243"/>
      <c r="AD35" s="318"/>
      <c r="AE35" s="318"/>
      <c r="AF35" s="318"/>
      <c r="AG35" s="318"/>
      <c r="AH35" s="318"/>
      <c r="AI35" s="318"/>
      <c r="AJ35" s="318"/>
      <c r="AK35" s="199"/>
      <c r="AL35" s="199"/>
      <c r="AM35" s="199"/>
      <c r="AN35" s="203"/>
      <c r="AO35" s="203"/>
      <c r="AP35" s="203"/>
      <c r="AQ35" s="203"/>
      <c r="AR35" s="203"/>
      <c r="AS35" s="203"/>
      <c r="BE35" s="892" t="s">
        <v>443</v>
      </c>
      <c r="BX35" s="892" t="s">
        <v>444</v>
      </c>
      <c r="CB35"/>
      <c r="CC35"/>
      <c r="CD35" s="160"/>
    </row>
    <row r="36" spans="1:129" ht="30" customHeight="1">
      <c r="A36" s="1"/>
      <c r="B36" s="93"/>
      <c r="C36" s="314"/>
      <c r="D36" s="528" t="s">
        <v>146</v>
      </c>
      <c r="F36" s="526" t="s">
        <v>436</v>
      </c>
      <c r="G36" s="518"/>
      <c r="H36" s="518"/>
      <c r="I36" s="518"/>
      <c r="J36" s="518"/>
      <c r="K36" s="518"/>
      <c r="L36" s="518"/>
      <c r="M36" s="518"/>
      <c r="N36" s="518"/>
      <c r="O36" s="518"/>
      <c r="P36" s="518"/>
      <c r="Q36" s="518"/>
      <c r="R36" s="518"/>
      <c r="S36" s="518"/>
      <c r="T36" s="518"/>
      <c r="U36" s="518"/>
      <c r="V36" s="518"/>
      <c r="W36" s="518"/>
      <c r="X36" s="518"/>
      <c r="Y36" s="518"/>
      <c r="Z36" s="518"/>
      <c r="AA36" s="518"/>
      <c r="AB36" s="518"/>
      <c r="AC36" s="518"/>
      <c r="AD36" s="518"/>
      <c r="AE36" s="518"/>
      <c r="AF36" s="518"/>
      <c r="AG36" s="518"/>
      <c r="AH36" s="518"/>
      <c r="AI36" s="518"/>
      <c r="AJ36" s="518"/>
      <c r="AK36" s="518"/>
      <c r="AL36" s="518"/>
      <c r="AM36" s="518"/>
      <c r="AN36" s="518"/>
      <c r="AO36" s="518"/>
      <c r="AP36" s="518"/>
      <c r="AQ36" s="518"/>
      <c r="AR36" s="518"/>
      <c r="AS36" s="518"/>
      <c r="AT36" s="1613"/>
      <c r="AU36" s="1614"/>
      <c r="AV36" s="1614"/>
      <c r="AW36" s="1614"/>
      <c r="AX36" s="1614"/>
      <c r="AY36" s="1614"/>
      <c r="AZ36" s="1614"/>
      <c r="BA36" s="1614"/>
      <c r="BB36" s="1614"/>
      <c r="BC36" s="1614"/>
      <c r="BD36" s="1614"/>
      <c r="BE36" s="1614"/>
      <c r="BF36" s="1614"/>
      <c r="BG36" s="1614"/>
      <c r="BH36" s="1615"/>
      <c r="BI36" s="203"/>
      <c r="BJ36" s="203"/>
      <c r="BK36" s="203"/>
      <c r="BL36" s="203"/>
      <c r="BM36" s="1613"/>
      <c r="BN36" s="1614"/>
      <c r="BO36" s="1614"/>
      <c r="BP36" s="1614"/>
      <c r="BQ36" s="1614"/>
      <c r="BR36" s="1614"/>
      <c r="BS36" s="1614"/>
      <c r="BT36" s="1614"/>
      <c r="BU36" s="1614"/>
      <c r="BV36" s="1614"/>
      <c r="BW36" s="1614"/>
      <c r="BX36" s="1614"/>
      <c r="BY36" s="1614"/>
      <c r="BZ36" s="1614"/>
      <c r="CA36" s="1615"/>
      <c r="CB36"/>
      <c r="CC36"/>
      <c r="CD36" s="160"/>
    </row>
    <row r="37" spans="1:129" s="285" customFormat="1" ht="30" customHeight="1">
      <c r="A37" s="375"/>
      <c r="B37" s="93"/>
      <c r="C37" s="314"/>
      <c r="D37" s="529"/>
      <c r="E37" s="2"/>
      <c r="F37" s="533" t="s">
        <v>437</v>
      </c>
      <c r="G37" s="518"/>
      <c r="H37" s="518"/>
      <c r="I37" s="518"/>
      <c r="J37" s="518"/>
      <c r="K37" s="518"/>
      <c r="L37" s="518"/>
      <c r="M37" s="518"/>
      <c r="N37" s="518"/>
      <c r="O37" s="518"/>
      <c r="P37" s="518"/>
      <c r="Q37" s="518"/>
      <c r="R37" s="518"/>
      <c r="S37" s="518"/>
      <c r="T37" s="518"/>
      <c r="U37" s="518"/>
      <c r="V37" s="518"/>
      <c r="W37" s="518"/>
      <c r="X37" s="518"/>
      <c r="Y37" s="518"/>
      <c r="Z37" s="518"/>
      <c r="AA37" s="518"/>
      <c r="AB37" s="518"/>
      <c r="AC37" s="518"/>
      <c r="AD37" s="518"/>
      <c r="AE37" s="518"/>
      <c r="AF37" s="518"/>
      <c r="AG37" s="518"/>
      <c r="AH37" s="518"/>
      <c r="AI37" s="518"/>
      <c r="AJ37" s="518"/>
      <c r="AK37" s="518"/>
      <c r="AL37" s="518"/>
      <c r="AM37" s="518"/>
      <c r="AN37" s="518"/>
      <c r="AO37" s="518"/>
      <c r="AP37" s="518"/>
      <c r="AQ37" s="518"/>
      <c r="AR37" s="518"/>
      <c r="AS37" s="518"/>
      <c r="AT37" s="1616"/>
      <c r="AU37" s="1617"/>
      <c r="AV37" s="1617"/>
      <c r="AW37" s="1617"/>
      <c r="AX37" s="1617"/>
      <c r="AY37" s="1617"/>
      <c r="AZ37" s="1617"/>
      <c r="BA37" s="1617"/>
      <c r="BB37" s="1617"/>
      <c r="BC37" s="1617"/>
      <c r="BD37" s="1617"/>
      <c r="BE37" s="1617"/>
      <c r="BF37" s="1617"/>
      <c r="BG37" s="1617"/>
      <c r="BH37" s="1618"/>
      <c r="BI37" s="203"/>
      <c r="BJ37" s="203"/>
      <c r="BK37" s="203"/>
      <c r="BL37" s="203"/>
      <c r="BM37" s="1616"/>
      <c r="BN37" s="1617"/>
      <c r="BO37" s="1617"/>
      <c r="BP37" s="1617"/>
      <c r="BQ37" s="1617"/>
      <c r="BR37" s="1617"/>
      <c r="BS37" s="1617"/>
      <c r="BT37" s="1617"/>
      <c r="BU37" s="1617"/>
      <c r="BV37" s="1617"/>
      <c r="BW37" s="1617"/>
      <c r="BX37" s="1617"/>
      <c r="BY37" s="1617"/>
      <c r="BZ37" s="1617"/>
      <c r="CA37" s="1618"/>
      <c r="CB37"/>
      <c r="CC37"/>
      <c r="CD37" s="160"/>
    </row>
    <row r="38" spans="1:129" ht="15" customHeight="1">
      <c r="A38" s="1"/>
      <c r="B38" s="93"/>
      <c r="C38" s="314"/>
      <c r="D38" s="529"/>
      <c r="F38" s="533"/>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60"/>
    </row>
    <row r="39" spans="1:129" ht="30" customHeight="1">
      <c r="A39" s="1"/>
      <c r="B39" s="93"/>
      <c r="C39" s="314"/>
      <c r="D39" s="529"/>
      <c r="F39" s="315"/>
      <c r="G39" s="518"/>
      <c r="H39" s="518"/>
      <c r="I39" s="518"/>
      <c r="J39" s="518"/>
      <c r="K39" s="518"/>
      <c r="L39" s="518"/>
      <c r="M39" s="518"/>
      <c r="N39" s="518"/>
      <c r="O39" s="518"/>
      <c r="P39" s="518"/>
      <c r="Q39" s="518"/>
      <c r="R39" s="518"/>
      <c r="S39" s="518"/>
      <c r="T39" s="518"/>
      <c r="U39" s="518"/>
      <c r="V39" s="518"/>
      <c r="W39" s="518"/>
      <c r="X39" s="518"/>
      <c r="Y39" s="518"/>
      <c r="Z39" s="518"/>
      <c r="AA39" s="518"/>
      <c r="AB39" s="518"/>
      <c r="AC39" s="518"/>
      <c r="AD39" s="518"/>
      <c r="AE39" s="518"/>
      <c r="AF39" s="518"/>
      <c r="AG39" s="518"/>
      <c r="AH39" s="518"/>
      <c r="AI39" s="518"/>
      <c r="AJ39" s="518"/>
      <c r="AK39" s="518"/>
      <c r="AL39" s="518"/>
      <c r="AM39" s="518"/>
      <c r="AN39" s="518"/>
      <c r="AO39" s="518"/>
      <c r="AP39" s="518"/>
      <c r="AQ39" s="518"/>
      <c r="AR39" s="518"/>
      <c r="AS39" s="518"/>
      <c r="BE39" s="892" t="s">
        <v>445</v>
      </c>
      <c r="BX39" s="892" t="s">
        <v>446</v>
      </c>
      <c r="CB39"/>
      <c r="CC39"/>
      <c r="CD39" s="160"/>
    </row>
    <row r="40" spans="1:129" ht="30" customHeight="1">
      <c r="A40" s="1"/>
      <c r="B40" s="93"/>
      <c r="C40" s="314"/>
      <c r="D40" s="528" t="s">
        <v>149</v>
      </c>
      <c r="F40" s="526" t="s">
        <v>447</v>
      </c>
      <c r="G40" s="518"/>
      <c r="H40" s="518"/>
      <c r="I40" s="518"/>
      <c r="J40" s="518"/>
      <c r="K40" s="518"/>
      <c r="L40" s="518"/>
      <c r="M40" s="518"/>
      <c r="N40" s="518"/>
      <c r="O40" s="518"/>
      <c r="P40" s="518"/>
      <c r="Q40" s="518"/>
      <c r="R40" s="518"/>
      <c r="S40" s="518"/>
      <c r="T40" s="518"/>
      <c r="U40" s="518"/>
      <c r="V40" s="518"/>
      <c r="W40" s="518"/>
      <c r="X40" s="518"/>
      <c r="Y40" s="518"/>
      <c r="Z40" s="518"/>
      <c r="AA40" s="518"/>
      <c r="AB40" s="518"/>
      <c r="AC40" s="518"/>
      <c r="AD40" s="518"/>
      <c r="AE40" s="518"/>
      <c r="AF40" s="518"/>
      <c r="AG40" s="518"/>
      <c r="AH40" s="518"/>
      <c r="AI40" s="518"/>
      <c r="AJ40" s="518"/>
      <c r="AK40" s="518"/>
      <c r="AL40" s="518"/>
      <c r="AM40" s="518"/>
      <c r="AN40" s="518"/>
      <c r="AO40" s="518"/>
      <c r="AP40" s="518"/>
      <c r="AQ40" s="518"/>
      <c r="AR40" s="518"/>
      <c r="AS40" s="518"/>
      <c r="AT40" s="1613"/>
      <c r="AU40" s="1614"/>
      <c r="AV40" s="1614"/>
      <c r="AW40" s="1614"/>
      <c r="AX40" s="1614"/>
      <c r="AY40" s="1614"/>
      <c r="AZ40" s="1614"/>
      <c r="BA40" s="1614"/>
      <c r="BB40" s="1614"/>
      <c r="BC40" s="1614"/>
      <c r="BD40" s="1614"/>
      <c r="BE40" s="1614"/>
      <c r="BF40" s="1614"/>
      <c r="BG40" s="1614"/>
      <c r="BH40" s="1615"/>
      <c r="BI40" s="203"/>
      <c r="BJ40" s="203"/>
      <c r="BK40" s="203"/>
      <c r="BL40" s="203"/>
      <c r="BM40" s="1613"/>
      <c r="BN40" s="1614"/>
      <c r="BO40" s="1614"/>
      <c r="BP40" s="1614"/>
      <c r="BQ40" s="1614"/>
      <c r="BR40" s="1614"/>
      <c r="BS40" s="1614"/>
      <c r="BT40" s="1614"/>
      <c r="BU40" s="1614"/>
      <c r="BV40" s="1614"/>
      <c r="BW40" s="1614"/>
      <c r="BX40" s="1614"/>
      <c r="BY40" s="1614"/>
      <c r="BZ40" s="1614"/>
      <c r="CA40" s="1615"/>
      <c r="CB40"/>
      <c r="CC40"/>
      <c r="CD40" s="160"/>
    </row>
    <row r="41" spans="1:129" ht="30" customHeight="1">
      <c r="A41" s="1"/>
      <c r="B41" s="93"/>
      <c r="C41" s="314"/>
      <c r="D41" s="529"/>
      <c r="F41" s="533" t="s">
        <v>448</v>
      </c>
      <c r="G41" s="316"/>
      <c r="H41" s="317"/>
      <c r="I41" s="317"/>
      <c r="J41" s="317"/>
      <c r="K41" s="317"/>
      <c r="L41" s="317"/>
      <c r="M41" s="243"/>
      <c r="N41" s="317"/>
      <c r="O41" s="317"/>
      <c r="P41" s="317"/>
      <c r="Q41" s="317"/>
      <c r="R41" s="317"/>
      <c r="S41" s="317"/>
      <c r="T41" s="243"/>
      <c r="U41" s="243"/>
      <c r="V41" s="243"/>
      <c r="W41" s="243"/>
      <c r="X41" s="243"/>
      <c r="Y41" s="243"/>
      <c r="Z41" s="243"/>
      <c r="AA41" s="243"/>
      <c r="AB41" s="243"/>
      <c r="AC41" s="243"/>
      <c r="AD41" s="318"/>
      <c r="AE41" s="318"/>
      <c r="AF41" s="318"/>
      <c r="AG41" s="318"/>
      <c r="AH41" s="318"/>
      <c r="AI41" s="318"/>
      <c r="AJ41" s="318"/>
      <c r="AK41" s="199"/>
      <c r="AL41" s="199"/>
      <c r="AM41" s="199"/>
      <c r="AN41" s="203"/>
      <c r="AO41" s="203"/>
      <c r="AP41" s="203"/>
      <c r="AQ41" s="203"/>
      <c r="AR41" s="203"/>
      <c r="AS41" s="203"/>
      <c r="AT41" s="1616"/>
      <c r="AU41" s="1617"/>
      <c r="AV41" s="1617"/>
      <c r="AW41" s="1617"/>
      <c r="AX41" s="1617"/>
      <c r="AY41" s="1617"/>
      <c r="AZ41" s="1617"/>
      <c r="BA41" s="1617"/>
      <c r="BB41" s="1617"/>
      <c r="BC41" s="1617"/>
      <c r="BD41" s="1617"/>
      <c r="BE41" s="1617"/>
      <c r="BF41" s="1617"/>
      <c r="BG41" s="1617"/>
      <c r="BH41" s="1618"/>
      <c r="BI41" s="203"/>
      <c r="BJ41" s="203"/>
      <c r="BK41" s="203"/>
      <c r="BL41" s="203"/>
      <c r="BM41" s="1616"/>
      <c r="BN41" s="1617"/>
      <c r="BO41" s="1617"/>
      <c r="BP41" s="1617"/>
      <c r="BQ41" s="1617"/>
      <c r="BR41" s="1617"/>
      <c r="BS41" s="1617"/>
      <c r="BT41" s="1617"/>
      <c r="BU41" s="1617"/>
      <c r="BV41" s="1617"/>
      <c r="BW41" s="1617"/>
      <c r="BX41" s="1617"/>
      <c r="BY41" s="1617"/>
      <c r="BZ41" s="1617"/>
      <c r="CA41" s="1618"/>
      <c r="CB41"/>
      <c r="CC41" s="552"/>
      <c r="CD41" s="55"/>
    </row>
    <row r="42" spans="1:129" ht="15" customHeight="1">
      <c r="A42" s="1"/>
      <c r="B42" s="519"/>
      <c r="CB42"/>
      <c r="CC42" s="552"/>
      <c r="CD42" s="55"/>
    </row>
    <row r="43" spans="1:129" ht="30" customHeight="1">
      <c r="A43" s="1"/>
      <c r="B43" s="93"/>
      <c r="C43" s="314"/>
      <c r="D43" s="314"/>
      <c r="E43" s="315"/>
      <c r="F43" s="314"/>
      <c r="G43" s="316"/>
      <c r="H43" s="317"/>
      <c r="I43" s="317"/>
      <c r="J43" s="317"/>
      <c r="K43" s="317"/>
      <c r="L43" s="317"/>
      <c r="M43" s="243"/>
      <c r="N43" s="317"/>
      <c r="O43" s="317"/>
      <c r="P43" s="317"/>
      <c r="Q43" s="317"/>
      <c r="R43" s="317"/>
      <c r="S43" s="317"/>
      <c r="T43" s="243"/>
      <c r="U43" s="243"/>
      <c r="V43" s="243"/>
      <c r="W43" s="243"/>
      <c r="X43" s="243"/>
      <c r="Y43" s="243"/>
      <c r="Z43" s="243"/>
      <c r="AA43" s="243"/>
      <c r="AB43" s="243"/>
      <c r="AC43" s="243"/>
      <c r="AD43" s="318"/>
      <c r="AE43" s="318"/>
      <c r="AF43" s="318"/>
      <c r="AG43" s="318"/>
      <c r="AH43" s="318"/>
      <c r="AI43" s="318"/>
      <c r="AJ43" s="318"/>
      <c r="AK43" s="199"/>
      <c r="AL43" s="199"/>
      <c r="AM43" s="199"/>
      <c r="AN43" s="203"/>
      <c r="AO43" s="203"/>
      <c r="AP43" s="203"/>
      <c r="AQ43" s="203"/>
      <c r="AR43" s="203"/>
      <c r="AS43" s="203"/>
      <c r="BE43" s="892" t="s">
        <v>449</v>
      </c>
      <c r="BX43" s="892" t="s">
        <v>450</v>
      </c>
      <c r="CB43"/>
      <c r="CC43" s="552"/>
      <c r="CD43" s="55"/>
    </row>
    <row r="44" spans="1:129" ht="30" customHeight="1">
      <c r="A44" s="1"/>
      <c r="B44" s="93"/>
      <c r="C44" s="551">
        <v>6.4</v>
      </c>
      <c r="D44" s="528" t="s">
        <v>451</v>
      </c>
      <c r="E44" s="315"/>
      <c r="F44" s="526"/>
      <c r="G44" s="518"/>
      <c r="H44" s="518"/>
      <c r="I44" s="518"/>
      <c r="J44" s="518"/>
      <c r="K44" s="518"/>
      <c r="L44" s="518"/>
      <c r="M44" s="518"/>
      <c r="N44" s="518"/>
      <c r="O44" s="518"/>
      <c r="P44" s="518"/>
      <c r="Q44" s="518"/>
      <c r="R44" s="518"/>
      <c r="S44" s="518"/>
      <c r="T44" s="518"/>
      <c r="U44" s="518"/>
      <c r="V44" s="518"/>
      <c r="W44" s="518"/>
      <c r="X44" s="518"/>
      <c r="Y44" s="518"/>
      <c r="Z44" s="518"/>
      <c r="AA44" s="518"/>
      <c r="AB44" s="518"/>
      <c r="AC44" s="518"/>
      <c r="AD44" s="518"/>
      <c r="AE44" s="518"/>
      <c r="AF44" s="518"/>
      <c r="AG44" s="518"/>
      <c r="AH44" s="518"/>
      <c r="AI44" s="518"/>
      <c r="AJ44" s="518"/>
      <c r="AK44" s="518"/>
      <c r="AL44" s="518"/>
      <c r="AM44" s="518"/>
      <c r="AN44" s="518"/>
      <c r="AO44" s="518"/>
      <c r="AP44" s="518"/>
      <c r="AQ44" s="518"/>
      <c r="AT44" s="1613"/>
      <c r="AU44" s="1614"/>
      <c r="AV44" s="1614"/>
      <c r="AW44" s="1614"/>
      <c r="AX44" s="1614"/>
      <c r="AY44" s="1614"/>
      <c r="AZ44" s="1614"/>
      <c r="BA44" s="1614"/>
      <c r="BB44" s="1614"/>
      <c r="BC44" s="1614"/>
      <c r="BD44" s="1614"/>
      <c r="BE44" s="1614"/>
      <c r="BF44" s="1614"/>
      <c r="BG44" s="1614"/>
      <c r="BH44" s="1615"/>
      <c r="BI44" s="203"/>
      <c r="BJ44" s="203"/>
      <c r="BK44" s="203"/>
      <c r="BL44" s="203"/>
      <c r="BM44" s="1613"/>
      <c r="BN44" s="1614"/>
      <c r="BO44" s="1614"/>
      <c r="BP44" s="1614"/>
      <c r="BQ44" s="1614"/>
      <c r="BR44" s="1614"/>
      <c r="BS44" s="1614"/>
      <c r="BT44" s="1614"/>
      <c r="BU44" s="1614"/>
      <c r="BV44" s="1614"/>
      <c r="BW44" s="1614"/>
      <c r="BX44" s="1614"/>
      <c r="BY44" s="1614"/>
      <c r="BZ44" s="1614"/>
      <c r="CA44" s="1615"/>
      <c r="CB44"/>
      <c r="CC44" s="552"/>
      <c r="CD44" s="55"/>
    </row>
    <row r="45" spans="1:129" ht="30" customHeight="1">
      <c r="A45" s="1"/>
      <c r="B45" s="93"/>
      <c r="C45" s="314"/>
      <c r="D45" s="529" t="s">
        <v>452</v>
      </c>
      <c r="E45" s="315"/>
      <c r="F45" s="314"/>
      <c r="G45" s="518"/>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c r="AI45" s="518"/>
      <c r="AJ45" s="518"/>
      <c r="AK45" s="518"/>
      <c r="AL45" s="518"/>
      <c r="AM45" s="518"/>
      <c r="AN45" s="518"/>
      <c r="AO45" s="518"/>
      <c r="AP45" s="518"/>
      <c r="AQ45" s="518"/>
      <c r="AT45" s="1616"/>
      <c r="AU45" s="1617"/>
      <c r="AV45" s="1617"/>
      <c r="AW45" s="1617"/>
      <c r="AX45" s="1617"/>
      <c r="AY45" s="1617"/>
      <c r="AZ45" s="1617"/>
      <c r="BA45" s="1617"/>
      <c r="BB45" s="1617"/>
      <c r="BC45" s="1617"/>
      <c r="BD45" s="1617"/>
      <c r="BE45" s="1617"/>
      <c r="BF45" s="1617"/>
      <c r="BG45" s="1617"/>
      <c r="BH45" s="1618"/>
      <c r="BI45" s="203"/>
      <c r="BJ45" s="203"/>
      <c r="BK45" s="203"/>
      <c r="BL45" s="203"/>
      <c r="BM45" s="1616"/>
      <c r="BN45" s="1617"/>
      <c r="BO45" s="1617"/>
      <c r="BP45" s="1617"/>
      <c r="BQ45" s="1617"/>
      <c r="BR45" s="1617"/>
      <c r="BS45" s="1617"/>
      <c r="BT45" s="1617"/>
      <c r="BU45" s="1617"/>
      <c r="BV45" s="1617"/>
      <c r="BW45" s="1617"/>
      <c r="BX45" s="1617"/>
      <c r="BY45" s="1617"/>
      <c r="BZ45" s="1617"/>
      <c r="CA45" s="1618"/>
      <c r="CB45"/>
      <c r="CC45"/>
      <c r="CD45"/>
      <c r="CE45" s="19"/>
    </row>
    <row r="46" spans="1:129" ht="30" customHeight="1">
      <c r="A46" s="1"/>
      <c r="B46" s="93"/>
      <c r="C46" s="314"/>
      <c r="D46" s="314"/>
      <c r="E46" s="315"/>
      <c r="F46" s="314"/>
      <c r="G46" s="316"/>
      <c r="H46" s="317"/>
      <c r="I46" s="317"/>
      <c r="J46" s="317"/>
      <c r="K46" s="317"/>
      <c r="L46" s="317"/>
      <c r="M46" s="243"/>
      <c r="N46" s="317"/>
      <c r="O46" s="317"/>
      <c r="P46" s="317"/>
      <c r="Q46" s="317"/>
      <c r="R46" s="317"/>
      <c r="S46" s="317"/>
      <c r="T46" s="243"/>
      <c r="U46" s="243"/>
      <c r="V46" s="243"/>
      <c r="W46" s="243"/>
      <c r="X46" s="243"/>
      <c r="Y46" s="243"/>
      <c r="Z46" s="243"/>
      <c r="AA46" s="243"/>
      <c r="AB46" s="243"/>
      <c r="AC46" s="243"/>
      <c r="AD46" s="318"/>
      <c r="AE46" s="318"/>
      <c r="AF46" s="318"/>
      <c r="AG46" s="318"/>
      <c r="AH46" s="318"/>
      <c r="AI46" s="318"/>
      <c r="AJ46" s="318"/>
      <c r="AK46" s="199"/>
      <c r="AL46" s="199"/>
      <c r="AM46" s="199"/>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319"/>
      <c r="BP46" s="319"/>
      <c r="BQ46"/>
      <c r="BR46"/>
      <c r="BS46"/>
      <c r="BT46"/>
      <c r="BU46"/>
      <c r="BV46"/>
      <c r="BW46"/>
      <c r="BX46"/>
      <c r="BY46"/>
      <c r="BZ46"/>
      <c r="CA46"/>
      <c r="CB46"/>
      <c r="CC46"/>
      <c r="CD46" s="160"/>
    </row>
    <row r="47" spans="1:129" ht="30" customHeight="1">
      <c r="A47" s="1"/>
      <c r="B47" s="93"/>
      <c r="C47" s="551">
        <v>6.5</v>
      </c>
      <c r="D47" s="528" t="s">
        <v>1830</v>
      </c>
      <c r="E47" s="315"/>
      <c r="F47" s="526"/>
      <c r="G47" s="518"/>
      <c r="H47" s="518"/>
      <c r="I47" s="518"/>
      <c r="J47" s="518"/>
      <c r="K47" s="518"/>
      <c r="L47" s="518"/>
      <c r="M47" s="518"/>
      <c r="N47" s="518"/>
      <c r="O47" s="518"/>
      <c r="P47" s="518"/>
      <c r="Q47" s="518"/>
      <c r="R47" s="518"/>
      <c r="S47" s="518"/>
      <c r="T47" s="518"/>
      <c r="U47" s="518"/>
      <c r="V47" s="518"/>
      <c r="W47" s="518"/>
      <c r="X47" s="518"/>
      <c r="Y47" s="518"/>
      <c r="Z47" s="518"/>
      <c r="AA47" s="518"/>
      <c r="AB47" s="518"/>
      <c r="AC47" s="518"/>
      <c r="AD47" s="518"/>
      <c r="AE47" s="518"/>
      <c r="AF47" s="518"/>
      <c r="AG47" s="518"/>
      <c r="AH47" s="518"/>
      <c r="AI47" s="518"/>
      <c r="AJ47" s="518"/>
      <c r="AK47" s="518"/>
      <c r="AL47" s="518"/>
      <c r="AM47" s="518"/>
      <c r="AN47" s="518"/>
      <c r="AO47" s="518"/>
      <c r="AP47" s="518"/>
      <c r="AQ47" s="518"/>
      <c r="BG47" s="203"/>
      <c r="BH47" s="203"/>
      <c r="BI47" s="203"/>
      <c r="BJ47" s="203"/>
      <c r="BK47" s="203"/>
      <c r="BL47" s="203"/>
      <c r="BM47" s="203"/>
      <c r="BN47" s="203"/>
      <c r="BO47" s="319"/>
      <c r="BP47" s="319"/>
      <c r="BQ47"/>
      <c r="BR47"/>
      <c r="BS47"/>
      <c r="BT47"/>
      <c r="BU47"/>
      <c r="BV47"/>
      <c r="BW47"/>
      <c r="BX47"/>
      <c r="BY47"/>
      <c r="BZ47"/>
      <c r="CA47"/>
      <c r="CB47"/>
      <c r="CC47"/>
      <c r="CD47" s="160"/>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42.9" customHeight="1">
      <c r="A48" s="1"/>
      <c r="B48" s="93"/>
      <c r="C48" s="314"/>
      <c r="D48" s="529" t="s">
        <v>1831</v>
      </c>
      <c r="E48" s="315"/>
      <c r="F48" s="314"/>
      <c r="G48" s="518"/>
      <c r="H48" s="518"/>
      <c r="I48" s="518"/>
      <c r="J48" s="518"/>
      <c r="K48" s="518"/>
      <c r="L48" s="518"/>
      <c r="M48" s="518"/>
      <c r="N48" s="518"/>
      <c r="O48" s="518"/>
      <c r="P48" s="518"/>
      <c r="Q48" s="518"/>
      <c r="R48" s="518"/>
      <c r="S48" s="518"/>
      <c r="T48" s="518"/>
      <c r="U48" s="518"/>
      <c r="V48" s="518"/>
      <c r="W48" s="518"/>
      <c r="X48" s="518"/>
      <c r="Y48" s="518"/>
      <c r="Z48" s="518"/>
      <c r="AA48" s="518"/>
      <c r="AB48" s="518"/>
      <c r="AC48" s="518"/>
      <c r="AD48" s="518"/>
      <c r="AE48" s="518"/>
      <c r="AF48" s="518"/>
      <c r="AG48" s="518"/>
      <c r="AH48" s="518"/>
      <c r="AI48" s="518"/>
      <c r="AJ48" s="518"/>
      <c r="AK48" s="518"/>
      <c r="AL48" s="518"/>
      <c r="AM48" s="518"/>
      <c r="AN48" s="518"/>
      <c r="AO48" s="518"/>
      <c r="AP48" s="518"/>
      <c r="AQ48" s="518"/>
      <c r="BG48" s="203"/>
      <c r="BH48" s="203"/>
      <c r="BI48" s="203"/>
      <c r="BJ48" s="203"/>
      <c r="BK48" s="203"/>
      <c r="BL48" s="203"/>
      <c r="BM48" s="203"/>
      <c r="BN48" s="203"/>
      <c r="BO48" s="319"/>
      <c r="BP48" s="319"/>
      <c r="BQ48"/>
      <c r="BR48"/>
      <c r="BS48"/>
      <c r="BT48"/>
      <c r="BU48"/>
      <c r="BV48"/>
      <c r="BW48"/>
      <c r="BX48"/>
      <c r="BY48"/>
      <c r="BZ48"/>
      <c r="CA48"/>
      <c r="CB48"/>
      <c r="CC48"/>
      <c r="CD48" s="160"/>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93"/>
      <c r="C49" s="314"/>
      <c r="D49" s="529"/>
      <c r="E49" s="315"/>
      <c r="F49" s="314"/>
      <c r="G49" s="316"/>
      <c r="H49" s="317"/>
      <c r="I49" s="317"/>
      <c r="J49" s="317"/>
      <c r="K49" s="317"/>
      <c r="L49" s="317"/>
      <c r="M49" s="243"/>
      <c r="N49" s="317"/>
      <c r="O49" s="317"/>
      <c r="P49" s="317"/>
      <c r="Q49" s="317"/>
      <c r="R49" s="317"/>
      <c r="S49" s="317"/>
      <c r="T49" s="243"/>
      <c r="U49" s="243"/>
      <c r="V49" s="243"/>
      <c r="W49" s="243"/>
      <c r="X49" s="243"/>
      <c r="Y49" s="243"/>
      <c r="Z49" s="243"/>
      <c r="AA49" s="243"/>
      <c r="AB49" s="243"/>
      <c r="AC49" s="243"/>
      <c r="AD49" s="318"/>
      <c r="AE49" s="318"/>
      <c r="AF49" s="318"/>
      <c r="AG49" s="318"/>
      <c r="AH49" s="318"/>
      <c r="AI49" s="318"/>
      <c r="AJ49" s="318"/>
      <c r="AK49" s="199"/>
      <c r="AL49" s="199"/>
      <c r="AM49" s="199"/>
      <c r="AN49" s="203"/>
      <c r="AO49" s="203"/>
      <c r="AP49" s="203"/>
      <c r="AQ49" s="203"/>
      <c r="AR49" s="203"/>
      <c r="AS49" s="203"/>
      <c r="BE49" s="892" t="s">
        <v>453</v>
      </c>
      <c r="BX49" s="892" t="s">
        <v>454</v>
      </c>
      <c r="CB49"/>
      <c r="CC49"/>
      <c r="CD49" s="160"/>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93"/>
      <c r="C50" s="314"/>
      <c r="D50" s="528" t="s">
        <v>146</v>
      </c>
      <c r="F50" s="526" t="s">
        <v>436</v>
      </c>
      <c r="G50" s="518"/>
      <c r="H50" s="518"/>
      <c r="I50" s="518"/>
      <c r="J50" s="518"/>
      <c r="K50" s="518"/>
      <c r="L50" s="518"/>
      <c r="M50" s="518"/>
      <c r="N50" s="518"/>
      <c r="O50" s="518"/>
      <c r="P50" s="518"/>
      <c r="Q50" s="518"/>
      <c r="R50" s="518"/>
      <c r="S50" s="518"/>
      <c r="T50" s="518"/>
      <c r="U50" s="518"/>
      <c r="V50" s="518"/>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1613"/>
      <c r="AU50" s="1614"/>
      <c r="AV50" s="1614"/>
      <c r="AW50" s="1614"/>
      <c r="AX50" s="1614"/>
      <c r="AY50" s="1614"/>
      <c r="AZ50" s="1614"/>
      <c r="BA50" s="1614"/>
      <c r="BB50" s="1614"/>
      <c r="BC50" s="1614"/>
      <c r="BD50" s="1614"/>
      <c r="BE50" s="1614"/>
      <c r="BF50" s="1614"/>
      <c r="BG50" s="1614"/>
      <c r="BH50" s="1615"/>
      <c r="BI50" s="203"/>
      <c r="BJ50" s="203"/>
      <c r="BK50" s="203"/>
      <c r="BL50" s="203"/>
      <c r="BM50" s="1613"/>
      <c r="BN50" s="1614"/>
      <c r="BO50" s="1614"/>
      <c r="BP50" s="1614"/>
      <c r="BQ50" s="1614"/>
      <c r="BR50" s="1614"/>
      <c r="BS50" s="1614"/>
      <c r="BT50" s="1614"/>
      <c r="BU50" s="1614"/>
      <c r="BV50" s="1614"/>
      <c r="BW50" s="1614"/>
      <c r="BX50" s="1614"/>
      <c r="BY50" s="1614"/>
      <c r="BZ50" s="1614"/>
      <c r="CA50" s="1615"/>
      <c r="CB50"/>
      <c r="CC50"/>
      <c r="CD50" s="160"/>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93"/>
      <c r="C51" s="314"/>
      <c r="D51" s="529"/>
      <c r="F51" s="533" t="s">
        <v>437</v>
      </c>
      <c r="G51" s="518"/>
      <c r="H51" s="518"/>
      <c r="I51" s="518"/>
      <c r="J51" s="518"/>
      <c r="K51" s="518"/>
      <c r="L51" s="518"/>
      <c r="M51" s="518"/>
      <c r="N51" s="518"/>
      <c r="O51" s="518"/>
      <c r="P51" s="518"/>
      <c r="Q51" s="518"/>
      <c r="R51" s="518"/>
      <c r="S51" s="518"/>
      <c r="T51" s="518"/>
      <c r="U51" s="518"/>
      <c r="V51" s="518"/>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1616"/>
      <c r="AU51" s="1617"/>
      <c r="AV51" s="1617"/>
      <c r="AW51" s="1617"/>
      <c r="AX51" s="1617"/>
      <c r="AY51" s="1617"/>
      <c r="AZ51" s="1617"/>
      <c r="BA51" s="1617"/>
      <c r="BB51" s="1617"/>
      <c r="BC51" s="1617"/>
      <c r="BD51" s="1617"/>
      <c r="BE51" s="1617"/>
      <c r="BF51" s="1617"/>
      <c r="BG51" s="1617"/>
      <c r="BH51" s="1618"/>
      <c r="BI51" s="203"/>
      <c r="BJ51" s="203"/>
      <c r="BK51" s="203"/>
      <c r="BL51" s="203"/>
      <c r="BM51" s="1616"/>
      <c r="BN51" s="1617"/>
      <c r="BO51" s="1617"/>
      <c r="BP51" s="1617"/>
      <c r="BQ51" s="1617"/>
      <c r="BR51" s="1617"/>
      <c r="BS51" s="1617"/>
      <c r="BT51" s="1617"/>
      <c r="BU51" s="1617"/>
      <c r="BV51" s="1617"/>
      <c r="BW51" s="1617"/>
      <c r="BX51" s="1617"/>
      <c r="BY51" s="1617"/>
      <c r="BZ51" s="1617"/>
      <c r="CA51" s="1618"/>
      <c r="CB51"/>
      <c r="CC51"/>
      <c r="CD51" s="160"/>
      <c r="CX51"/>
      <c r="CY51"/>
      <c r="CZ51"/>
      <c r="DA51"/>
      <c r="DB51"/>
      <c r="DC51"/>
      <c r="DD51"/>
      <c r="DE51"/>
      <c r="DF51"/>
      <c r="DG51"/>
      <c r="DH51"/>
      <c r="DI51"/>
      <c r="DJ51"/>
      <c r="DK51"/>
      <c r="DL51"/>
      <c r="DM51"/>
      <c r="DN51"/>
      <c r="DO51"/>
      <c r="DP51"/>
      <c r="DQ51"/>
      <c r="DR51"/>
      <c r="DS51"/>
      <c r="DT51"/>
      <c r="DU51"/>
      <c r="DV51"/>
      <c r="DW51"/>
      <c r="DX51"/>
      <c r="DY51"/>
    </row>
    <row r="52" spans="1:167" ht="15" customHeight="1">
      <c r="A52" s="1"/>
      <c r="B52" s="93"/>
      <c r="C52" s="314"/>
      <c r="D52" s="529"/>
      <c r="F52" s="533"/>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60"/>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93"/>
      <c r="C53" s="314"/>
      <c r="D53" s="529"/>
      <c r="F53" s="315"/>
      <c r="G53" s="518"/>
      <c r="H53" s="518"/>
      <c r="I53" s="518"/>
      <c r="J53" s="518"/>
      <c r="K53" s="518"/>
      <c r="L53" s="518"/>
      <c r="M53" s="518"/>
      <c r="N53" s="518"/>
      <c r="O53" s="518"/>
      <c r="P53" s="518"/>
      <c r="Q53" s="518"/>
      <c r="R53" s="518"/>
      <c r="S53" s="518"/>
      <c r="T53" s="518"/>
      <c r="U53" s="518"/>
      <c r="V53" s="518"/>
      <c r="W53" s="518"/>
      <c r="X53" s="518"/>
      <c r="Y53" s="518"/>
      <c r="Z53" s="518"/>
      <c r="AA53" s="518"/>
      <c r="AB53" s="518"/>
      <c r="AC53" s="518"/>
      <c r="AD53" s="518"/>
      <c r="AE53" s="518"/>
      <c r="AF53" s="518"/>
      <c r="AG53" s="518"/>
      <c r="AH53" s="518"/>
      <c r="AI53" s="518"/>
      <c r="AJ53" s="518"/>
      <c r="AK53" s="518"/>
      <c r="AL53" s="518"/>
      <c r="AM53" s="518"/>
      <c r="AN53" s="518"/>
      <c r="AO53" s="518"/>
      <c r="AP53" s="518"/>
      <c r="AQ53" s="518"/>
      <c r="AR53" s="518"/>
      <c r="AS53" s="518"/>
      <c r="BE53" s="892" t="s">
        <v>455</v>
      </c>
      <c r="BX53" s="892" t="s">
        <v>456</v>
      </c>
      <c r="CB53"/>
      <c r="CC53"/>
      <c r="CD53" s="160"/>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93"/>
      <c r="C54" s="314"/>
      <c r="D54" s="528" t="s">
        <v>149</v>
      </c>
      <c r="F54" s="526" t="s">
        <v>457</v>
      </c>
      <c r="G54" s="518"/>
      <c r="H54" s="518"/>
      <c r="I54" s="518"/>
      <c r="J54" s="518"/>
      <c r="K54" s="518"/>
      <c r="L54" s="518"/>
      <c r="M54" s="518"/>
      <c r="N54" s="518"/>
      <c r="O54" s="518"/>
      <c r="P54" s="518"/>
      <c r="Q54" s="518"/>
      <c r="R54" s="518"/>
      <c r="S54" s="518"/>
      <c r="T54" s="518"/>
      <c r="U54" s="518"/>
      <c r="V54" s="518"/>
      <c r="W54" s="518"/>
      <c r="X54" s="518"/>
      <c r="Y54" s="518"/>
      <c r="Z54" s="518"/>
      <c r="AA54" s="518"/>
      <c r="AB54" s="518"/>
      <c r="AC54" s="518"/>
      <c r="AD54" s="518"/>
      <c r="AE54" s="518"/>
      <c r="AF54" s="518"/>
      <c r="AG54" s="518"/>
      <c r="AH54" s="518"/>
      <c r="AI54" s="518"/>
      <c r="AJ54" s="518"/>
      <c r="AK54" s="518"/>
      <c r="AL54" s="518"/>
      <c r="AM54" s="518"/>
      <c r="AN54" s="518"/>
      <c r="AO54" s="518"/>
      <c r="AP54" s="518"/>
      <c r="AQ54" s="518"/>
      <c r="AR54" s="518"/>
      <c r="AS54" s="518"/>
      <c r="AT54" s="1613"/>
      <c r="AU54" s="1614"/>
      <c r="AV54" s="1614"/>
      <c r="AW54" s="1614"/>
      <c r="AX54" s="1614"/>
      <c r="AY54" s="1614"/>
      <c r="AZ54" s="1614"/>
      <c r="BA54" s="1614"/>
      <c r="BB54" s="1614"/>
      <c r="BC54" s="1614"/>
      <c r="BD54" s="1614"/>
      <c r="BE54" s="1614"/>
      <c r="BF54" s="1614"/>
      <c r="BG54" s="1614"/>
      <c r="BH54" s="1615"/>
      <c r="BI54" s="203"/>
      <c r="BJ54" s="203"/>
      <c r="BK54" s="203"/>
      <c r="BL54" s="203"/>
      <c r="BM54" s="1613"/>
      <c r="BN54" s="1614"/>
      <c r="BO54" s="1614"/>
      <c r="BP54" s="1614"/>
      <c r="BQ54" s="1614"/>
      <c r="BR54" s="1614"/>
      <c r="BS54" s="1614"/>
      <c r="BT54" s="1614"/>
      <c r="BU54" s="1614"/>
      <c r="BV54" s="1614"/>
      <c r="BW54" s="1614"/>
      <c r="BX54" s="1614"/>
      <c r="BY54" s="1614"/>
      <c r="BZ54" s="1614"/>
      <c r="CA54" s="1615"/>
      <c r="CB54"/>
      <c r="CC54"/>
      <c r="CD54" s="160"/>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93"/>
      <c r="C55" s="314"/>
      <c r="D55" s="529"/>
      <c r="F55" s="533" t="s">
        <v>458</v>
      </c>
      <c r="G55" s="316"/>
      <c r="H55" s="317"/>
      <c r="I55" s="317"/>
      <c r="J55" s="317"/>
      <c r="K55" s="317"/>
      <c r="L55" s="317"/>
      <c r="M55" s="243"/>
      <c r="N55" s="317"/>
      <c r="O55" s="317"/>
      <c r="P55" s="317"/>
      <c r="Q55" s="317"/>
      <c r="R55" s="317"/>
      <c r="S55" s="317"/>
      <c r="T55" s="243"/>
      <c r="U55" s="243"/>
      <c r="V55" s="243"/>
      <c r="W55" s="243"/>
      <c r="X55" s="243"/>
      <c r="Y55" s="243"/>
      <c r="Z55" s="243"/>
      <c r="AA55" s="243"/>
      <c r="AB55" s="243"/>
      <c r="AC55" s="243"/>
      <c r="AD55" s="318"/>
      <c r="AE55" s="318"/>
      <c r="AF55" s="318"/>
      <c r="AG55" s="318"/>
      <c r="AH55" s="318"/>
      <c r="AI55" s="318"/>
      <c r="AJ55" s="318"/>
      <c r="AK55" s="199"/>
      <c r="AL55" s="199"/>
      <c r="AM55" s="199"/>
      <c r="AN55" s="203"/>
      <c r="AO55" s="203"/>
      <c r="AP55" s="203"/>
      <c r="AQ55" s="203"/>
      <c r="AR55" s="203"/>
      <c r="AS55" s="203"/>
      <c r="AT55" s="1616"/>
      <c r="AU55" s="1617"/>
      <c r="AV55" s="1617"/>
      <c r="AW55" s="1617"/>
      <c r="AX55" s="1617"/>
      <c r="AY55" s="1617"/>
      <c r="AZ55" s="1617"/>
      <c r="BA55" s="1617"/>
      <c r="BB55" s="1617"/>
      <c r="BC55" s="1617"/>
      <c r="BD55" s="1617"/>
      <c r="BE55" s="1617"/>
      <c r="BF55" s="1617"/>
      <c r="BG55" s="1617"/>
      <c r="BH55" s="1618"/>
      <c r="BI55" s="203"/>
      <c r="BJ55" s="203"/>
      <c r="BK55" s="203"/>
      <c r="BL55" s="203"/>
      <c r="BM55" s="1616"/>
      <c r="BN55" s="1617"/>
      <c r="BO55" s="1617"/>
      <c r="BP55" s="1617"/>
      <c r="BQ55" s="1617"/>
      <c r="BR55" s="1617"/>
      <c r="BS55" s="1617"/>
      <c r="BT55" s="1617"/>
      <c r="BU55" s="1617"/>
      <c r="BV55" s="1617"/>
      <c r="BW55" s="1617"/>
      <c r="BX55" s="1617"/>
      <c r="BY55" s="1617"/>
      <c r="BZ55" s="1617"/>
      <c r="CA55" s="1618"/>
      <c r="CB55"/>
      <c r="CC55"/>
      <c r="CD55" s="160"/>
      <c r="CX55"/>
      <c r="CY55"/>
      <c r="CZ55"/>
      <c r="DA55"/>
      <c r="DB55"/>
      <c r="DC55"/>
      <c r="DD55"/>
      <c r="DE55"/>
      <c r="DF55"/>
      <c r="DG55"/>
      <c r="DH55"/>
      <c r="DI55"/>
      <c r="DJ55"/>
      <c r="DK55"/>
      <c r="DL55"/>
      <c r="DM55"/>
      <c r="DN55"/>
      <c r="DO55"/>
      <c r="DP55"/>
      <c r="DQ55"/>
      <c r="DR55"/>
      <c r="DS55"/>
      <c r="DT55"/>
      <c r="DU55"/>
      <c r="DV55"/>
      <c r="DW55"/>
      <c r="DX55"/>
      <c r="DY55"/>
    </row>
    <row r="56" spans="1:167" ht="15" customHeight="1">
      <c r="A56" s="1"/>
      <c r="B56" s="93"/>
      <c r="C56" s="314"/>
      <c r="D56" s="529"/>
      <c r="F56" s="533"/>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60"/>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93"/>
      <c r="C57" s="314"/>
      <c r="D57" s="529"/>
      <c r="F57" s="315"/>
      <c r="G57" s="518"/>
      <c r="H57" s="518"/>
      <c r="I57" s="518"/>
      <c r="J57" s="518"/>
      <c r="K57" s="518"/>
      <c r="L57" s="518"/>
      <c r="M57" s="518"/>
      <c r="N57" s="518"/>
      <c r="O57" s="518"/>
      <c r="P57" s="518"/>
      <c r="Q57" s="518"/>
      <c r="R57" s="518"/>
      <c r="S57" s="518"/>
      <c r="T57" s="518"/>
      <c r="U57" s="518"/>
      <c r="V57" s="518"/>
      <c r="W57" s="518"/>
      <c r="X57" s="518"/>
      <c r="Y57" s="518"/>
      <c r="Z57" s="518"/>
      <c r="AA57" s="518"/>
      <c r="AB57" s="518"/>
      <c r="AC57" s="518"/>
      <c r="AD57" s="518"/>
      <c r="AE57" s="518"/>
      <c r="AF57" s="518"/>
      <c r="AG57" s="518"/>
      <c r="AH57" s="518"/>
      <c r="AI57" s="518"/>
      <c r="AJ57" s="518"/>
      <c r="AK57" s="518"/>
      <c r="AL57" s="518"/>
      <c r="AM57" s="518"/>
      <c r="AN57" s="518"/>
      <c r="AO57" s="518"/>
      <c r="AP57" s="518"/>
      <c r="AQ57" s="518"/>
      <c r="AR57" s="518"/>
      <c r="AS57" s="518"/>
      <c r="BE57" s="892" t="s">
        <v>459</v>
      </c>
      <c r="BX57" s="892" t="s">
        <v>460</v>
      </c>
      <c r="CB57"/>
      <c r="CC57"/>
      <c r="CD57" s="160"/>
      <c r="CX57"/>
      <c r="CY57"/>
      <c r="CZ57"/>
      <c r="DA57"/>
      <c r="DB57"/>
      <c r="DC57"/>
      <c r="DD57"/>
      <c r="DE57"/>
      <c r="DF57"/>
      <c r="DG57"/>
      <c r="DH57"/>
      <c r="DI57"/>
      <c r="DJ57"/>
      <c r="DK57"/>
      <c r="DL57"/>
      <c r="DM57"/>
      <c r="DN57"/>
      <c r="DO57"/>
      <c r="DP57"/>
      <c r="DQ57"/>
      <c r="DR57"/>
      <c r="DS57"/>
      <c r="DT57"/>
      <c r="DU57"/>
      <c r="DV57"/>
      <c r="DW57"/>
      <c r="DX57"/>
      <c r="DY57"/>
    </row>
    <row r="58" spans="1:167" ht="30" customHeight="1">
      <c r="A58" s="55"/>
      <c r="B58" s="93"/>
      <c r="C58" s="314"/>
      <c r="D58" s="528" t="s">
        <v>151</v>
      </c>
      <c r="F58" s="526" t="s">
        <v>461</v>
      </c>
      <c r="G58" s="518"/>
      <c r="H58" s="518"/>
      <c r="I58" s="518"/>
      <c r="J58" s="518"/>
      <c r="K58" s="518"/>
      <c r="L58" s="518"/>
      <c r="M58" s="518"/>
      <c r="N58" s="518"/>
      <c r="O58" s="518"/>
      <c r="P58" s="518"/>
      <c r="Q58" s="518"/>
      <c r="R58" s="518"/>
      <c r="S58" s="518"/>
      <c r="T58" s="518"/>
      <c r="U58" s="518"/>
      <c r="V58" s="518"/>
      <c r="W58" s="518"/>
      <c r="X58" s="518"/>
      <c r="Y58" s="518"/>
      <c r="Z58" s="518"/>
      <c r="AA58" s="518"/>
      <c r="AB58" s="518"/>
      <c r="AC58" s="518"/>
      <c r="AD58" s="518"/>
      <c r="AE58" s="518"/>
      <c r="AF58" s="518"/>
      <c r="AG58" s="518"/>
      <c r="AH58" s="518"/>
      <c r="AI58" s="518"/>
      <c r="AJ58" s="518"/>
      <c r="AK58" s="518"/>
      <c r="AL58" s="518"/>
      <c r="AM58" s="518"/>
      <c r="AN58" s="518"/>
      <c r="AO58" s="518"/>
      <c r="AP58" s="518"/>
      <c r="AQ58" s="518"/>
      <c r="AR58" s="518"/>
      <c r="AS58" s="518"/>
      <c r="AT58" s="1613"/>
      <c r="AU58" s="1614"/>
      <c r="AV58" s="1614"/>
      <c r="AW58" s="1614"/>
      <c r="AX58" s="1614"/>
      <c r="AY58" s="1614"/>
      <c r="AZ58" s="1614"/>
      <c r="BA58" s="1614"/>
      <c r="BB58" s="1614"/>
      <c r="BC58" s="1614"/>
      <c r="BD58" s="1614"/>
      <c r="BE58" s="1614"/>
      <c r="BF58" s="1614"/>
      <c r="BG58" s="1614"/>
      <c r="BH58" s="1615"/>
      <c r="BI58" s="203"/>
      <c r="BJ58" s="203"/>
      <c r="BK58" s="203"/>
      <c r="BL58" s="203"/>
      <c r="BM58" s="1613"/>
      <c r="BN58" s="1614"/>
      <c r="BO58" s="1614"/>
      <c r="BP58" s="1614"/>
      <c r="BQ58" s="1614"/>
      <c r="BR58" s="1614"/>
      <c r="BS58" s="1614"/>
      <c r="BT58" s="1614"/>
      <c r="BU58" s="1614"/>
      <c r="BV58" s="1614"/>
      <c r="BW58" s="1614"/>
      <c r="BX58" s="1614"/>
      <c r="BY58" s="1614"/>
      <c r="BZ58" s="1614"/>
      <c r="CA58" s="1615"/>
      <c r="CB58"/>
      <c r="CC58"/>
      <c r="CD58" s="160"/>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67" ht="30" customHeight="1">
      <c r="A59" s="55"/>
      <c r="B59" s="93"/>
      <c r="C59" s="314"/>
      <c r="D59" s="529"/>
      <c r="F59" s="533" t="s">
        <v>462</v>
      </c>
      <c r="G59" s="316"/>
      <c r="H59" s="317"/>
      <c r="I59" s="317"/>
      <c r="J59" s="317"/>
      <c r="K59" s="317"/>
      <c r="L59" s="317"/>
      <c r="M59" s="243"/>
      <c r="N59" s="317"/>
      <c r="O59" s="317"/>
      <c r="P59" s="317"/>
      <c r="Q59" s="317"/>
      <c r="R59" s="317"/>
      <c r="S59" s="317"/>
      <c r="T59" s="243"/>
      <c r="U59" s="243"/>
      <c r="V59" s="243"/>
      <c r="W59" s="243"/>
      <c r="X59" s="243"/>
      <c r="Y59" s="243"/>
      <c r="Z59" s="243"/>
      <c r="AA59" s="243"/>
      <c r="AB59" s="243"/>
      <c r="AC59" s="243"/>
      <c r="AD59" s="318"/>
      <c r="AE59" s="318"/>
      <c r="AF59" s="318"/>
      <c r="AG59" s="318"/>
      <c r="AH59" s="318"/>
      <c r="AI59" s="318"/>
      <c r="AJ59" s="318"/>
      <c r="AK59" s="199"/>
      <c r="AL59" s="199"/>
      <c r="AM59" s="199"/>
      <c r="AN59" s="203"/>
      <c r="AO59" s="203"/>
      <c r="AP59" s="203"/>
      <c r="AQ59" s="203"/>
      <c r="AR59" s="203"/>
      <c r="AS59" s="203"/>
      <c r="AT59" s="1616"/>
      <c r="AU59" s="1617"/>
      <c r="AV59" s="1617"/>
      <c r="AW59" s="1617"/>
      <c r="AX59" s="1617"/>
      <c r="AY59" s="1617"/>
      <c r="AZ59" s="1617"/>
      <c r="BA59" s="1617"/>
      <c r="BB59" s="1617"/>
      <c r="BC59" s="1617"/>
      <c r="BD59" s="1617"/>
      <c r="BE59" s="1617"/>
      <c r="BF59" s="1617"/>
      <c r="BG59" s="1617"/>
      <c r="BH59" s="1618"/>
      <c r="BI59" s="203"/>
      <c r="BJ59" s="203"/>
      <c r="BK59" s="203"/>
      <c r="BL59" s="203"/>
      <c r="BM59" s="1616"/>
      <c r="BN59" s="1617"/>
      <c r="BO59" s="1617"/>
      <c r="BP59" s="1617"/>
      <c r="BQ59" s="1617"/>
      <c r="BR59" s="1617"/>
      <c r="BS59" s="1617"/>
      <c r="BT59" s="1617"/>
      <c r="BU59" s="1617"/>
      <c r="BV59" s="1617"/>
      <c r="BW59" s="1617"/>
      <c r="BX59" s="1617"/>
      <c r="BY59" s="1617"/>
      <c r="BZ59" s="1617"/>
      <c r="CA59" s="1618"/>
      <c r="CB59"/>
      <c r="CC59"/>
      <c r="CD59" s="160"/>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15" customHeight="1">
      <c r="A60" s="55"/>
      <c r="B60" s="519"/>
      <c r="CB60"/>
      <c r="CC60"/>
      <c r="CD60" s="160"/>
    </row>
    <row r="61" spans="1:167" ht="30" customHeight="1">
      <c r="A61" s="55"/>
      <c r="B61" s="93"/>
      <c r="C61" s="314"/>
      <c r="D61" s="314"/>
      <c r="E61" s="315"/>
      <c r="F61" s="314"/>
      <c r="G61" s="316"/>
      <c r="H61" s="317"/>
      <c r="I61" s="317"/>
      <c r="J61" s="317"/>
      <c r="K61" s="317"/>
      <c r="L61" s="317"/>
      <c r="M61" s="243"/>
      <c r="N61" s="317"/>
      <c r="O61" s="317"/>
      <c r="P61" s="317"/>
      <c r="Q61" s="317"/>
      <c r="R61" s="317"/>
      <c r="S61" s="317"/>
      <c r="T61" s="243"/>
      <c r="U61" s="243"/>
      <c r="V61" s="243"/>
      <c r="W61" s="243"/>
      <c r="X61" s="243"/>
      <c r="Y61" s="243"/>
      <c r="Z61" s="243"/>
      <c r="AA61" s="243"/>
      <c r="AB61" s="243"/>
      <c r="AC61" s="243"/>
      <c r="AD61" s="318"/>
      <c r="AE61" s="318"/>
      <c r="AF61" s="318"/>
      <c r="AG61" s="318"/>
      <c r="AH61" s="318"/>
      <c r="AI61" s="318"/>
      <c r="AJ61" s="318"/>
      <c r="AK61" s="199"/>
      <c r="AL61" s="199"/>
      <c r="AM61" s="199"/>
      <c r="AN61" s="203"/>
      <c r="AO61" s="203"/>
      <c r="AP61" s="203"/>
      <c r="AQ61" s="203"/>
      <c r="AR61" s="203"/>
      <c r="AS61" s="203"/>
      <c r="BE61" s="892" t="s">
        <v>463</v>
      </c>
      <c r="BX61" s="892" t="s">
        <v>464</v>
      </c>
      <c r="CB61"/>
      <c r="CC61"/>
      <c r="CD61" s="160"/>
    </row>
    <row r="62" spans="1:167" ht="30" customHeight="1">
      <c r="A62" s="55"/>
      <c r="B62" s="93"/>
      <c r="C62" s="551">
        <v>6.6</v>
      </c>
      <c r="D62" s="528" t="s">
        <v>1829</v>
      </c>
      <c r="E62" s="315"/>
      <c r="F62" s="526"/>
      <c r="G62" s="518"/>
      <c r="H62" s="518"/>
      <c r="I62" s="518"/>
      <c r="J62" s="518"/>
      <c r="K62" s="518"/>
      <c r="L62" s="518"/>
      <c r="M62" s="518"/>
      <c r="N62" s="518"/>
      <c r="O62" s="518"/>
      <c r="P62" s="518"/>
      <c r="Q62" s="518"/>
      <c r="R62" s="518"/>
      <c r="S62" s="518"/>
      <c r="T62" s="518"/>
      <c r="U62" s="518"/>
      <c r="V62" s="518"/>
      <c r="W62" s="518"/>
      <c r="X62" s="518"/>
      <c r="Y62" s="518"/>
      <c r="Z62" s="518"/>
      <c r="AA62" s="518"/>
      <c r="AB62" s="518"/>
      <c r="AC62" s="518"/>
      <c r="AD62" s="518"/>
      <c r="AE62" s="518"/>
      <c r="AF62" s="518"/>
      <c r="AG62" s="518"/>
      <c r="AH62" s="518"/>
      <c r="AI62" s="518"/>
      <c r="AJ62" s="518"/>
      <c r="AK62" s="518"/>
      <c r="AL62" s="518"/>
      <c r="AM62" s="518"/>
      <c r="AN62" s="518"/>
      <c r="AO62" s="518"/>
      <c r="AP62" s="518"/>
      <c r="AQ62" s="518"/>
      <c r="AT62" s="1613"/>
      <c r="AU62" s="1614"/>
      <c r="AV62" s="1614"/>
      <c r="AW62" s="1614"/>
      <c r="AX62" s="1614"/>
      <c r="AY62" s="1614"/>
      <c r="AZ62" s="1614"/>
      <c r="BA62" s="1614"/>
      <c r="BB62" s="1614"/>
      <c r="BC62" s="1614"/>
      <c r="BD62" s="1614"/>
      <c r="BE62" s="1614"/>
      <c r="BF62" s="1614"/>
      <c r="BG62" s="1614"/>
      <c r="BH62" s="1615"/>
      <c r="BI62" s="203"/>
      <c r="BJ62" s="203"/>
      <c r="BK62" s="203"/>
      <c r="BL62" s="203"/>
      <c r="BM62" s="1613"/>
      <c r="BN62" s="1614"/>
      <c r="BO62" s="1614"/>
      <c r="BP62" s="1614"/>
      <c r="BQ62" s="1614"/>
      <c r="BR62" s="1614"/>
      <c r="BS62" s="1614"/>
      <c r="BT62" s="1614"/>
      <c r="BU62" s="1614"/>
      <c r="BV62" s="1614"/>
      <c r="BW62" s="1614"/>
      <c r="BX62" s="1614"/>
      <c r="BY62" s="1614"/>
      <c r="BZ62" s="1614"/>
      <c r="CA62" s="1615"/>
      <c r="CB62" s="541"/>
      <c r="CC62" s="541"/>
      <c r="CD62" s="160"/>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55"/>
      <c r="B63" s="93"/>
      <c r="C63" s="314"/>
      <c r="D63" s="529" t="s">
        <v>1828</v>
      </c>
      <c r="E63" s="315"/>
      <c r="F63" s="314"/>
      <c r="G63" s="518"/>
      <c r="H63" s="518"/>
      <c r="I63" s="518"/>
      <c r="J63" s="518"/>
      <c r="K63" s="518"/>
      <c r="L63" s="518"/>
      <c r="M63" s="518"/>
      <c r="N63" s="518"/>
      <c r="O63" s="518"/>
      <c r="P63" s="518"/>
      <c r="Q63" s="518"/>
      <c r="R63" s="518"/>
      <c r="S63" s="518"/>
      <c r="T63" s="518"/>
      <c r="U63" s="518"/>
      <c r="V63" s="518"/>
      <c r="W63" s="518"/>
      <c r="X63" s="518"/>
      <c r="Y63" s="518"/>
      <c r="Z63" s="518"/>
      <c r="AA63" s="518"/>
      <c r="AB63" s="518"/>
      <c r="AC63" s="518"/>
      <c r="AD63" s="518"/>
      <c r="AE63" s="518"/>
      <c r="AF63" s="518"/>
      <c r="AG63" s="518"/>
      <c r="AH63" s="518"/>
      <c r="AI63" s="518"/>
      <c r="AJ63" s="518"/>
      <c r="AK63" s="518"/>
      <c r="AL63" s="518"/>
      <c r="AM63" s="518"/>
      <c r="AN63" s="518"/>
      <c r="AO63" s="518"/>
      <c r="AP63" s="518"/>
      <c r="AQ63" s="518"/>
      <c r="AT63" s="1616"/>
      <c r="AU63" s="1617"/>
      <c r="AV63" s="1617"/>
      <c r="AW63" s="1617"/>
      <c r="AX63" s="1617"/>
      <c r="AY63" s="1617"/>
      <c r="AZ63" s="1617"/>
      <c r="BA63" s="1617"/>
      <c r="BB63" s="1617"/>
      <c r="BC63" s="1617"/>
      <c r="BD63" s="1617"/>
      <c r="BE63" s="1617"/>
      <c r="BF63" s="1617"/>
      <c r="BG63" s="1617"/>
      <c r="BH63" s="1618"/>
      <c r="BI63" s="203"/>
      <c r="BJ63" s="203"/>
      <c r="BK63" s="203"/>
      <c r="BL63" s="203"/>
      <c r="BM63" s="1616"/>
      <c r="BN63" s="1617"/>
      <c r="BO63" s="1617"/>
      <c r="BP63" s="1617"/>
      <c r="BQ63" s="1617"/>
      <c r="BR63" s="1617"/>
      <c r="BS63" s="1617"/>
      <c r="BT63" s="1617"/>
      <c r="BU63" s="1617"/>
      <c r="BV63" s="1617"/>
      <c r="BW63" s="1617"/>
      <c r="BX63" s="1617"/>
      <c r="BY63" s="1617"/>
      <c r="BZ63" s="1617"/>
      <c r="CA63" s="1618"/>
      <c r="CB63" s="541"/>
      <c r="CC63" s="541"/>
      <c r="CD63" s="160"/>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15" customHeight="1">
      <c r="A64" s="55"/>
      <c r="B64" s="519"/>
      <c r="CB64"/>
      <c r="CC64"/>
      <c r="CD64" s="55"/>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5"/>
      <c r="B65" s="93"/>
      <c r="C65" s="314"/>
      <c r="D65" s="314"/>
      <c r="E65" s="315"/>
      <c r="F65" s="314"/>
      <c r="G65" s="316"/>
      <c r="H65" s="317"/>
      <c r="I65" s="317"/>
      <c r="J65" s="317"/>
      <c r="K65" s="317"/>
      <c r="L65" s="317"/>
      <c r="M65" s="243"/>
      <c r="N65" s="317"/>
      <c r="O65" s="317"/>
      <c r="P65" s="317"/>
      <c r="Q65" s="317"/>
      <c r="R65" s="317"/>
      <c r="S65" s="317"/>
      <c r="T65" s="243"/>
      <c r="U65" s="243"/>
      <c r="V65" s="243"/>
      <c r="W65" s="243"/>
      <c r="X65" s="243"/>
      <c r="Y65" s="243"/>
      <c r="Z65" s="243"/>
      <c r="AA65" s="243"/>
      <c r="AB65" s="243"/>
      <c r="AC65" s="243"/>
      <c r="AD65" s="318"/>
      <c r="AE65" s="318"/>
      <c r="AF65" s="318"/>
      <c r="AG65" s="318"/>
      <c r="AH65" s="318"/>
      <c r="AI65" s="318"/>
      <c r="AJ65" s="318"/>
      <c r="AK65" s="199"/>
      <c r="AL65" s="199"/>
      <c r="AM65" s="199"/>
      <c r="AN65" s="203"/>
      <c r="AO65" s="203"/>
      <c r="AP65" s="203"/>
      <c r="AQ65" s="203"/>
      <c r="AR65" s="203"/>
      <c r="AS65" s="203"/>
      <c r="BE65" s="892" t="s">
        <v>465</v>
      </c>
      <c r="BX65" s="892" t="s">
        <v>466</v>
      </c>
      <c r="CB65"/>
      <c r="CC65"/>
      <c r="CD65" s="5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5"/>
      <c r="B66" s="93"/>
      <c r="C66" s="551">
        <v>6.7</v>
      </c>
      <c r="D66" s="528" t="s">
        <v>467</v>
      </c>
      <c r="E66" s="315"/>
      <c r="F66" s="526"/>
      <c r="G66" s="518"/>
      <c r="H66" s="518"/>
      <c r="I66" s="518"/>
      <c r="J66" s="518"/>
      <c r="K66" s="518"/>
      <c r="L66" s="518"/>
      <c r="M66" s="518"/>
      <c r="N66" s="518"/>
      <c r="O66" s="518"/>
      <c r="P66" s="518"/>
      <c r="Q66" s="518"/>
      <c r="R66" s="518"/>
      <c r="S66" s="518"/>
      <c r="T66" s="518"/>
      <c r="U66" s="518"/>
      <c r="V66" s="518"/>
      <c r="W66" s="518"/>
      <c r="X66" s="518"/>
      <c r="Y66" s="518"/>
      <c r="Z66" s="518"/>
      <c r="AA66" s="518"/>
      <c r="AB66" s="518"/>
      <c r="AC66" s="518"/>
      <c r="AD66" s="518"/>
      <c r="AE66" s="518"/>
      <c r="AF66" s="518"/>
      <c r="AG66" s="518"/>
      <c r="AH66" s="518"/>
      <c r="AI66" s="518"/>
      <c r="AJ66" s="518"/>
      <c r="AK66" s="518"/>
      <c r="AL66" s="518"/>
      <c r="AM66" s="518"/>
      <c r="AN66" s="518"/>
      <c r="AO66" s="518"/>
      <c r="AP66" s="518"/>
      <c r="AQ66" s="518"/>
      <c r="AT66" s="1613"/>
      <c r="AU66" s="1614"/>
      <c r="AV66" s="1614"/>
      <c r="AW66" s="1614"/>
      <c r="AX66" s="1614"/>
      <c r="AY66" s="1614"/>
      <c r="AZ66" s="1614"/>
      <c r="BA66" s="1614"/>
      <c r="BB66" s="1614"/>
      <c r="BC66" s="1614"/>
      <c r="BD66" s="1614"/>
      <c r="BE66" s="1614"/>
      <c r="BF66" s="1614"/>
      <c r="BG66" s="1614"/>
      <c r="BH66" s="1615"/>
      <c r="BI66" s="203"/>
      <c r="BJ66" s="203"/>
      <c r="BK66" s="203"/>
      <c r="BL66" s="203"/>
      <c r="BM66" s="1613"/>
      <c r="BN66" s="1614"/>
      <c r="BO66" s="1614"/>
      <c r="BP66" s="1614"/>
      <c r="BQ66" s="1614"/>
      <c r="BR66" s="1614"/>
      <c r="BS66" s="1614"/>
      <c r="BT66" s="1614"/>
      <c r="BU66" s="1614"/>
      <c r="BV66" s="1614"/>
      <c r="BW66" s="1614"/>
      <c r="BX66" s="1614"/>
      <c r="BY66" s="1614"/>
      <c r="BZ66" s="1614"/>
      <c r="CA66" s="1615"/>
      <c r="CB66"/>
      <c r="CC66"/>
      <c r="CD66" s="5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s="93"/>
      <c r="C67" s="314"/>
      <c r="D67" s="529" t="s">
        <v>468</v>
      </c>
      <c r="E67" s="315"/>
      <c r="F67" s="314"/>
      <c r="G67" s="518"/>
      <c r="H67" s="518"/>
      <c r="I67" s="518"/>
      <c r="J67" s="518"/>
      <c r="K67" s="518"/>
      <c r="L67" s="518"/>
      <c r="M67" s="518"/>
      <c r="N67" s="518"/>
      <c r="O67" s="518"/>
      <c r="P67" s="518"/>
      <c r="Q67" s="518"/>
      <c r="R67" s="518"/>
      <c r="S67" s="518"/>
      <c r="T67" s="518"/>
      <c r="U67" s="518"/>
      <c r="V67" s="518"/>
      <c r="W67" s="518"/>
      <c r="X67" s="518"/>
      <c r="Y67" s="518"/>
      <c r="Z67" s="518"/>
      <c r="AA67" s="518"/>
      <c r="AB67" s="518"/>
      <c r="AC67" s="518"/>
      <c r="AD67" s="518"/>
      <c r="AE67" s="518"/>
      <c r="AF67" s="518"/>
      <c r="AG67" s="518"/>
      <c r="AH67" s="518"/>
      <c r="AI67" s="518"/>
      <c r="AJ67" s="518"/>
      <c r="AK67" s="518"/>
      <c r="AL67" s="518"/>
      <c r="AM67" s="518"/>
      <c r="AN67" s="518"/>
      <c r="AO67" s="518"/>
      <c r="AP67" s="518"/>
      <c r="AQ67" s="518"/>
      <c r="AT67" s="1616"/>
      <c r="AU67" s="1617"/>
      <c r="AV67" s="1617"/>
      <c r="AW67" s="1617"/>
      <c r="AX67" s="1617"/>
      <c r="AY67" s="1617"/>
      <c r="AZ67" s="1617"/>
      <c r="BA67" s="1617"/>
      <c r="BB67" s="1617"/>
      <c r="BC67" s="1617"/>
      <c r="BD67" s="1617"/>
      <c r="BE67" s="1617"/>
      <c r="BF67" s="1617"/>
      <c r="BG67" s="1617"/>
      <c r="BH67" s="1618"/>
      <c r="BI67" s="203"/>
      <c r="BJ67" s="203"/>
      <c r="BK67" s="203"/>
      <c r="BL67" s="203"/>
      <c r="BM67" s="1616"/>
      <c r="BN67" s="1617"/>
      <c r="BO67" s="1617"/>
      <c r="BP67" s="1617"/>
      <c r="BQ67" s="1617"/>
      <c r="BR67" s="1617"/>
      <c r="BS67" s="1617"/>
      <c r="BT67" s="1617"/>
      <c r="BU67" s="1617"/>
      <c r="BV67" s="1617"/>
      <c r="BW67" s="1617"/>
      <c r="BX67" s="1617"/>
      <c r="BY67" s="1617"/>
      <c r="BZ67" s="1617"/>
      <c r="CA67" s="1618"/>
      <c r="CB67"/>
      <c r="CC67"/>
      <c r="CD67" s="5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15" customHeight="1">
      <c r="A68" s="55"/>
      <c r="B68" s="519"/>
      <c r="CB68"/>
      <c r="CC68"/>
      <c r="CD68" s="5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5"/>
      <c r="B69" s="93"/>
      <c r="C69" s="314"/>
      <c r="D69" s="314"/>
      <c r="E69" s="315"/>
      <c r="F69" s="314"/>
      <c r="G69" s="316"/>
      <c r="H69" s="317"/>
      <c r="I69" s="317"/>
      <c r="J69" s="317"/>
      <c r="K69" s="317"/>
      <c r="L69" s="317"/>
      <c r="M69" s="243"/>
      <c r="N69" s="317"/>
      <c r="O69" s="317"/>
      <c r="P69" s="317"/>
      <c r="Q69" s="317"/>
      <c r="R69" s="317"/>
      <c r="S69" s="317"/>
      <c r="T69" s="243"/>
      <c r="U69" s="243"/>
      <c r="V69" s="243"/>
      <c r="W69" s="243"/>
      <c r="X69" s="243"/>
      <c r="Y69" s="243"/>
      <c r="Z69" s="243"/>
      <c r="AA69" s="243"/>
      <c r="AB69" s="243"/>
      <c r="AC69" s="243"/>
      <c r="AD69" s="318"/>
      <c r="AE69" s="318"/>
      <c r="AF69" s="318"/>
      <c r="AG69" s="318"/>
      <c r="AH69" s="318"/>
      <c r="AI69" s="318"/>
      <c r="AJ69" s="318"/>
      <c r="AK69" s="199"/>
      <c r="AL69" s="199"/>
      <c r="AM69" s="199"/>
      <c r="AN69" s="203"/>
      <c r="AO69" s="203"/>
      <c r="AP69" s="203"/>
      <c r="AQ69" s="203"/>
      <c r="AR69" s="203"/>
      <c r="AS69" s="203"/>
      <c r="BE69" s="892" t="s">
        <v>469</v>
      </c>
      <c r="BX69" s="892" t="s">
        <v>470</v>
      </c>
      <c r="CB69"/>
      <c r="CC69"/>
      <c r="CD69" s="160"/>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s="93"/>
      <c r="C70" s="551">
        <v>6.8</v>
      </c>
      <c r="D70" s="528" t="s">
        <v>471</v>
      </c>
      <c r="E70" s="315"/>
      <c r="F70" s="526"/>
      <c r="G70" s="518"/>
      <c r="H70" s="518"/>
      <c r="I70" s="518"/>
      <c r="J70" s="518"/>
      <c r="K70" s="518"/>
      <c r="L70" s="518"/>
      <c r="M70" s="518"/>
      <c r="N70" s="518"/>
      <c r="O70" s="518"/>
      <c r="P70" s="518"/>
      <c r="Q70" s="518"/>
      <c r="R70" s="518"/>
      <c r="S70" s="518"/>
      <c r="T70" s="518"/>
      <c r="U70" s="518"/>
      <c r="V70" s="518"/>
      <c r="W70" s="518"/>
      <c r="X70" s="518"/>
      <c r="Y70" s="518"/>
      <c r="Z70" s="518"/>
      <c r="AA70" s="518"/>
      <c r="AB70" s="518"/>
      <c r="AC70" s="518"/>
      <c r="AD70" s="518"/>
      <c r="AE70" s="518"/>
      <c r="AF70" s="518"/>
      <c r="AG70" s="518"/>
      <c r="AH70" s="518"/>
      <c r="AI70" s="518"/>
      <c r="AJ70" s="518"/>
      <c r="AK70" s="518"/>
      <c r="AL70" s="518"/>
      <c r="AM70" s="518"/>
      <c r="AN70" s="518"/>
      <c r="AO70" s="518"/>
      <c r="AP70" s="518"/>
      <c r="AQ70" s="518"/>
      <c r="AT70" s="1613">
        <f>AT20+AT26+AT30+AT36+AT40+AT44+AT50+AT54+AT58+AT62+AT66</f>
        <v>0</v>
      </c>
      <c r="AU70" s="1614"/>
      <c r="AV70" s="1614"/>
      <c r="AW70" s="1614"/>
      <c r="AX70" s="1614"/>
      <c r="AY70" s="1614"/>
      <c r="AZ70" s="1614"/>
      <c r="BA70" s="1614"/>
      <c r="BB70" s="1614"/>
      <c r="BC70" s="1614"/>
      <c r="BD70" s="1614"/>
      <c r="BE70" s="1614"/>
      <c r="BF70" s="1614"/>
      <c r="BG70" s="1614"/>
      <c r="BH70" s="1615"/>
      <c r="BI70" s="203"/>
      <c r="BJ70" s="203"/>
      <c r="BK70" s="203"/>
      <c r="BL70" s="203"/>
      <c r="BM70" s="1613">
        <f>BM20+BM26+BM30+BM36+BM40+BM44+BM50+BM54+BM58+BM62+BM66</f>
        <v>0</v>
      </c>
      <c r="BN70" s="1614"/>
      <c r="BO70" s="1614"/>
      <c r="BP70" s="1614"/>
      <c r="BQ70" s="1614"/>
      <c r="BR70" s="1614"/>
      <c r="BS70" s="1614"/>
      <c r="BT70" s="1614"/>
      <c r="BU70" s="1614"/>
      <c r="BV70" s="1614"/>
      <c r="BW70" s="1614"/>
      <c r="BX70" s="1614"/>
      <c r="BY70" s="1614"/>
      <c r="BZ70" s="1614"/>
      <c r="CA70" s="1615"/>
      <c r="CB70"/>
      <c r="CC70"/>
      <c r="CD70" s="55"/>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s="285" customFormat="1" ht="30" customHeight="1">
      <c r="B71" s="93"/>
      <c r="C71" s="314"/>
      <c r="D71" s="529" t="s">
        <v>472</v>
      </c>
      <c r="E71" s="315"/>
      <c r="F71" s="314"/>
      <c r="G71" s="518"/>
      <c r="H71" s="518"/>
      <c r="I71" s="518"/>
      <c r="J71" s="518"/>
      <c r="K71" s="518"/>
      <c r="L71" s="518"/>
      <c r="M71" s="518"/>
      <c r="N71" s="518"/>
      <c r="O71" s="518"/>
      <c r="P71" s="518"/>
      <c r="Q71" s="518"/>
      <c r="R71" s="518"/>
      <c r="S71" s="518"/>
      <c r="T71" s="518"/>
      <c r="U71" s="518"/>
      <c r="V71" s="518"/>
      <c r="W71" s="518"/>
      <c r="X71" s="518"/>
      <c r="Y71" s="518"/>
      <c r="Z71" s="518"/>
      <c r="AA71" s="518"/>
      <c r="AB71" s="518"/>
      <c r="AC71" s="518"/>
      <c r="AD71" s="518"/>
      <c r="AE71" s="518"/>
      <c r="AF71" s="518"/>
      <c r="AG71" s="518"/>
      <c r="AH71" s="518"/>
      <c r="AI71" s="518"/>
      <c r="AJ71" s="518"/>
      <c r="AK71" s="518"/>
      <c r="AL71" s="518"/>
      <c r="AM71" s="518"/>
      <c r="AN71" s="518"/>
      <c r="AO71" s="518"/>
      <c r="AP71" s="518"/>
      <c r="AQ71" s="518"/>
      <c r="AR71" s="2"/>
      <c r="AS71" s="2"/>
      <c r="AT71" s="1616"/>
      <c r="AU71" s="1617"/>
      <c r="AV71" s="1617"/>
      <c r="AW71" s="1617"/>
      <c r="AX71" s="1617"/>
      <c r="AY71" s="1617"/>
      <c r="AZ71" s="1617"/>
      <c r="BA71" s="1617"/>
      <c r="BB71" s="1617"/>
      <c r="BC71" s="1617"/>
      <c r="BD71" s="1617"/>
      <c r="BE71" s="1617"/>
      <c r="BF71" s="1617"/>
      <c r="BG71" s="1617"/>
      <c r="BH71" s="1618"/>
      <c r="BI71" s="203"/>
      <c r="BJ71" s="203"/>
      <c r="BK71" s="203"/>
      <c r="BL71" s="203"/>
      <c r="BM71" s="1616"/>
      <c r="BN71" s="1617"/>
      <c r="BO71" s="1617"/>
      <c r="BP71" s="1617"/>
      <c r="BQ71" s="1617"/>
      <c r="BR71" s="1617"/>
      <c r="BS71" s="1617"/>
      <c r="BT71" s="1617"/>
      <c r="BU71" s="1617"/>
      <c r="BV71" s="1617"/>
      <c r="BW71" s="1617"/>
      <c r="BX71" s="1617"/>
      <c r="BY71" s="1617"/>
      <c r="BZ71" s="1617"/>
      <c r="CA71" s="1618"/>
      <c r="CB71"/>
      <c r="CC71"/>
      <c r="CD71" s="300"/>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B72" s="305"/>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304"/>
      <c r="BI72" s="304"/>
      <c r="BJ72" s="304"/>
      <c r="BK72" s="304"/>
      <c r="BL72" s="304"/>
      <c r="BM72" s="304"/>
      <c r="BN72" s="304"/>
      <c r="BO72" s="304"/>
      <c r="BP72" s="304"/>
      <c r="BQ72" s="304"/>
      <c r="BR72" s="97"/>
      <c r="BS72" s="97"/>
      <c r="BT72" s="97"/>
      <c r="BU72" s="97"/>
      <c r="BV72" s="97"/>
      <c r="BW72" s="97"/>
      <c r="BX72" s="97"/>
      <c r="BY72" s="97"/>
      <c r="BZ72" s="97"/>
      <c r="CA72" s="97"/>
      <c r="CB72" s="97"/>
      <c r="CC72" s="97"/>
      <c r="CD72" s="55"/>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305"/>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312"/>
      <c r="BI73" s="312"/>
      <c r="BJ73" s="312"/>
      <c r="BK73" s="312"/>
      <c r="BL73" s="312"/>
      <c r="BM73" s="312"/>
      <c r="BN73" s="312"/>
      <c r="BO73" s="312"/>
      <c r="BP73" s="312"/>
      <c r="BQ73" s="312"/>
      <c r="BR73" s="97"/>
      <c r="BS73" s="97"/>
      <c r="BT73" s="97"/>
      <c r="BU73" s="97"/>
      <c r="BV73" s="97"/>
      <c r="BW73" s="97"/>
      <c r="BX73" s="97"/>
      <c r="BY73" s="97"/>
      <c r="BZ73" s="97"/>
      <c r="CA73" s="97"/>
      <c r="CB73" s="97"/>
      <c r="CC73" s="97"/>
      <c r="CD73" s="5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305"/>
      <c r="C74" s="238"/>
      <c r="D74" s="129"/>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312"/>
      <c r="BI74" s="312"/>
      <c r="BJ74" s="312"/>
      <c r="BK74" s="312"/>
      <c r="BL74" s="312"/>
      <c r="BM74" s="312"/>
      <c r="BN74" s="312"/>
      <c r="BO74" s="312"/>
      <c r="BP74" s="312"/>
      <c r="BQ74" s="312"/>
      <c r="BR74" s="97"/>
      <c r="BS74" s="97"/>
      <c r="BT74" s="97"/>
      <c r="BU74" s="97"/>
      <c r="BV74" s="97"/>
      <c r="BW74" s="97"/>
      <c r="BX74" s="97"/>
      <c r="BY74" s="97"/>
      <c r="BZ74" s="97"/>
      <c r="CA74" s="97"/>
      <c r="CB74" s="97"/>
      <c r="CC74" s="97"/>
      <c r="CD74" s="550"/>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305"/>
      <c r="D75" s="314" t="s">
        <v>410</v>
      </c>
      <c r="E75" s="553" t="s">
        <v>473</v>
      </c>
      <c r="F75" s="203"/>
      <c r="G75" s="203"/>
      <c r="H75" s="203"/>
      <c r="I75" s="203"/>
      <c r="J75" s="203"/>
      <c r="K75" s="203"/>
      <c r="L75" s="203"/>
      <c r="M75" s="203"/>
      <c r="N75" s="203"/>
      <c r="O75" s="203"/>
      <c r="P75" s="203"/>
      <c r="Q75" s="203"/>
      <c r="R75" s="203"/>
      <c r="S75" s="203"/>
      <c r="T75" s="203"/>
      <c r="U75" s="203"/>
      <c r="V75" s="203"/>
      <c r="W75" s="203"/>
      <c r="X75" s="203"/>
      <c r="Y75" s="203"/>
      <c r="Z75" s="203"/>
      <c r="AA75" s="203"/>
      <c r="AB75" s="97"/>
      <c r="AC75" s="97"/>
      <c r="AD75" s="97"/>
      <c r="AE75" s="97"/>
      <c r="AF75" s="97"/>
      <c r="AG75" s="97"/>
      <c r="AH75" s="97"/>
      <c r="AI75" s="97"/>
      <c r="AJ75" s="97"/>
      <c r="AK75"/>
      <c r="AL75"/>
      <c r="AM75"/>
      <c r="AN75"/>
      <c r="AO75"/>
      <c r="AP75"/>
      <c r="AQ75"/>
      <c r="AR75"/>
      <c r="AS75"/>
      <c r="AT75"/>
      <c r="AU75"/>
      <c r="AV75"/>
      <c r="AW75"/>
      <c r="AX75"/>
      <c r="AY75"/>
      <c r="AZ75"/>
      <c r="BA75"/>
      <c r="BB75"/>
      <c r="BC75"/>
      <c r="BD75"/>
      <c r="BE75"/>
      <c r="BF75"/>
      <c r="BG75"/>
      <c r="BH75" s="307"/>
      <c r="BI75" s="307"/>
      <c r="BJ75" s="307"/>
      <c r="BK75" s="307"/>
      <c r="BL75" s="307"/>
      <c r="BM75" s="307"/>
      <c r="BN75" s="307"/>
      <c r="BO75" s="307"/>
      <c r="BP75" s="307"/>
      <c r="BQ75" s="307"/>
      <c r="BR75"/>
      <c r="BS75"/>
      <c r="BT75"/>
      <c r="BU75"/>
      <c r="BV75"/>
      <c r="BW75"/>
      <c r="BX75"/>
      <c r="BY75"/>
      <c r="BZ75"/>
      <c r="CA75"/>
      <c r="CB75"/>
      <c r="CC75"/>
      <c r="CD75" s="5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7.75" customHeight="1">
      <c r="B76" s="305"/>
      <c r="D76" s="551"/>
      <c r="E76" s="554" t="s">
        <v>474</v>
      </c>
      <c r="F76" s="203"/>
      <c r="G76" s="203"/>
      <c r="H76" s="203"/>
      <c r="I76" s="203"/>
      <c r="J76" s="203"/>
      <c r="K76" s="203"/>
      <c r="L76" s="203"/>
      <c r="M76" s="203"/>
      <c r="N76" s="203"/>
      <c r="O76" s="203"/>
      <c r="P76" s="203"/>
      <c r="Q76" s="203"/>
      <c r="R76" s="203"/>
      <c r="S76" s="203"/>
      <c r="T76" s="203"/>
      <c r="U76" s="203"/>
      <c r="V76" s="203"/>
      <c r="W76" s="203"/>
      <c r="X76" s="203"/>
      <c r="Y76" s="203"/>
      <c r="Z76" s="203"/>
      <c r="AA76" s="203"/>
      <c r="AB76" s="97"/>
      <c r="AC76" s="97"/>
      <c r="AD76" s="97"/>
      <c r="AE76" s="97"/>
      <c r="AF76" s="97"/>
      <c r="AG76" s="97"/>
      <c r="AH76" s="97"/>
      <c r="AI76" s="97"/>
      <c r="AJ76" s="97"/>
      <c r="AK76"/>
      <c r="AL76"/>
      <c r="AM76"/>
      <c r="AN76"/>
      <c r="AO76"/>
      <c r="AP76"/>
      <c r="AQ76"/>
      <c r="AR76"/>
      <c r="AS76"/>
      <c r="AT76"/>
      <c r="AU76"/>
      <c r="AV76"/>
      <c r="AW76"/>
      <c r="AX76"/>
      <c r="AY76"/>
      <c r="AZ76"/>
      <c r="BA76"/>
      <c r="BB76"/>
      <c r="BC76"/>
      <c r="BD76"/>
      <c r="BE76"/>
      <c r="BF76"/>
      <c r="BG76"/>
      <c r="BH76" s="307"/>
      <c r="BI76" s="307"/>
      <c r="BJ76" s="307"/>
      <c r="BK76" s="307"/>
      <c r="BL76" s="307"/>
      <c r="BM76" s="307"/>
      <c r="BN76" s="307"/>
      <c r="BO76" s="307"/>
      <c r="BP76" s="307"/>
      <c r="BQ76" s="307"/>
      <c r="BR76" s="307"/>
      <c r="BS76" s="307"/>
      <c r="BT76" s="307"/>
      <c r="BU76" s="307"/>
      <c r="BV76" s="307"/>
      <c r="BW76" s="307"/>
      <c r="BX76" s="307"/>
      <c r="BY76" s="307"/>
      <c r="BZ76" s="307"/>
      <c r="CA76" s="307"/>
      <c r="CB76" s="307"/>
      <c r="CC76" s="307"/>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305"/>
      <c r="C77" s="203"/>
      <c r="D77" s="199"/>
      <c r="E77" s="129"/>
      <c r="F77" s="203"/>
      <c r="G77" s="203"/>
      <c r="H77" s="203"/>
      <c r="I77" s="203"/>
      <c r="J77" s="203"/>
      <c r="K77" s="203"/>
      <c r="L77" s="203"/>
      <c r="M77" s="203"/>
      <c r="N77" s="203"/>
      <c r="O77" s="203"/>
      <c r="P77" s="203"/>
      <c r="Q77" s="203"/>
      <c r="R77" s="203"/>
      <c r="S77" s="203"/>
      <c r="T77" s="203"/>
      <c r="U77" s="203"/>
      <c r="V77" s="203"/>
      <c r="W77" s="203"/>
      <c r="X77" s="203"/>
      <c r="Y77" s="203"/>
      <c r="Z77" s="203"/>
      <c r="AA77" s="203"/>
      <c r="AB77" s="97"/>
      <c r="AC77" s="97"/>
      <c r="AD77" s="97"/>
      <c r="AE77" s="97"/>
      <c r="AF77" s="97"/>
      <c r="AG77" s="97"/>
      <c r="AH77" s="97"/>
      <c r="AI77" s="97"/>
      <c r="AJ77" s="97"/>
      <c r="AK77"/>
      <c r="AL77"/>
      <c r="AM77"/>
      <c r="AN77"/>
      <c r="AO77"/>
      <c r="AP77"/>
      <c r="AQ77"/>
      <c r="AR77"/>
      <c r="AS77"/>
      <c r="AT77"/>
      <c r="AU77"/>
      <c r="AV77"/>
      <c r="AW77"/>
      <c r="AX77"/>
      <c r="AY77"/>
      <c r="AZ77"/>
      <c r="BA77"/>
      <c r="BB77"/>
      <c r="BC77"/>
      <c r="BD77"/>
      <c r="BE77"/>
      <c r="BF77"/>
      <c r="BG77"/>
      <c r="BH77" s="307"/>
      <c r="BI77" s="307"/>
      <c r="BJ77" s="307"/>
      <c r="BK77" s="307"/>
      <c r="BL77" s="307"/>
      <c r="BM77" s="307"/>
      <c r="BN77" s="307"/>
      <c r="BO77" s="307"/>
      <c r="BP77" s="307"/>
      <c r="BQ77" s="307"/>
      <c r="BR77" s="307"/>
      <c r="BS77" s="307"/>
      <c r="BT77" s="307"/>
      <c r="BU77" s="307"/>
      <c r="BV77" s="307"/>
      <c r="BW77" s="307"/>
      <c r="BX77" s="307"/>
      <c r="BY77" s="307"/>
      <c r="BZ77" s="307"/>
      <c r="CA77" s="307"/>
      <c r="CB77" s="307"/>
      <c r="CC77" s="307"/>
      <c r="CD77" s="5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151"/>
      <c r="C78" s="2043" t="s">
        <v>475</v>
      </c>
      <c r="D78" s="2043"/>
      <c r="E78" s="2041" t="s">
        <v>476</v>
      </c>
      <c r="F78" s="2041"/>
      <c r="G78" s="2041"/>
      <c r="H78" s="2041"/>
      <c r="I78" s="2041"/>
      <c r="J78" s="2041"/>
      <c r="K78" s="2041"/>
      <c r="L78" s="2041"/>
      <c r="M78" s="2041"/>
      <c r="N78" s="2041"/>
      <c r="O78" s="2041"/>
      <c r="P78" s="2041"/>
      <c r="Q78" s="2041"/>
      <c r="R78" s="2041"/>
      <c r="S78" s="2041"/>
      <c r="T78" s="2041"/>
      <c r="U78" s="2041"/>
      <c r="V78" s="2041"/>
      <c r="W78" s="2041"/>
      <c r="X78" s="2041"/>
      <c r="Y78" s="2041"/>
      <c r="Z78" s="2041"/>
      <c r="AA78" s="2041"/>
      <c r="AB78" s="2041"/>
      <c r="AC78" s="2041"/>
      <c r="AD78" s="2041"/>
      <c r="AE78" s="2041"/>
      <c r="AF78" s="2041"/>
      <c r="AG78" s="2041"/>
      <c r="AH78" s="2041"/>
      <c r="AI78" s="2041"/>
      <c r="AJ78" s="2041"/>
      <c r="AK78" s="2041"/>
      <c r="AL78" s="2041"/>
      <c r="AM78" s="2041"/>
      <c r="AN78" s="2041"/>
      <c r="AO78" s="2041"/>
      <c r="AP78" s="2041"/>
      <c r="AQ78" s="2041"/>
      <c r="AR78" s="2041"/>
      <c r="AS78" s="2041"/>
      <c r="AT78" s="2041"/>
      <c r="AU78" s="2041"/>
      <c r="AV78" s="2041"/>
      <c r="AW78" s="2041"/>
      <c r="AX78" s="2041"/>
      <c r="AY78" s="2041"/>
      <c r="AZ78" s="2041"/>
      <c r="BA78" s="2041"/>
      <c r="BB78" s="2041"/>
      <c r="BC78" s="2041"/>
      <c r="BD78" s="2041"/>
      <c r="BE78" s="2041"/>
      <c r="BF78" s="2041"/>
      <c r="BG78" s="2041"/>
      <c r="BH78" s="2041"/>
      <c r="BI78" s="2041"/>
      <c r="BJ78" s="2041"/>
      <c r="BK78" s="2041"/>
      <c r="BL78" s="2041"/>
      <c r="BM78" s="2041"/>
      <c r="BN78" s="2041"/>
      <c r="BO78" s="2041"/>
      <c r="BP78" s="2041"/>
      <c r="BQ78" s="2041"/>
      <c r="BR78" s="2041"/>
      <c r="BS78" s="2041"/>
      <c r="BT78" s="2041"/>
      <c r="BU78" s="2041"/>
      <c r="BV78" s="2041"/>
      <c r="BW78" s="2041"/>
      <c r="BX78"/>
      <c r="BY78"/>
      <c r="BZ78"/>
      <c r="CA78"/>
      <c r="CB78"/>
      <c r="CC78"/>
      <c r="CD78" s="5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305"/>
      <c r="C79" s="2043"/>
      <c r="D79" s="2043"/>
      <c r="E79" s="2042" t="s">
        <v>477</v>
      </c>
      <c r="F79" s="2042"/>
      <c r="G79" s="2042"/>
      <c r="H79" s="2042"/>
      <c r="I79" s="2042"/>
      <c r="J79" s="2042"/>
      <c r="K79" s="2042"/>
      <c r="L79" s="2042"/>
      <c r="M79" s="2042"/>
      <c r="N79" s="2042"/>
      <c r="O79" s="2042"/>
      <c r="P79" s="2042"/>
      <c r="Q79" s="2042"/>
      <c r="R79" s="2042"/>
      <c r="S79" s="2042"/>
      <c r="T79" s="2042"/>
      <c r="U79" s="2042"/>
      <c r="V79" s="2042"/>
      <c r="W79" s="2042"/>
      <c r="X79" s="2042"/>
      <c r="Y79" s="2042"/>
      <c r="Z79" s="2042"/>
      <c r="AA79" s="2042"/>
      <c r="AB79" s="2042"/>
      <c r="AC79" s="2042"/>
      <c r="AD79" s="2042"/>
      <c r="AE79" s="2042"/>
      <c r="AF79" s="2042"/>
      <c r="AG79" s="2042"/>
      <c r="AH79" s="2042"/>
      <c r="AI79" s="2042"/>
      <c r="AJ79" s="2042"/>
      <c r="AK79" s="2042"/>
      <c r="AL79" s="2042"/>
      <c r="AM79" s="2042"/>
      <c r="AN79" s="2042"/>
      <c r="AO79" s="2042"/>
      <c r="AP79" s="2042"/>
      <c r="AQ79" s="2042"/>
      <c r="AR79" s="2042"/>
      <c r="AS79" s="2042"/>
      <c r="AT79" s="2042"/>
      <c r="AU79" s="2042"/>
      <c r="AV79" s="2042"/>
      <c r="AW79" s="2042"/>
      <c r="AX79" s="2042"/>
      <c r="AY79" s="2042"/>
      <c r="AZ79" s="2042"/>
      <c r="BA79" s="2042"/>
      <c r="BB79" s="2042"/>
      <c r="BC79" s="2042"/>
      <c r="BD79" s="2042"/>
      <c r="BE79" s="2042"/>
      <c r="BF79" s="2042"/>
      <c r="BG79" s="2042"/>
      <c r="BH79" s="2042"/>
      <c r="BI79" s="2042"/>
      <c r="BJ79" s="2042"/>
      <c r="BK79" s="2042"/>
      <c r="BL79" s="555"/>
      <c r="BM79" s="555"/>
      <c r="BN79" s="555"/>
      <c r="BO79" s="541"/>
      <c r="BP79" s="541"/>
      <c r="BQ79" s="541"/>
      <c r="BR79" s="541"/>
      <c r="BS79" s="541"/>
      <c r="BT79" s="541"/>
      <c r="BU79" s="541"/>
      <c r="BV79" s="541"/>
      <c r="BW79" s="541"/>
      <c r="BX79" s="541"/>
      <c r="BY79" s="541"/>
      <c r="BZ79" s="541"/>
      <c r="CA79" s="541"/>
      <c r="CB79" s="541"/>
      <c r="CC79" s="541"/>
      <c r="CD79" s="337"/>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305"/>
      <c r="C80" s="97"/>
      <c r="D80" s="314"/>
      <c r="E80" s="2044" t="s">
        <v>478</v>
      </c>
      <c r="F80" s="2044"/>
      <c r="G80" s="2044"/>
      <c r="H80" s="2044"/>
      <c r="I80" s="2044"/>
      <c r="J80" s="2044"/>
      <c r="K80" s="2044"/>
      <c r="L80" s="2044"/>
      <c r="M80" s="2044"/>
      <c r="N80" s="2044"/>
      <c r="O80" s="2044"/>
      <c r="P80" s="2044"/>
      <c r="Q80" s="2044"/>
      <c r="R80" s="2044"/>
      <c r="S80" s="2044"/>
      <c r="T80" s="2044"/>
      <c r="U80" s="2044"/>
      <c r="V80" s="2044"/>
      <c r="W80" s="2044"/>
      <c r="X80" s="2044"/>
      <c r="Y80" s="2044"/>
      <c r="Z80" s="2044"/>
      <c r="AA80" s="2044"/>
      <c r="AB80" s="2044"/>
      <c r="AC80" s="2044"/>
      <c r="AD80" s="2044"/>
      <c r="AE80" s="2044"/>
      <c r="AF80" s="2044"/>
      <c r="AG80" s="2044"/>
      <c r="AH80" s="2044"/>
      <c r="AI80" s="2044"/>
      <c r="AJ80" s="2044"/>
      <c r="AK80" s="2044"/>
      <c r="AL80" s="2044"/>
      <c r="AM80" s="2044"/>
      <c r="AN80" s="2044"/>
      <c r="AO80" s="2044"/>
      <c r="AP80" s="2044"/>
      <c r="AQ80" s="2044"/>
      <c r="AR80" s="2044"/>
      <c r="AS80" s="2044"/>
      <c r="AT80" s="2044"/>
      <c r="AU80" s="2044"/>
      <c r="AV80" s="2044"/>
      <c r="AW80" s="2044"/>
      <c r="AX80" s="2044"/>
      <c r="AY80" s="2044"/>
      <c r="AZ80" s="2044"/>
      <c r="BA80" s="2044"/>
      <c r="BB80" s="2044"/>
      <c r="BC80" s="2044"/>
      <c r="BD80" s="2044"/>
      <c r="BE80" s="2044"/>
      <c r="BF80" s="2044"/>
      <c r="BG80" s="2044"/>
      <c r="BH80" s="2044"/>
      <c r="BI80" s="2044"/>
      <c r="BJ80" s="2044"/>
      <c r="BK80" s="2044"/>
      <c r="BL80" s="2044"/>
      <c r="BM80" s="541"/>
      <c r="BN80" s="541"/>
      <c r="BO80" s="541"/>
      <c r="BP80" s="541"/>
      <c r="BQ80" s="541"/>
      <c r="BR80" s="541"/>
      <c r="BS80" s="541"/>
      <c r="BT80" s="541"/>
      <c r="BU80" s="541"/>
      <c r="BV80" s="541"/>
      <c r="BW80" s="541"/>
      <c r="BX80" s="541"/>
      <c r="BY80" s="541"/>
      <c r="BZ80" s="541"/>
      <c r="CA80" s="541"/>
      <c r="CB80" s="541"/>
      <c r="CC80" s="541"/>
      <c r="CD80" s="337"/>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305"/>
      <c r="C81" s="97"/>
      <c r="D81" s="97"/>
      <c r="E81" s="2044"/>
      <c r="F81" s="2044"/>
      <c r="G81" s="2044"/>
      <c r="H81" s="2044"/>
      <c r="I81" s="2044"/>
      <c r="J81" s="2044"/>
      <c r="K81" s="2044"/>
      <c r="L81" s="2044"/>
      <c r="M81" s="2044"/>
      <c r="N81" s="2044"/>
      <c r="O81" s="2044"/>
      <c r="P81" s="2044"/>
      <c r="Q81" s="2044"/>
      <c r="R81" s="2044"/>
      <c r="S81" s="2044"/>
      <c r="T81" s="2044"/>
      <c r="U81" s="2044"/>
      <c r="V81" s="2044"/>
      <c r="W81" s="2044"/>
      <c r="X81" s="2044"/>
      <c r="Y81" s="2044"/>
      <c r="Z81" s="2044"/>
      <c r="AA81" s="2044"/>
      <c r="AB81" s="2044"/>
      <c r="AC81" s="2044"/>
      <c r="AD81" s="2044"/>
      <c r="AE81" s="2044"/>
      <c r="AF81" s="2044"/>
      <c r="AG81" s="2044"/>
      <c r="AH81" s="2044"/>
      <c r="AI81" s="2044"/>
      <c r="AJ81" s="2044"/>
      <c r="AK81" s="2044"/>
      <c r="AL81" s="2044"/>
      <c r="AM81" s="2044"/>
      <c r="AN81" s="2044"/>
      <c r="AO81" s="2044"/>
      <c r="AP81" s="2044"/>
      <c r="AQ81" s="2044"/>
      <c r="AR81" s="2044"/>
      <c r="AS81" s="2044"/>
      <c r="AT81" s="2044"/>
      <c r="AU81" s="2044"/>
      <c r="AV81" s="2044"/>
      <c r="AW81" s="2044"/>
      <c r="AX81" s="2044"/>
      <c r="AY81" s="2044"/>
      <c r="AZ81" s="2044"/>
      <c r="BA81" s="2044"/>
      <c r="BB81" s="2044"/>
      <c r="BC81" s="2044"/>
      <c r="BD81" s="2044"/>
      <c r="BE81" s="2044"/>
      <c r="BF81" s="2044"/>
      <c r="BG81" s="2044"/>
      <c r="BH81" s="2044"/>
      <c r="BI81" s="2044"/>
      <c r="BJ81" s="2044"/>
      <c r="BK81" s="2044"/>
      <c r="BL81" s="2044"/>
      <c r="BM81" s="541"/>
      <c r="BN81" s="541"/>
      <c r="BO81" s="541"/>
      <c r="BP81" s="541"/>
      <c r="BQ81" s="541"/>
      <c r="BR81" s="541"/>
      <c r="BS81" s="541"/>
      <c r="BT81" s="541"/>
      <c r="BU81" s="541"/>
      <c r="BV81" s="541"/>
      <c r="BW81" s="541"/>
      <c r="BX81" s="541"/>
      <c r="BY81" s="541"/>
      <c r="BZ81" s="541"/>
      <c r="CA81" s="541"/>
      <c r="CB81" s="541"/>
      <c r="CC81" s="541"/>
      <c r="CD81" s="337"/>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305"/>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s="541"/>
      <c r="BI82" s="541"/>
      <c r="BJ82" s="541"/>
      <c r="BK82" s="541"/>
      <c r="BL82" s="541"/>
      <c r="BM82" s="541"/>
      <c r="BN82" s="541"/>
      <c r="BO82" s="541"/>
      <c r="BP82" s="541"/>
      <c r="BQ82" s="541"/>
      <c r="BR82" s="541"/>
      <c r="BS82" s="541"/>
      <c r="BT82" s="541"/>
      <c r="BU82" s="541"/>
      <c r="BV82" s="541"/>
      <c r="BW82" s="541"/>
      <c r="BX82" s="541"/>
      <c r="BY82" s="541"/>
      <c r="BZ82" s="541"/>
      <c r="CA82" s="541"/>
      <c r="CB82" s="541"/>
      <c r="CC82" s="541"/>
      <c r="CD82" s="337"/>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30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s="541"/>
      <c r="BI83" s="541"/>
      <c r="BJ83" s="541"/>
      <c r="BK83" s="541"/>
      <c r="BL83" s="541"/>
      <c r="BM83" s="541"/>
      <c r="BN83" s="541"/>
      <c r="BO83" s="541"/>
      <c r="BP83" s="541"/>
      <c r="BQ83" s="541"/>
      <c r="BR83" s="541"/>
      <c r="BS83" s="541"/>
      <c r="BT83" s="541"/>
      <c r="BU83" s="541"/>
      <c r="BV83" s="541"/>
      <c r="BW83" s="541"/>
      <c r="BX83" s="541"/>
      <c r="BY83" s="541"/>
      <c r="BZ83" s="541"/>
      <c r="CA83" s="541"/>
      <c r="CB83" s="541"/>
      <c r="CC83" s="541"/>
      <c r="CD83" s="337"/>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305"/>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s="541"/>
      <c r="BI84" s="541"/>
      <c r="BJ84" s="541"/>
      <c r="BK84" s="541"/>
      <c r="BL84" s="541"/>
      <c r="BM84" s="541"/>
      <c r="BN84" s="541"/>
      <c r="BO84" s="541"/>
      <c r="BP84" s="541"/>
      <c r="BQ84" s="541"/>
      <c r="BR84" s="541"/>
      <c r="BS84" s="541"/>
      <c r="BT84" s="541"/>
      <c r="BU84" s="541"/>
      <c r="BV84" s="541"/>
      <c r="BW84" s="541"/>
      <c r="BX84" s="541"/>
      <c r="BY84" s="541"/>
      <c r="BZ84" s="541"/>
      <c r="CA84" s="541"/>
      <c r="CB84" s="541"/>
      <c r="CC84" s="541"/>
      <c r="CD84" s="337"/>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15.6">
      <c r="B85" s="30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s="541"/>
      <c r="BI85" s="541"/>
      <c r="BJ85" s="541"/>
      <c r="BK85" s="541"/>
      <c r="BL85" s="541"/>
      <c r="BM85" s="541"/>
      <c r="BN85" s="541"/>
      <c r="BO85" s="541"/>
      <c r="BP85" s="541"/>
      <c r="BQ85" s="541"/>
      <c r="BR85" s="541"/>
      <c r="BS85" s="541"/>
      <c r="BT85" s="541"/>
      <c r="BU85" s="541"/>
      <c r="BV85" s="541"/>
      <c r="BW85" s="541"/>
      <c r="BX85" s="541"/>
      <c r="BY85" s="541"/>
      <c r="BZ85" s="541"/>
      <c r="CA85" s="541"/>
      <c r="CB85" s="541"/>
      <c r="CC85" s="541"/>
      <c r="CD85" s="337"/>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305"/>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s="541"/>
      <c r="BI86" s="541"/>
      <c r="BJ86" s="541"/>
      <c r="BK86" s="541"/>
      <c r="BL86" s="541"/>
      <c r="BM86" s="541"/>
      <c r="BN86" s="541"/>
      <c r="BO86" s="541"/>
      <c r="BP86" s="541"/>
      <c r="BQ86" s="541"/>
      <c r="BR86" s="541"/>
      <c r="BS86" s="541"/>
      <c r="BT86" s="541"/>
      <c r="BU86" s="541"/>
      <c r="BV86" s="541"/>
      <c r="BW86" s="541"/>
      <c r="BX86" s="541"/>
      <c r="BY86" s="541"/>
      <c r="BZ86" s="541"/>
      <c r="CA86" s="541"/>
      <c r="CB86" s="541"/>
      <c r="CC86" s="541"/>
      <c r="CD86" s="337"/>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05"/>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s="541"/>
      <c r="BI87" s="541"/>
      <c r="BJ87" s="541"/>
      <c r="BK87" s="541"/>
      <c r="BL87" s="541"/>
      <c r="BM87" s="541"/>
      <c r="BN87" s="541"/>
      <c r="BO87" s="541"/>
      <c r="BP87" s="541"/>
      <c r="BQ87" s="541"/>
      <c r="BR87" s="541"/>
      <c r="BS87" s="541"/>
      <c r="BT87" s="541"/>
      <c r="BU87" s="541"/>
      <c r="BV87" s="541"/>
      <c r="BW87" s="541"/>
      <c r="BX87" s="541"/>
      <c r="BY87" s="541"/>
      <c r="BZ87" s="541"/>
      <c r="CA87" s="541"/>
      <c r="CB87" s="541"/>
      <c r="CC87" s="541"/>
      <c r="CD87" s="33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28.2">
      <c r="B88" s="305"/>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s="541"/>
      <c r="BI88" s="541"/>
      <c r="BJ88" s="541"/>
      <c r="BK88" s="541"/>
      <c r="BL88" s="541"/>
      <c r="BM88" s="541"/>
      <c r="BN88" s="541"/>
      <c r="BO88" s="541"/>
      <c r="BP88" s="541"/>
      <c r="BQ88" s="541"/>
      <c r="BR88" s="541"/>
      <c r="BS88" s="541"/>
      <c r="BT88" s="541"/>
      <c r="BU88" s="541"/>
      <c r="BV88" s="541"/>
      <c r="BW88" s="541"/>
      <c r="BX88" s="541"/>
      <c r="BY88" s="541"/>
      <c r="BZ88" s="541"/>
      <c r="CA88" s="541"/>
      <c r="CB88" s="541"/>
      <c r="CC88" s="541"/>
      <c r="CD88" s="124"/>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305"/>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s="541"/>
      <c r="BI89" s="541"/>
      <c r="BJ89" s="541"/>
      <c r="BK89" s="541"/>
      <c r="BL89" s="541"/>
      <c r="BM89" s="541"/>
      <c r="BN89" s="541"/>
      <c r="BO89" s="541"/>
      <c r="BP89" s="541"/>
      <c r="BQ89" s="541"/>
      <c r="BR89" s="541"/>
      <c r="BS89" s="541"/>
      <c r="BT89" s="541"/>
      <c r="BU89" s="541"/>
      <c r="BV89" s="541"/>
      <c r="BW89" s="541"/>
      <c r="BX89" s="541"/>
      <c r="BY89" s="541"/>
      <c r="BZ89" s="541"/>
      <c r="CA89" s="541"/>
      <c r="CB89" s="541"/>
      <c r="CC89" s="541"/>
      <c r="CD89" s="124"/>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305"/>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s="541"/>
      <c r="BI90" s="541"/>
      <c r="BJ90" s="541"/>
      <c r="BK90" s="541"/>
      <c r="BL90" s="541"/>
      <c r="BM90" s="541"/>
      <c r="BN90" s="541"/>
      <c r="BO90" s="541"/>
      <c r="BP90" s="541"/>
      <c r="BQ90" s="541"/>
      <c r="BR90" s="541"/>
      <c r="BS90" s="541"/>
      <c r="BT90" s="541"/>
      <c r="BU90" s="541"/>
      <c r="BV90" s="541"/>
      <c r="BW90" s="541"/>
      <c r="BX90" s="541"/>
      <c r="BY90" s="541"/>
      <c r="BZ90" s="541"/>
      <c r="CA90" s="541"/>
      <c r="CB90" s="541"/>
      <c r="CC90" s="541"/>
      <c r="CD90" s="124"/>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305"/>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s="541"/>
      <c r="BI91" s="541"/>
      <c r="BJ91" s="541"/>
      <c r="BK91" s="541"/>
      <c r="BL91" s="541"/>
      <c r="BM91" s="541"/>
      <c r="BN91" s="541"/>
      <c r="BO91" s="541"/>
      <c r="BP91" s="541"/>
      <c r="BQ91" s="541"/>
      <c r="BR91" s="541"/>
      <c r="BS91" s="541"/>
      <c r="BT91" s="541"/>
      <c r="BU91" s="541"/>
      <c r="BV91" s="541"/>
      <c r="BW91" s="541"/>
      <c r="BX91" s="541"/>
      <c r="BY91" s="541"/>
      <c r="BZ91" s="541"/>
      <c r="CA91" s="541"/>
      <c r="CB91" s="541"/>
      <c r="CC91" s="541"/>
      <c r="CD91" s="124"/>
    </row>
    <row r="92" spans="2:167" ht="28.2">
      <c r="B92" s="305"/>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s="541"/>
      <c r="BI92" s="541"/>
      <c r="BJ92" s="541"/>
      <c r="BK92" s="541"/>
      <c r="BL92" s="541"/>
      <c r="BM92" s="541"/>
      <c r="BN92" s="541"/>
      <c r="BO92" s="541"/>
      <c r="BP92" s="541"/>
      <c r="BQ92" s="541"/>
      <c r="BR92" s="541"/>
      <c r="BS92" s="541"/>
      <c r="BT92" s="541"/>
      <c r="BU92" s="541"/>
      <c r="BV92" s="541"/>
      <c r="BW92" s="541"/>
      <c r="BX92" s="541"/>
      <c r="BY92" s="541"/>
      <c r="BZ92" s="541"/>
      <c r="CA92" s="541"/>
      <c r="CB92" s="541"/>
      <c r="CC92" s="541"/>
      <c r="CD92" s="124"/>
    </row>
    <row r="93" spans="2:167" ht="28.2">
      <c r="B93" s="30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s="541"/>
      <c r="BI93" s="541"/>
      <c r="BJ93" s="541"/>
      <c r="BK93" s="541"/>
      <c r="BL93" s="541"/>
      <c r="BM93" s="541"/>
      <c r="BN93" s="541"/>
      <c r="BO93" s="541"/>
      <c r="BP93" s="541"/>
      <c r="BQ93" s="541"/>
      <c r="BR93" s="541"/>
      <c r="BS93" s="541"/>
      <c r="BT93" s="541"/>
      <c r="BU93" s="541"/>
      <c r="BV93" s="541"/>
      <c r="BW93" s="541"/>
      <c r="BX93" s="541"/>
      <c r="BY93" s="541"/>
      <c r="BZ93" s="541"/>
      <c r="CA93" s="541"/>
      <c r="CB93" s="541"/>
      <c r="CC93" s="541"/>
      <c r="CD93" s="124"/>
    </row>
    <row r="94" spans="2:167" ht="28.2">
      <c r="B94" s="305"/>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s="541"/>
      <c r="BI94" s="541"/>
      <c r="BJ94" s="541"/>
      <c r="BK94" s="541"/>
      <c r="BL94" s="541"/>
      <c r="BM94" s="541"/>
      <c r="BN94" s="541"/>
      <c r="BO94" s="541"/>
      <c r="BP94" s="541"/>
      <c r="BQ94" s="541"/>
      <c r="BR94" s="541"/>
      <c r="BS94" s="541"/>
      <c r="BT94" s="541"/>
      <c r="BU94" s="541"/>
      <c r="BV94" s="541"/>
      <c r="BW94" s="541"/>
      <c r="BX94" s="541"/>
      <c r="BY94" s="541"/>
      <c r="BZ94" s="541"/>
      <c r="CA94" s="541"/>
      <c r="CB94" s="541"/>
      <c r="CC94" s="541"/>
      <c r="CD94" s="124"/>
    </row>
    <row r="95" spans="2:167" ht="28.2">
      <c r="B95" s="305"/>
      <c r="C95" s="541"/>
      <c r="D95" s="541"/>
      <c r="E95" s="541"/>
      <c r="F95" s="541"/>
      <c r="G95" s="541"/>
      <c r="H95" s="541"/>
      <c r="I95" s="541"/>
      <c r="J95" s="541"/>
      <c r="K95" s="541"/>
      <c r="L95" s="541"/>
      <c r="M95" s="541"/>
      <c r="N95" s="541"/>
      <c r="O95" s="541"/>
      <c r="P95" s="541"/>
      <c r="Q95" s="541"/>
      <c r="R95" s="541"/>
      <c r="S95" s="541"/>
      <c r="T95" s="541"/>
      <c r="U95" s="541"/>
      <c r="V95" s="541"/>
      <c r="W95" s="541"/>
      <c r="X95" s="541"/>
      <c r="Y95" s="541"/>
      <c r="Z95" s="541"/>
      <c r="AA95" s="541"/>
      <c r="AB95" s="541"/>
      <c r="AC95" s="541"/>
      <c r="AD95" s="541"/>
      <c r="AE95" s="541"/>
      <c r="AF95" s="541"/>
      <c r="AG95" s="541"/>
      <c r="AH95" s="541"/>
      <c r="AI95" s="541"/>
      <c r="AJ95" s="541"/>
      <c r="AK95" s="541"/>
      <c r="AL95" s="541"/>
      <c r="AM95" s="541"/>
      <c r="AN95" s="541"/>
      <c r="AO95" s="541"/>
      <c r="AP95" s="541"/>
      <c r="AQ95" s="541"/>
      <c r="AR95" s="541"/>
      <c r="AS95" s="541"/>
      <c r="AT95" s="541"/>
      <c r="AU95" s="541"/>
      <c r="AV95" s="541"/>
      <c r="AW95" s="541"/>
      <c r="AX95" s="541"/>
      <c r="AY95" s="541"/>
      <c r="AZ95" s="541"/>
      <c r="BA95" s="541"/>
      <c r="BB95" s="541"/>
      <c r="BC95" s="541"/>
      <c r="BD95" s="541"/>
      <c r="BE95" s="541"/>
      <c r="BF95" s="541"/>
      <c r="BG95" s="541"/>
      <c r="BH95" s="541"/>
      <c r="BI95" s="541"/>
      <c r="BJ95" s="541"/>
      <c r="BK95" s="541"/>
      <c r="BL95" s="541"/>
      <c r="BM95" s="541"/>
      <c r="BN95" s="541"/>
      <c r="BO95" s="541"/>
      <c r="BP95" s="541"/>
      <c r="BQ95" s="541"/>
      <c r="BR95" s="541"/>
      <c r="BS95" s="541"/>
      <c r="BT95" s="541"/>
      <c r="BU95" s="541"/>
      <c r="BV95" s="541"/>
      <c r="BW95" s="541"/>
      <c r="BX95" s="541"/>
      <c r="BY95" s="541"/>
      <c r="BZ95" s="541"/>
      <c r="CA95" s="541"/>
      <c r="CB95" s="541"/>
      <c r="CC95" s="541"/>
      <c r="CD95" s="124"/>
    </row>
    <row r="96" spans="2:167" ht="28.2">
      <c r="B96" s="305"/>
      <c r="C96" s="541"/>
      <c r="D96" s="541"/>
      <c r="E96" s="541"/>
      <c r="F96" s="541"/>
      <c r="G96" s="541"/>
      <c r="H96" s="541"/>
      <c r="I96" s="541"/>
      <c r="J96" s="541"/>
      <c r="K96" s="541"/>
      <c r="L96" s="541"/>
      <c r="M96" s="541"/>
      <c r="N96" s="541"/>
      <c r="O96" s="541"/>
      <c r="P96" s="541"/>
      <c r="Q96" s="541"/>
      <c r="R96" s="541"/>
      <c r="S96" s="541"/>
      <c r="T96" s="541"/>
      <c r="U96" s="541"/>
      <c r="V96" s="541"/>
      <c r="W96" s="541"/>
      <c r="X96" s="541"/>
      <c r="Y96" s="541"/>
      <c r="Z96" s="541"/>
      <c r="AA96" s="541"/>
      <c r="AB96" s="541"/>
      <c r="AC96" s="541"/>
      <c r="AD96" s="541"/>
      <c r="AE96" s="541"/>
      <c r="AF96" s="541"/>
      <c r="AG96" s="541"/>
      <c r="AH96" s="541"/>
      <c r="AI96" s="541"/>
      <c r="AJ96" s="541"/>
      <c r="AK96" s="541"/>
      <c r="AL96" s="541"/>
      <c r="AM96" s="541"/>
      <c r="AN96" s="541"/>
      <c r="AO96" s="541"/>
      <c r="AP96" s="541"/>
      <c r="AQ96" s="541"/>
      <c r="AR96" s="541"/>
      <c r="AS96" s="541"/>
      <c r="AT96" s="541"/>
      <c r="AU96" s="541"/>
      <c r="AV96" s="541"/>
      <c r="AW96" s="541"/>
      <c r="AX96" s="541"/>
      <c r="AY96" s="541"/>
      <c r="AZ96" s="541"/>
      <c r="BA96" s="541"/>
      <c r="BB96" s="541"/>
      <c r="BC96" s="541"/>
      <c r="BD96" s="541"/>
      <c r="BE96" s="541"/>
      <c r="BF96" s="541"/>
      <c r="BG96" s="541"/>
      <c r="BH96" s="541"/>
      <c r="BI96" s="541"/>
      <c r="BJ96" s="541"/>
      <c r="BK96" s="541"/>
      <c r="BL96" s="541"/>
      <c r="BM96" s="541"/>
      <c r="BN96" s="541"/>
      <c r="BO96" s="541"/>
      <c r="BP96" s="541"/>
      <c r="BQ96" s="541"/>
      <c r="BR96" s="541"/>
      <c r="BS96" s="541"/>
      <c r="BT96" s="541"/>
      <c r="BU96" s="541"/>
      <c r="BV96" s="541"/>
      <c r="BW96" s="541"/>
      <c r="BX96" s="541"/>
      <c r="BY96" s="541"/>
      <c r="BZ96" s="541"/>
      <c r="CA96" s="541"/>
      <c r="CB96" s="541"/>
      <c r="CC96" s="541"/>
      <c r="CD96" s="124"/>
    </row>
    <row r="97" spans="2:82" ht="28.2">
      <c r="B97" s="305"/>
      <c r="C97" s="541"/>
      <c r="D97" s="541"/>
      <c r="E97" s="541"/>
      <c r="F97" s="541"/>
      <c r="G97" s="541"/>
      <c r="H97" s="541"/>
      <c r="I97" s="541"/>
      <c r="J97" s="541"/>
      <c r="K97" s="541"/>
      <c r="L97" s="541"/>
      <c r="M97" s="541"/>
      <c r="N97" s="541"/>
      <c r="O97" s="541"/>
      <c r="P97" s="541"/>
      <c r="Q97" s="541"/>
      <c r="R97" s="541"/>
      <c r="S97" s="541"/>
      <c r="T97" s="541"/>
      <c r="U97" s="541"/>
      <c r="V97" s="541"/>
      <c r="W97" s="541"/>
      <c r="X97" s="541"/>
      <c r="Y97" s="541"/>
      <c r="Z97" s="541"/>
      <c r="AA97" s="541"/>
      <c r="AB97" s="541"/>
      <c r="AC97" s="541"/>
      <c r="AD97" s="541"/>
      <c r="AE97" s="541"/>
      <c r="AF97" s="541"/>
      <c r="AG97" s="541"/>
      <c r="AH97" s="541"/>
      <c r="AI97" s="541"/>
      <c r="AJ97" s="541"/>
      <c r="AK97" s="541"/>
      <c r="AL97" s="541"/>
      <c r="AM97" s="541"/>
      <c r="AN97" s="541"/>
      <c r="AO97" s="541"/>
      <c r="AP97" s="541"/>
      <c r="AQ97" s="541"/>
      <c r="AR97" s="541"/>
      <c r="AS97" s="541"/>
      <c r="AT97" s="541"/>
      <c r="AU97" s="541"/>
      <c r="AV97" s="541"/>
      <c r="AW97" s="541"/>
      <c r="AX97" s="541"/>
      <c r="AY97" s="541"/>
      <c r="AZ97" s="541"/>
      <c r="BA97" s="541"/>
      <c r="BB97" s="541"/>
      <c r="BC97" s="541"/>
      <c r="BD97" s="541"/>
      <c r="BE97" s="541"/>
      <c r="BF97" s="541"/>
      <c r="BG97" s="541"/>
      <c r="BH97" s="541"/>
      <c r="BI97" s="541"/>
      <c r="BJ97" s="541"/>
      <c r="BK97" s="541"/>
      <c r="BL97" s="541"/>
      <c r="BM97" s="541"/>
      <c r="BN97" s="541"/>
      <c r="BO97" s="541"/>
      <c r="BP97" s="541"/>
      <c r="BQ97" s="541"/>
      <c r="BR97" s="541"/>
      <c r="BS97" s="541"/>
      <c r="BT97" s="541"/>
      <c r="BU97" s="541"/>
      <c r="BV97" s="541"/>
      <c r="BW97" s="541"/>
      <c r="BX97" s="541"/>
      <c r="BY97" s="541"/>
      <c r="BZ97" s="541"/>
      <c r="CA97" s="541"/>
      <c r="CB97" s="541"/>
      <c r="CC97" s="541"/>
      <c r="CD97" s="124"/>
    </row>
    <row r="98" spans="2:82" ht="28.2">
      <c r="B98" s="305"/>
      <c r="C98" s="541"/>
      <c r="D98" s="541"/>
      <c r="E98" s="541"/>
      <c r="F98" s="541"/>
      <c r="G98" s="541"/>
      <c r="H98" s="541"/>
      <c r="I98" s="541"/>
      <c r="J98" s="541"/>
      <c r="K98" s="541"/>
      <c r="L98" s="541"/>
      <c r="M98" s="541"/>
      <c r="N98" s="541"/>
      <c r="O98" s="541"/>
      <c r="P98" s="541"/>
      <c r="Q98" s="541"/>
      <c r="R98" s="541"/>
      <c r="S98" s="541"/>
      <c r="T98" s="541"/>
      <c r="U98" s="541"/>
      <c r="V98" s="541"/>
      <c r="W98" s="541"/>
      <c r="X98" s="541"/>
      <c r="Y98" s="541"/>
      <c r="Z98" s="541"/>
      <c r="AA98" s="541"/>
      <c r="AB98" s="541"/>
      <c r="AC98" s="541"/>
      <c r="AD98" s="541"/>
      <c r="AE98" s="541"/>
      <c r="AF98" s="541"/>
      <c r="AG98" s="541"/>
      <c r="AH98" s="541"/>
      <c r="AI98" s="541"/>
      <c r="AJ98" s="541"/>
      <c r="AK98" s="541"/>
      <c r="AL98" s="541"/>
      <c r="AM98" s="541"/>
      <c r="AN98" s="541"/>
      <c r="AO98" s="541"/>
      <c r="AP98" s="541"/>
      <c r="AQ98" s="541"/>
      <c r="AR98" s="541"/>
      <c r="AS98" s="541"/>
      <c r="AT98" s="541"/>
      <c r="AU98" s="541"/>
      <c r="AV98" s="541"/>
      <c r="AW98" s="541"/>
      <c r="AX98" s="541"/>
      <c r="AY98" s="541"/>
      <c r="AZ98" s="541"/>
      <c r="BA98" s="541"/>
      <c r="BB98" s="541"/>
      <c r="BC98" s="541"/>
      <c r="BD98" s="541"/>
      <c r="BE98" s="541"/>
      <c r="BF98" s="541"/>
      <c r="BG98" s="541"/>
      <c r="BH98" s="541"/>
      <c r="BI98" s="541"/>
      <c r="BJ98" s="541"/>
      <c r="BK98" s="541"/>
      <c r="BL98" s="541"/>
      <c r="BM98" s="541"/>
      <c r="BN98" s="541"/>
      <c r="BO98" s="541"/>
      <c r="BP98" s="541"/>
      <c r="BQ98" s="541"/>
      <c r="BR98" s="541"/>
      <c r="BS98" s="541"/>
      <c r="BT98" s="541"/>
      <c r="BU98" s="541"/>
      <c r="BV98" s="541"/>
      <c r="BW98" s="541"/>
      <c r="BX98" s="541"/>
      <c r="BY98" s="541"/>
      <c r="BZ98" s="541"/>
      <c r="CA98" s="541"/>
      <c r="CB98" s="541"/>
      <c r="CC98" s="541"/>
      <c r="CD98" s="124"/>
    </row>
    <row r="99" spans="2:82" ht="28.2">
      <c r="B99" s="93"/>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0"/>
      <c r="BA99" s="240"/>
      <c r="BB99" s="240"/>
      <c r="BC99" s="240"/>
      <c r="BD99" s="240"/>
      <c r="BE99" s="240"/>
      <c r="BF99" s="240"/>
      <c r="BG99" s="240"/>
      <c r="BH99" s="240"/>
      <c r="BI99" s="240"/>
      <c r="BJ99" s="240"/>
      <c r="BK99" s="240"/>
      <c r="BL99" s="240"/>
      <c r="BM99" s="240"/>
      <c r="BN99" s="240"/>
      <c r="BO99" s="240"/>
      <c r="BP99" s="240"/>
      <c r="BQ99" s="240"/>
      <c r="BR99" s="240"/>
      <c r="BS99" s="240"/>
      <c r="BT99" s="240"/>
      <c r="BU99" s="240"/>
      <c r="BV99" s="240"/>
      <c r="BW99" s="240"/>
      <c r="BX99" s="240"/>
      <c r="BY99" s="240"/>
      <c r="BZ99" s="240"/>
      <c r="CA99" s="240"/>
      <c r="CB99" s="240"/>
      <c r="CC99" s="240"/>
      <c r="CD99" s="124"/>
    </row>
    <row r="100" spans="2:82" ht="28.2">
      <c r="B100" s="93"/>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124"/>
    </row>
    <row r="101" spans="2:82" ht="28.2">
      <c r="B101" s="125"/>
      <c r="C101" s="126"/>
      <c r="D101" s="126"/>
      <c r="E101" s="126"/>
      <c r="F101" s="126"/>
      <c r="G101" s="126"/>
      <c r="H101" s="126"/>
      <c r="I101" s="126"/>
      <c r="J101" s="126"/>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6"/>
      <c r="AX101" s="126"/>
      <c r="AY101" s="126"/>
      <c r="AZ101" s="126"/>
      <c r="BA101" s="126"/>
      <c r="BB101" s="126"/>
      <c r="BC101" s="126"/>
      <c r="BD101" s="126"/>
      <c r="BE101" s="126"/>
      <c r="BF101" s="126"/>
      <c r="BG101" s="126"/>
      <c r="BH101" s="126"/>
      <c r="BI101" s="126"/>
      <c r="BJ101" s="126"/>
      <c r="BK101" s="126"/>
      <c r="BL101" s="126"/>
      <c r="BM101" s="126"/>
      <c r="BN101" s="126"/>
      <c r="BO101" s="126"/>
      <c r="BP101" s="126"/>
      <c r="BQ101" s="126"/>
      <c r="BR101" s="126"/>
      <c r="BS101" s="126"/>
      <c r="BT101" s="126"/>
      <c r="BU101" s="126"/>
      <c r="BV101" s="126"/>
      <c r="BW101" s="126"/>
      <c r="BX101" s="126"/>
      <c r="BY101" s="126"/>
      <c r="BZ101" s="126"/>
      <c r="CA101" s="126"/>
      <c r="CB101" s="126"/>
      <c r="CC101" s="126"/>
      <c r="CD101" s="134"/>
    </row>
    <row r="102" spans="2:82" ht="35.1" customHeight="1"/>
    <row r="103" spans="2:82" ht="20.100000000000001" customHeight="1"/>
    <row r="104" spans="2:82" ht="20.100000000000001" customHeight="1">
      <c r="B104" s="1464">
        <v>14</v>
      </c>
      <c r="C104" s="1464"/>
      <c r="D104" s="1464"/>
      <c r="E104" s="1464"/>
      <c r="F104" s="1464"/>
      <c r="G104" s="1464"/>
      <c r="H104" s="1464"/>
      <c r="I104" s="1464"/>
      <c r="J104" s="1464"/>
      <c r="K104" s="1464"/>
      <c r="L104" s="1464"/>
      <c r="M104" s="1464"/>
      <c r="N104" s="1464"/>
      <c r="O104" s="1464"/>
      <c r="P104" s="1464"/>
      <c r="Q104" s="1464"/>
      <c r="R104" s="1464"/>
      <c r="S104" s="1464"/>
      <c r="T104" s="1464"/>
      <c r="U104" s="1464"/>
      <c r="V104" s="1464"/>
      <c r="W104" s="1464"/>
      <c r="X104" s="1464"/>
      <c r="Y104" s="1464"/>
      <c r="Z104" s="1464"/>
      <c r="AA104" s="1464"/>
      <c r="AB104" s="1464"/>
      <c r="AC104" s="1464"/>
      <c r="AD104" s="1464"/>
      <c r="AE104" s="1464"/>
      <c r="AF104" s="1464"/>
      <c r="AG104" s="1464"/>
      <c r="AH104" s="1464"/>
      <c r="AI104" s="1464"/>
      <c r="AJ104" s="1464"/>
      <c r="AK104" s="1464"/>
      <c r="AL104" s="1464"/>
      <c r="AM104" s="1464"/>
      <c r="AN104" s="1464"/>
      <c r="AO104" s="1464"/>
      <c r="AP104" s="1464"/>
      <c r="AQ104" s="1464"/>
      <c r="AR104" s="1464"/>
      <c r="AS104" s="1464"/>
      <c r="AT104" s="1464"/>
      <c r="AU104" s="1464"/>
      <c r="AV104" s="1464"/>
      <c r="AW104" s="1464"/>
      <c r="AX104" s="1464"/>
      <c r="AY104" s="1464"/>
      <c r="AZ104" s="1464"/>
      <c r="BA104" s="1464"/>
      <c r="BB104" s="1464"/>
      <c r="BC104" s="1464"/>
      <c r="BD104" s="1464"/>
      <c r="BE104" s="1464"/>
      <c r="BF104" s="1464"/>
      <c r="BG104" s="1464"/>
      <c r="BH104" s="1464"/>
      <c r="BI104" s="1464"/>
      <c r="BJ104" s="1464"/>
      <c r="BK104" s="1464"/>
      <c r="BL104" s="1464"/>
      <c r="BM104" s="1464"/>
      <c r="BN104" s="1464"/>
      <c r="BO104" s="1464"/>
      <c r="BP104" s="1464"/>
      <c r="BQ104" s="1464"/>
      <c r="BR104" s="1464"/>
      <c r="BS104" s="1464"/>
      <c r="BT104" s="1464"/>
      <c r="BU104" s="1464"/>
      <c r="BV104" s="1464"/>
      <c r="BW104" s="1464"/>
      <c r="BX104" s="1464"/>
      <c r="BY104" s="1464"/>
      <c r="BZ104" s="1464"/>
      <c r="CA104" s="1464"/>
      <c r="CB104" s="1464"/>
      <c r="CC104" s="1464"/>
      <c r="CD104" s="1464"/>
    </row>
    <row r="105" spans="2:82" ht="20.100000000000001" customHeight="1"/>
    <row r="106" spans="2:82" ht="20.100000000000001" customHeight="1"/>
  </sheetData>
  <mergeCells count="39">
    <mergeCell ref="DO16:DO17"/>
    <mergeCell ref="DP16:DP17"/>
    <mergeCell ref="C78:D79"/>
    <mergeCell ref="E80:BL81"/>
    <mergeCell ref="AT20:BH21"/>
    <mergeCell ref="BM20:CA21"/>
    <mergeCell ref="BM26:CA27"/>
    <mergeCell ref="AT26:BH27"/>
    <mergeCell ref="AT30:BH31"/>
    <mergeCell ref="BM30:CA31"/>
    <mergeCell ref="AT36:BH37"/>
    <mergeCell ref="BM36:CA37"/>
    <mergeCell ref="AT40:BH41"/>
    <mergeCell ref="BM40:CA41"/>
    <mergeCell ref="AT44:BH45"/>
    <mergeCell ref="BM44:CA45"/>
    <mergeCell ref="CY18:CZ18"/>
    <mergeCell ref="CY20:CZ20"/>
    <mergeCell ref="E78:BW78"/>
    <mergeCell ref="E79:BK79"/>
    <mergeCell ref="BM70:CA71"/>
    <mergeCell ref="B104:CD104"/>
    <mergeCell ref="AT50:BH51"/>
    <mergeCell ref="BM50:CA51"/>
    <mergeCell ref="AT54:BH55"/>
    <mergeCell ref="BM54:CA55"/>
    <mergeCell ref="AT58:BH59"/>
    <mergeCell ref="BM58:CA59"/>
    <mergeCell ref="AT62:BH63"/>
    <mergeCell ref="BM62:CA63"/>
    <mergeCell ref="AT66:BH67"/>
    <mergeCell ref="BM66:CA67"/>
    <mergeCell ref="AT70:BH71"/>
    <mergeCell ref="AT13:CB13"/>
    <mergeCell ref="AT14:CA14"/>
    <mergeCell ref="AT16:BH16"/>
    <mergeCell ref="BM16:CA16"/>
    <mergeCell ref="AT17:BH17"/>
    <mergeCell ref="BM17:CA17"/>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HW104"/>
  <sheetViews>
    <sheetView showGridLines="0" view="pageBreakPreview" zoomScale="40" zoomScaleNormal="25" zoomScaleSheetLayoutView="40" workbookViewId="0">
      <selection activeCell="CA106" sqref="BZ106:CA107"/>
    </sheetView>
  </sheetViews>
  <sheetFormatPr defaultColWidth="2.33203125" defaultRowHeight="15"/>
  <cols>
    <col min="1" max="1" width="3.88671875" style="2" customWidth="1"/>
    <col min="2" max="2" width="10.5546875" style="2" customWidth="1"/>
    <col min="3" max="81" width="3.88671875" style="2" customWidth="1"/>
    <col min="82" max="82" width="3" style="2" customWidth="1"/>
    <col min="83" max="87" width="2.33203125" style="2"/>
    <col min="88" max="88" width="2.33203125" style="2" customWidth="1"/>
    <col min="89" max="89" width="2.33203125" style="2"/>
    <col min="90" max="90" width="23.44140625" style="2" customWidth="1"/>
    <col min="91" max="248" width="2.33203125" style="2"/>
    <col min="249" max="249" width="3.88671875" style="2" customWidth="1"/>
    <col min="250" max="250" width="9.109375" style="2" customWidth="1"/>
    <col min="251" max="251" width="3.88671875" style="2" customWidth="1"/>
    <col min="252" max="255" width="1.33203125" style="2" customWidth="1"/>
    <col min="256" max="337" width="3.88671875" style="2" customWidth="1"/>
    <col min="338" max="504" width="2.33203125" style="2"/>
    <col min="505" max="505" width="3.88671875" style="2" customWidth="1"/>
    <col min="506" max="506" width="9.109375" style="2" customWidth="1"/>
    <col min="507" max="507" width="3.88671875" style="2" customWidth="1"/>
    <col min="508" max="511" width="1.33203125" style="2" customWidth="1"/>
    <col min="512" max="593" width="3.88671875" style="2" customWidth="1"/>
    <col min="594" max="760" width="2.33203125" style="2"/>
    <col min="761" max="761" width="3.88671875" style="2" customWidth="1"/>
    <col min="762" max="762" width="9.109375" style="2" customWidth="1"/>
    <col min="763" max="763" width="3.88671875" style="2" customWidth="1"/>
    <col min="764" max="767" width="1.33203125" style="2" customWidth="1"/>
    <col min="768" max="849" width="3.88671875" style="2" customWidth="1"/>
    <col min="850" max="1016" width="2.33203125" style="2"/>
    <col min="1017" max="1017" width="3.88671875" style="2" customWidth="1"/>
    <col min="1018" max="1018" width="9.109375" style="2" customWidth="1"/>
    <col min="1019" max="1019" width="3.88671875" style="2" customWidth="1"/>
    <col min="1020" max="1023" width="1.33203125" style="2" customWidth="1"/>
    <col min="1024" max="1105" width="3.88671875" style="2" customWidth="1"/>
    <col min="1106" max="1272" width="2.33203125" style="2"/>
    <col min="1273" max="1273" width="3.88671875" style="2" customWidth="1"/>
    <col min="1274" max="1274" width="9.109375" style="2" customWidth="1"/>
    <col min="1275" max="1275" width="3.88671875" style="2" customWidth="1"/>
    <col min="1276" max="1279" width="1.33203125" style="2" customWidth="1"/>
    <col min="1280" max="1361" width="3.88671875" style="2" customWidth="1"/>
    <col min="1362" max="1528" width="2.33203125" style="2"/>
    <col min="1529" max="1529" width="3.88671875" style="2" customWidth="1"/>
    <col min="1530" max="1530" width="9.109375" style="2" customWidth="1"/>
    <col min="1531" max="1531" width="3.88671875" style="2" customWidth="1"/>
    <col min="1532" max="1535" width="1.33203125" style="2" customWidth="1"/>
    <col min="1536" max="1617" width="3.88671875" style="2" customWidth="1"/>
    <col min="1618" max="1784" width="2.33203125" style="2"/>
    <col min="1785" max="1785" width="3.88671875" style="2" customWidth="1"/>
    <col min="1786" max="1786" width="9.109375" style="2" customWidth="1"/>
    <col min="1787" max="1787" width="3.88671875" style="2" customWidth="1"/>
    <col min="1788" max="1791" width="1.33203125" style="2" customWidth="1"/>
    <col min="1792" max="1873" width="3.88671875" style="2" customWidth="1"/>
    <col min="1874" max="2040" width="2.33203125" style="2"/>
    <col min="2041" max="2041" width="3.88671875" style="2" customWidth="1"/>
    <col min="2042" max="2042" width="9.109375" style="2" customWidth="1"/>
    <col min="2043" max="2043" width="3.88671875" style="2" customWidth="1"/>
    <col min="2044" max="2047" width="1.33203125" style="2" customWidth="1"/>
    <col min="2048" max="2129" width="3.88671875" style="2" customWidth="1"/>
    <col min="2130" max="2296" width="2.33203125" style="2"/>
    <col min="2297" max="2297" width="3.88671875" style="2" customWidth="1"/>
    <col min="2298" max="2298" width="9.109375" style="2" customWidth="1"/>
    <col min="2299" max="2299" width="3.88671875" style="2" customWidth="1"/>
    <col min="2300" max="2303" width="1.33203125" style="2" customWidth="1"/>
    <col min="2304" max="2385" width="3.88671875" style="2" customWidth="1"/>
    <col min="2386" max="2552" width="2.33203125" style="2"/>
    <col min="2553" max="2553" width="3.88671875" style="2" customWidth="1"/>
    <col min="2554" max="2554" width="9.109375" style="2" customWidth="1"/>
    <col min="2555" max="2555" width="3.88671875" style="2" customWidth="1"/>
    <col min="2556" max="2559" width="1.33203125" style="2" customWidth="1"/>
    <col min="2560" max="2641" width="3.88671875" style="2" customWidth="1"/>
    <col min="2642" max="2808" width="2.33203125" style="2"/>
    <col min="2809" max="2809" width="3.88671875" style="2" customWidth="1"/>
    <col min="2810" max="2810" width="9.109375" style="2" customWidth="1"/>
    <col min="2811" max="2811" width="3.88671875" style="2" customWidth="1"/>
    <col min="2812" max="2815" width="1.33203125" style="2" customWidth="1"/>
    <col min="2816" max="2897" width="3.88671875" style="2" customWidth="1"/>
    <col min="2898" max="3064" width="2.33203125" style="2"/>
    <col min="3065" max="3065" width="3.88671875" style="2" customWidth="1"/>
    <col min="3066" max="3066" width="9.109375" style="2" customWidth="1"/>
    <col min="3067" max="3067" width="3.88671875" style="2" customWidth="1"/>
    <col min="3068" max="3071" width="1.33203125" style="2" customWidth="1"/>
    <col min="3072" max="3153" width="3.88671875" style="2" customWidth="1"/>
    <col min="3154" max="3320" width="2.33203125" style="2"/>
    <col min="3321" max="3321" width="3.88671875" style="2" customWidth="1"/>
    <col min="3322" max="3322" width="9.109375" style="2" customWidth="1"/>
    <col min="3323" max="3323" width="3.88671875" style="2" customWidth="1"/>
    <col min="3324" max="3327" width="1.33203125" style="2" customWidth="1"/>
    <col min="3328" max="3409" width="3.88671875" style="2" customWidth="1"/>
    <col min="3410" max="3576" width="2.33203125" style="2"/>
    <col min="3577" max="3577" width="3.88671875" style="2" customWidth="1"/>
    <col min="3578" max="3578" width="9.109375" style="2" customWidth="1"/>
    <col min="3579" max="3579" width="3.88671875" style="2" customWidth="1"/>
    <col min="3580" max="3583" width="1.33203125" style="2" customWidth="1"/>
    <col min="3584" max="3665" width="3.88671875" style="2" customWidth="1"/>
    <col min="3666" max="3832" width="2.33203125" style="2"/>
    <col min="3833" max="3833" width="3.88671875" style="2" customWidth="1"/>
    <col min="3834" max="3834" width="9.109375" style="2" customWidth="1"/>
    <col min="3835" max="3835" width="3.88671875" style="2" customWidth="1"/>
    <col min="3836" max="3839" width="1.33203125" style="2" customWidth="1"/>
    <col min="3840" max="3921" width="3.88671875" style="2" customWidth="1"/>
    <col min="3922" max="4088" width="2.33203125" style="2"/>
    <col min="4089" max="4089" width="3.88671875" style="2" customWidth="1"/>
    <col min="4090" max="4090" width="9.109375" style="2" customWidth="1"/>
    <col min="4091" max="4091" width="3.88671875" style="2" customWidth="1"/>
    <col min="4092" max="4095" width="1.33203125" style="2" customWidth="1"/>
    <col min="4096" max="4177" width="3.88671875" style="2" customWidth="1"/>
    <col min="4178" max="4344" width="2.33203125" style="2"/>
    <col min="4345" max="4345" width="3.88671875" style="2" customWidth="1"/>
    <col min="4346" max="4346" width="9.109375" style="2" customWidth="1"/>
    <col min="4347" max="4347" width="3.88671875" style="2" customWidth="1"/>
    <col min="4348" max="4351" width="1.33203125" style="2" customWidth="1"/>
    <col min="4352" max="4433" width="3.88671875" style="2" customWidth="1"/>
    <col min="4434" max="4600" width="2.33203125" style="2"/>
    <col min="4601" max="4601" width="3.88671875" style="2" customWidth="1"/>
    <col min="4602" max="4602" width="9.109375" style="2" customWidth="1"/>
    <col min="4603" max="4603" width="3.88671875" style="2" customWidth="1"/>
    <col min="4604" max="4607" width="1.33203125" style="2" customWidth="1"/>
    <col min="4608" max="4689" width="3.88671875" style="2" customWidth="1"/>
    <col min="4690" max="4856" width="2.33203125" style="2"/>
    <col min="4857" max="4857" width="3.88671875" style="2" customWidth="1"/>
    <col min="4858" max="4858" width="9.109375" style="2" customWidth="1"/>
    <col min="4859" max="4859" width="3.88671875" style="2" customWidth="1"/>
    <col min="4860" max="4863" width="1.33203125" style="2" customWidth="1"/>
    <col min="4864" max="4945" width="3.88671875" style="2" customWidth="1"/>
    <col min="4946" max="5112" width="2.33203125" style="2"/>
    <col min="5113" max="5113" width="3.88671875" style="2" customWidth="1"/>
    <col min="5114" max="5114" width="9.109375" style="2" customWidth="1"/>
    <col min="5115" max="5115" width="3.88671875" style="2" customWidth="1"/>
    <col min="5116" max="5119" width="1.33203125" style="2" customWidth="1"/>
    <col min="5120" max="5201" width="3.88671875" style="2" customWidth="1"/>
    <col min="5202" max="5368" width="2.33203125" style="2"/>
    <col min="5369" max="5369" width="3.88671875" style="2" customWidth="1"/>
    <col min="5370" max="5370" width="9.109375" style="2" customWidth="1"/>
    <col min="5371" max="5371" width="3.88671875" style="2" customWidth="1"/>
    <col min="5372" max="5375" width="1.33203125" style="2" customWidth="1"/>
    <col min="5376" max="5457" width="3.88671875" style="2" customWidth="1"/>
    <col min="5458" max="5624" width="2.33203125" style="2"/>
    <col min="5625" max="5625" width="3.88671875" style="2" customWidth="1"/>
    <col min="5626" max="5626" width="9.109375" style="2" customWidth="1"/>
    <col min="5627" max="5627" width="3.88671875" style="2" customWidth="1"/>
    <col min="5628" max="5631" width="1.33203125" style="2" customWidth="1"/>
    <col min="5632" max="5713" width="3.88671875" style="2" customWidth="1"/>
    <col min="5714" max="5880" width="2.33203125" style="2"/>
    <col min="5881" max="5881" width="3.88671875" style="2" customWidth="1"/>
    <col min="5882" max="5882" width="9.109375" style="2" customWidth="1"/>
    <col min="5883" max="5883" width="3.88671875" style="2" customWidth="1"/>
    <col min="5884" max="5887" width="1.33203125" style="2" customWidth="1"/>
    <col min="5888" max="5969" width="3.88671875" style="2" customWidth="1"/>
    <col min="5970" max="6136" width="2.33203125" style="2"/>
    <col min="6137" max="6137" width="3.88671875" style="2" customWidth="1"/>
    <col min="6138" max="6138" width="9.109375" style="2" customWidth="1"/>
    <col min="6139" max="6139" width="3.88671875" style="2" customWidth="1"/>
    <col min="6140" max="6143" width="1.33203125" style="2" customWidth="1"/>
    <col min="6144" max="6225" width="3.88671875" style="2" customWidth="1"/>
    <col min="6226" max="6392" width="2.33203125" style="2"/>
    <col min="6393" max="6393" width="3.88671875" style="2" customWidth="1"/>
    <col min="6394" max="6394" width="9.109375" style="2" customWidth="1"/>
    <col min="6395" max="6395" width="3.88671875" style="2" customWidth="1"/>
    <col min="6396" max="6399" width="1.33203125" style="2" customWidth="1"/>
    <col min="6400" max="6481" width="3.88671875" style="2" customWidth="1"/>
    <col min="6482" max="6648" width="2.33203125" style="2"/>
    <col min="6649" max="6649" width="3.88671875" style="2" customWidth="1"/>
    <col min="6650" max="6650" width="9.109375" style="2" customWidth="1"/>
    <col min="6651" max="6651" width="3.88671875" style="2" customWidth="1"/>
    <col min="6652" max="6655" width="1.33203125" style="2" customWidth="1"/>
    <col min="6656" max="6737" width="3.88671875" style="2" customWidth="1"/>
    <col min="6738" max="6904" width="2.33203125" style="2"/>
    <col min="6905" max="6905" width="3.88671875" style="2" customWidth="1"/>
    <col min="6906" max="6906" width="9.109375" style="2" customWidth="1"/>
    <col min="6907" max="6907" width="3.88671875" style="2" customWidth="1"/>
    <col min="6908" max="6911" width="1.33203125" style="2" customWidth="1"/>
    <col min="6912" max="6993" width="3.88671875" style="2" customWidth="1"/>
    <col min="6994" max="7160" width="2.33203125" style="2"/>
    <col min="7161" max="7161" width="3.88671875" style="2" customWidth="1"/>
    <col min="7162" max="7162" width="9.109375" style="2" customWidth="1"/>
    <col min="7163" max="7163" width="3.88671875" style="2" customWidth="1"/>
    <col min="7164" max="7167" width="1.33203125" style="2" customWidth="1"/>
    <col min="7168" max="7249" width="3.88671875" style="2" customWidth="1"/>
    <col min="7250" max="7416" width="2.33203125" style="2"/>
    <col min="7417" max="7417" width="3.88671875" style="2" customWidth="1"/>
    <col min="7418" max="7418" width="9.109375" style="2" customWidth="1"/>
    <col min="7419" max="7419" width="3.88671875" style="2" customWidth="1"/>
    <col min="7420" max="7423" width="1.33203125" style="2" customWidth="1"/>
    <col min="7424" max="7505" width="3.88671875" style="2" customWidth="1"/>
    <col min="7506" max="7672" width="2.33203125" style="2"/>
    <col min="7673" max="7673" width="3.88671875" style="2" customWidth="1"/>
    <col min="7674" max="7674" width="9.109375" style="2" customWidth="1"/>
    <col min="7675" max="7675" width="3.88671875" style="2" customWidth="1"/>
    <col min="7676" max="7679" width="1.33203125" style="2" customWidth="1"/>
    <col min="7680" max="7761" width="3.88671875" style="2" customWidth="1"/>
    <col min="7762" max="7928" width="2.33203125" style="2"/>
    <col min="7929" max="7929" width="3.88671875" style="2" customWidth="1"/>
    <col min="7930" max="7930" width="9.109375" style="2" customWidth="1"/>
    <col min="7931" max="7931" width="3.88671875" style="2" customWidth="1"/>
    <col min="7932" max="7935" width="1.33203125" style="2" customWidth="1"/>
    <col min="7936" max="8017" width="3.88671875" style="2" customWidth="1"/>
    <col min="8018" max="8184" width="2.33203125" style="2"/>
    <col min="8185" max="8185" width="3.88671875" style="2" customWidth="1"/>
    <col min="8186" max="8186" width="9.109375" style="2" customWidth="1"/>
    <col min="8187" max="8187" width="3.88671875" style="2" customWidth="1"/>
    <col min="8188" max="8191" width="1.33203125" style="2" customWidth="1"/>
    <col min="8192" max="8273" width="3.88671875" style="2" customWidth="1"/>
    <col min="8274" max="8440" width="2.33203125" style="2"/>
    <col min="8441" max="8441" width="3.88671875" style="2" customWidth="1"/>
    <col min="8442" max="8442" width="9.109375" style="2" customWidth="1"/>
    <col min="8443" max="8443" width="3.88671875" style="2" customWidth="1"/>
    <col min="8444" max="8447" width="1.33203125" style="2" customWidth="1"/>
    <col min="8448" max="8529" width="3.88671875" style="2" customWidth="1"/>
    <col min="8530" max="8696" width="2.33203125" style="2"/>
    <col min="8697" max="8697" width="3.88671875" style="2" customWidth="1"/>
    <col min="8698" max="8698" width="9.109375" style="2" customWidth="1"/>
    <col min="8699" max="8699" width="3.88671875" style="2" customWidth="1"/>
    <col min="8700" max="8703" width="1.33203125" style="2" customWidth="1"/>
    <col min="8704" max="8785" width="3.88671875" style="2" customWidth="1"/>
    <col min="8786" max="8952" width="2.33203125" style="2"/>
    <col min="8953" max="8953" width="3.88671875" style="2" customWidth="1"/>
    <col min="8954" max="8954" width="9.109375" style="2" customWidth="1"/>
    <col min="8955" max="8955" width="3.88671875" style="2" customWidth="1"/>
    <col min="8956" max="8959" width="1.33203125" style="2" customWidth="1"/>
    <col min="8960" max="9041" width="3.88671875" style="2" customWidth="1"/>
    <col min="9042" max="9208" width="2.33203125" style="2"/>
    <col min="9209" max="9209" width="3.88671875" style="2" customWidth="1"/>
    <col min="9210" max="9210" width="9.109375" style="2" customWidth="1"/>
    <col min="9211" max="9211" width="3.88671875" style="2" customWidth="1"/>
    <col min="9212" max="9215" width="1.33203125" style="2" customWidth="1"/>
    <col min="9216" max="9297" width="3.88671875" style="2" customWidth="1"/>
    <col min="9298" max="9464" width="2.33203125" style="2"/>
    <col min="9465" max="9465" width="3.88671875" style="2" customWidth="1"/>
    <col min="9466" max="9466" width="9.109375" style="2" customWidth="1"/>
    <col min="9467" max="9467" width="3.88671875" style="2" customWidth="1"/>
    <col min="9468" max="9471" width="1.33203125" style="2" customWidth="1"/>
    <col min="9472" max="9553" width="3.88671875" style="2" customWidth="1"/>
    <col min="9554" max="9720" width="2.33203125" style="2"/>
    <col min="9721" max="9721" width="3.88671875" style="2" customWidth="1"/>
    <col min="9722" max="9722" width="9.109375" style="2" customWidth="1"/>
    <col min="9723" max="9723" width="3.88671875" style="2" customWidth="1"/>
    <col min="9724" max="9727" width="1.33203125" style="2" customWidth="1"/>
    <col min="9728" max="9809" width="3.88671875" style="2" customWidth="1"/>
    <col min="9810" max="9976" width="2.33203125" style="2"/>
    <col min="9977" max="9977" width="3.88671875" style="2" customWidth="1"/>
    <col min="9978" max="9978" width="9.109375" style="2" customWidth="1"/>
    <col min="9979" max="9979" width="3.88671875" style="2" customWidth="1"/>
    <col min="9980" max="9983" width="1.33203125" style="2" customWidth="1"/>
    <col min="9984" max="10065" width="3.88671875" style="2" customWidth="1"/>
    <col min="10066" max="10232" width="2.33203125" style="2"/>
    <col min="10233" max="10233" width="3.88671875" style="2" customWidth="1"/>
    <col min="10234" max="10234" width="9.109375" style="2" customWidth="1"/>
    <col min="10235" max="10235" width="3.88671875" style="2" customWidth="1"/>
    <col min="10236" max="10239" width="1.33203125" style="2" customWidth="1"/>
    <col min="10240" max="10321" width="3.88671875" style="2" customWidth="1"/>
    <col min="10322" max="10488" width="2.33203125" style="2"/>
    <col min="10489" max="10489" width="3.88671875" style="2" customWidth="1"/>
    <col min="10490" max="10490" width="9.109375" style="2" customWidth="1"/>
    <col min="10491" max="10491" width="3.88671875" style="2" customWidth="1"/>
    <col min="10492" max="10495" width="1.33203125" style="2" customWidth="1"/>
    <col min="10496" max="10577" width="3.88671875" style="2" customWidth="1"/>
    <col min="10578" max="10744" width="2.33203125" style="2"/>
    <col min="10745" max="10745" width="3.88671875" style="2" customWidth="1"/>
    <col min="10746" max="10746" width="9.109375" style="2" customWidth="1"/>
    <col min="10747" max="10747" width="3.88671875" style="2" customWidth="1"/>
    <col min="10748" max="10751" width="1.33203125" style="2" customWidth="1"/>
    <col min="10752" max="10833" width="3.88671875" style="2" customWidth="1"/>
    <col min="10834" max="11000" width="2.33203125" style="2"/>
    <col min="11001" max="11001" width="3.88671875" style="2" customWidth="1"/>
    <col min="11002" max="11002" width="9.109375" style="2" customWidth="1"/>
    <col min="11003" max="11003" width="3.88671875" style="2" customWidth="1"/>
    <col min="11004" max="11007" width="1.33203125" style="2" customWidth="1"/>
    <col min="11008" max="11089" width="3.88671875" style="2" customWidth="1"/>
    <col min="11090" max="11256" width="2.33203125" style="2"/>
    <col min="11257" max="11257" width="3.88671875" style="2" customWidth="1"/>
    <col min="11258" max="11258" width="9.109375" style="2" customWidth="1"/>
    <col min="11259" max="11259" width="3.88671875" style="2" customWidth="1"/>
    <col min="11260" max="11263" width="1.33203125" style="2" customWidth="1"/>
    <col min="11264" max="11345" width="3.88671875" style="2" customWidth="1"/>
    <col min="11346" max="11512" width="2.33203125" style="2"/>
    <col min="11513" max="11513" width="3.88671875" style="2" customWidth="1"/>
    <col min="11514" max="11514" width="9.109375" style="2" customWidth="1"/>
    <col min="11515" max="11515" width="3.88671875" style="2" customWidth="1"/>
    <col min="11516" max="11519" width="1.33203125" style="2" customWidth="1"/>
    <col min="11520" max="11601" width="3.88671875" style="2" customWidth="1"/>
    <col min="11602" max="11768" width="2.33203125" style="2"/>
    <col min="11769" max="11769" width="3.88671875" style="2" customWidth="1"/>
    <col min="11770" max="11770" width="9.109375" style="2" customWidth="1"/>
    <col min="11771" max="11771" width="3.88671875" style="2" customWidth="1"/>
    <col min="11772" max="11775" width="1.33203125" style="2" customWidth="1"/>
    <col min="11776" max="11857" width="3.88671875" style="2" customWidth="1"/>
    <col min="11858" max="12024" width="2.33203125" style="2"/>
    <col min="12025" max="12025" width="3.88671875" style="2" customWidth="1"/>
    <col min="12026" max="12026" width="9.109375" style="2" customWidth="1"/>
    <col min="12027" max="12027" width="3.88671875" style="2" customWidth="1"/>
    <col min="12028" max="12031" width="1.33203125" style="2" customWidth="1"/>
    <col min="12032" max="12113" width="3.88671875" style="2" customWidth="1"/>
    <col min="12114" max="12280" width="2.33203125" style="2"/>
    <col min="12281" max="12281" width="3.88671875" style="2" customWidth="1"/>
    <col min="12282" max="12282" width="9.109375" style="2" customWidth="1"/>
    <col min="12283" max="12283" width="3.88671875" style="2" customWidth="1"/>
    <col min="12284" max="12287" width="1.33203125" style="2" customWidth="1"/>
    <col min="12288" max="12369" width="3.88671875" style="2" customWidth="1"/>
    <col min="12370" max="12536" width="2.33203125" style="2"/>
    <col min="12537" max="12537" width="3.88671875" style="2" customWidth="1"/>
    <col min="12538" max="12538" width="9.109375" style="2" customWidth="1"/>
    <col min="12539" max="12539" width="3.88671875" style="2" customWidth="1"/>
    <col min="12540" max="12543" width="1.33203125" style="2" customWidth="1"/>
    <col min="12544" max="12625" width="3.88671875" style="2" customWidth="1"/>
    <col min="12626" max="12792" width="2.33203125" style="2"/>
    <col min="12793" max="12793" width="3.88671875" style="2" customWidth="1"/>
    <col min="12794" max="12794" width="9.109375" style="2" customWidth="1"/>
    <col min="12795" max="12795" width="3.88671875" style="2" customWidth="1"/>
    <col min="12796" max="12799" width="1.33203125" style="2" customWidth="1"/>
    <col min="12800" max="12881" width="3.88671875" style="2" customWidth="1"/>
    <col min="12882" max="13048" width="2.33203125" style="2"/>
    <col min="13049" max="13049" width="3.88671875" style="2" customWidth="1"/>
    <col min="13050" max="13050" width="9.109375" style="2" customWidth="1"/>
    <col min="13051" max="13051" width="3.88671875" style="2" customWidth="1"/>
    <col min="13052" max="13055" width="1.33203125" style="2" customWidth="1"/>
    <col min="13056" max="13137" width="3.88671875" style="2" customWidth="1"/>
    <col min="13138" max="13304" width="2.33203125" style="2"/>
    <col min="13305" max="13305" width="3.88671875" style="2" customWidth="1"/>
    <col min="13306" max="13306" width="9.109375" style="2" customWidth="1"/>
    <col min="13307" max="13307" width="3.88671875" style="2" customWidth="1"/>
    <col min="13308" max="13311" width="1.33203125" style="2" customWidth="1"/>
    <col min="13312" max="13393" width="3.88671875" style="2" customWidth="1"/>
    <col min="13394" max="13560" width="2.33203125" style="2"/>
    <col min="13561" max="13561" width="3.88671875" style="2" customWidth="1"/>
    <col min="13562" max="13562" width="9.109375" style="2" customWidth="1"/>
    <col min="13563" max="13563" width="3.88671875" style="2" customWidth="1"/>
    <col min="13564" max="13567" width="1.33203125" style="2" customWidth="1"/>
    <col min="13568" max="13649" width="3.88671875" style="2" customWidth="1"/>
    <col min="13650" max="13816" width="2.33203125" style="2"/>
    <col min="13817" max="13817" width="3.88671875" style="2" customWidth="1"/>
    <col min="13818" max="13818" width="9.109375" style="2" customWidth="1"/>
    <col min="13819" max="13819" width="3.88671875" style="2" customWidth="1"/>
    <col min="13820" max="13823" width="1.33203125" style="2" customWidth="1"/>
    <col min="13824" max="13905" width="3.88671875" style="2" customWidth="1"/>
    <col min="13906" max="14072" width="2.33203125" style="2"/>
    <col min="14073" max="14073" width="3.88671875" style="2" customWidth="1"/>
    <col min="14074" max="14074" width="9.109375" style="2" customWidth="1"/>
    <col min="14075" max="14075" width="3.88671875" style="2" customWidth="1"/>
    <col min="14076" max="14079" width="1.33203125" style="2" customWidth="1"/>
    <col min="14080" max="14161" width="3.88671875" style="2" customWidth="1"/>
    <col min="14162" max="14328" width="2.33203125" style="2"/>
    <col min="14329" max="14329" width="3.88671875" style="2" customWidth="1"/>
    <col min="14330" max="14330" width="9.109375" style="2" customWidth="1"/>
    <col min="14331" max="14331" width="3.88671875" style="2" customWidth="1"/>
    <col min="14332" max="14335" width="1.33203125" style="2" customWidth="1"/>
    <col min="14336" max="14417" width="3.88671875" style="2" customWidth="1"/>
    <col min="14418" max="14584" width="2.33203125" style="2"/>
    <col min="14585" max="14585" width="3.88671875" style="2" customWidth="1"/>
    <col min="14586" max="14586" width="9.109375" style="2" customWidth="1"/>
    <col min="14587" max="14587" width="3.88671875" style="2" customWidth="1"/>
    <col min="14588" max="14591" width="1.33203125" style="2" customWidth="1"/>
    <col min="14592" max="14673" width="3.88671875" style="2" customWidth="1"/>
    <col min="14674" max="14840" width="2.33203125" style="2"/>
    <col min="14841" max="14841" width="3.88671875" style="2" customWidth="1"/>
    <col min="14842" max="14842" width="9.109375" style="2" customWidth="1"/>
    <col min="14843" max="14843" width="3.88671875" style="2" customWidth="1"/>
    <col min="14844" max="14847" width="1.33203125" style="2" customWidth="1"/>
    <col min="14848" max="14929" width="3.88671875" style="2" customWidth="1"/>
    <col min="14930" max="15096" width="2.33203125" style="2"/>
    <col min="15097" max="15097" width="3.88671875" style="2" customWidth="1"/>
    <col min="15098" max="15098" width="9.109375" style="2" customWidth="1"/>
    <col min="15099" max="15099" width="3.88671875" style="2" customWidth="1"/>
    <col min="15100" max="15103" width="1.33203125" style="2" customWidth="1"/>
    <col min="15104" max="15185" width="3.88671875" style="2" customWidth="1"/>
    <col min="15186" max="15352" width="2.33203125" style="2"/>
    <col min="15353" max="15353" width="3.88671875" style="2" customWidth="1"/>
    <col min="15354" max="15354" width="9.109375" style="2" customWidth="1"/>
    <col min="15355" max="15355" width="3.88671875" style="2" customWidth="1"/>
    <col min="15356" max="15359" width="1.33203125" style="2" customWidth="1"/>
    <col min="15360" max="15441" width="3.88671875" style="2" customWidth="1"/>
    <col min="15442" max="15608" width="2.33203125" style="2"/>
    <col min="15609" max="15609" width="3.88671875" style="2" customWidth="1"/>
    <col min="15610" max="15610" width="9.109375" style="2" customWidth="1"/>
    <col min="15611" max="15611" width="3.88671875" style="2" customWidth="1"/>
    <col min="15612" max="15615" width="1.33203125" style="2" customWidth="1"/>
    <col min="15616" max="15697" width="3.88671875" style="2" customWidth="1"/>
    <col min="15698" max="15864" width="2.33203125" style="2"/>
    <col min="15865" max="15865" width="3.88671875" style="2" customWidth="1"/>
    <col min="15866" max="15866" width="9.109375" style="2" customWidth="1"/>
    <col min="15867" max="15867" width="3.88671875" style="2" customWidth="1"/>
    <col min="15868" max="15871" width="1.33203125" style="2" customWidth="1"/>
    <col min="15872" max="15953" width="3.88671875" style="2" customWidth="1"/>
    <col min="15954" max="16120" width="2.33203125" style="2"/>
    <col min="16121" max="16121" width="3.88671875" style="2" customWidth="1"/>
    <col min="16122" max="16122" width="9.109375" style="2" customWidth="1"/>
    <col min="16123" max="16123" width="3.88671875" style="2" customWidth="1"/>
    <col min="16124" max="16127" width="1.33203125" style="2" customWidth="1"/>
    <col min="16128" max="16209" width="3.88671875" style="2" customWidth="1"/>
    <col min="16210" max="16384" width="2.33203125" style="2"/>
  </cols>
  <sheetData>
    <row r="1" spans="1:163" ht="15.9" customHeight="1"/>
    <row r="2" spans="1:163" ht="15.9" customHeight="1"/>
    <row r="3" spans="1:163" ht="15.9" customHeight="1"/>
    <row r="4" spans="1:163" ht="15.9" customHeight="1">
      <c r="A4" s="293"/>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row>
    <row r="5" spans="1:163" ht="15.9" customHeight="1">
      <c r="A5" s="293"/>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row>
    <row r="6" spans="1:163" ht="15.9" customHeight="1">
      <c r="A6" s="293"/>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row>
    <row r="7" spans="1:163" ht="30" customHeight="1">
      <c r="A7" s="361"/>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148"/>
      <c r="BM7" s="148"/>
      <c r="BN7" s="148"/>
      <c r="BO7" s="148"/>
      <c r="BP7" s="148"/>
      <c r="BQ7" s="148"/>
      <c r="BR7" s="148"/>
      <c r="BS7" s="148"/>
      <c r="BT7" s="148"/>
      <c r="BU7" s="148"/>
      <c r="BV7" s="148"/>
      <c r="BW7" s="148"/>
      <c r="BX7" s="148"/>
      <c r="BY7" s="148"/>
      <c r="BZ7" s="148"/>
      <c r="CA7" s="148"/>
      <c r="CB7" s="148"/>
      <c r="CC7" s="301"/>
    </row>
    <row r="8" spans="1:163" ht="24.9" customHeight="1">
      <c r="A8" s="362"/>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c r="BM8"/>
      <c r="BN8"/>
      <c r="BO8"/>
      <c r="BP8"/>
      <c r="BQ8"/>
      <c r="BR8"/>
      <c r="BS8"/>
      <c r="BT8"/>
      <c r="BU8"/>
      <c r="BV8"/>
      <c r="BW8"/>
      <c r="BX8"/>
      <c r="BY8"/>
      <c r="BZ8"/>
      <c r="CA8"/>
      <c r="CB8"/>
      <c r="CC8" s="160"/>
    </row>
    <row r="9" spans="1:163" ht="12" customHeight="1">
      <c r="A9" s="362"/>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c r="BM9"/>
      <c r="BN9"/>
      <c r="BO9"/>
      <c r="BP9"/>
      <c r="BQ9"/>
      <c r="BR9"/>
      <c r="BS9"/>
      <c r="BT9"/>
      <c r="BU9"/>
      <c r="BV9"/>
      <c r="BW9"/>
      <c r="BX9"/>
      <c r="BY9"/>
      <c r="BZ9"/>
      <c r="CA9"/>
      <c r="CB9"/>
      <c r="CC9" s="160"/>
    </row>
    <row r="10" spans="1:163" ht="23.1" customHeight="1">
      <c r="A10" s="362"/>
      <c r="B10" s="295"/>
      <c r="C10" s="295"/>
      <c r="D10" s="295"/>
      <c r="E10" s="295"/>
      <c r="F10" s="295"/>
      <c r="G10" s="295"/>
      <c r="H10" s="1603" t="s">
        <v>479</v>
      </c>
      <c r="I10" s="1603"/>
      <c r="J10" s="1603"/>
      <c r="K10" s="1603"/>
      <c r="L10" s="1603"/>
      <c r="M10" s="1603"/>
      <c r="N10" s="1603"/>
      <c r="O10" s="1603"/>
      <c r="P10" s="1603"/>
      <c r="Q10" s="1603"/>
      <c r="R10" s="1603"/>
      <c r="S10" s="1603"/>
      <c r="T10" s="1603"/>
      <c r="U10" s="1603"/>
      <c r="V10" s="1603"/>
      <c r="W10" s="1603"/>
      <c r="X10" s="1603"/>
      <c r="Y10" s="1603"/>
      <c r="Z10" s="1603"/>
      <c r="AA10" s="1603"/>
      <c r="AB10" s="1603"/>
      <c r="AC10" s="1603"/>
      <c r="AD10" s="1603"/>
      <c r="AE10" s="1603"/>
      <c r="AF10" s="1603"/>
      <c r="AG10" s="1603"/>
      <c r="AH10" s="1603"/>
      <c r="AI10" s="1603"/>
      <c r="AJ10" s="1603"/>
      <c r="AK10" s="1603"/>
      <c r="AL10" s="1603"/>
      <c r="AM10" s="1603"/>
      <c r="AN10" s="1603"/>
      <c r="AO10" s="1603"/>
      <c r="AP10" s="1603"/>
      <c r="AQ10" s="1603"/>
      <c r="AR10" s="1603"/>
      <c r="AS10" s="1603"/>
      <c r="AT10" s="1603"/>
      <c r="AU10" s="1603"/>
      <c r="AV10" s="1603"/>
      <c r="AW10" s="1603"/>
      <c r="AX10" s="1603"/>
      <c r="AY10" s="1603"/>
      <c r="AZ10" s="1603"/>
      <c r="BA10" s="1603"/>
      <c r="BB10" s="1603"/>
      <c r="BC10" s="1603"/>
      <c r="BD10" s="1603"/>
      <c r="BE10" s="1603"/>
      <c r="BF10" s="1603"/>
      <c r="BG10" s="295"/>
      <c r="BH10" s="295"/>
      <c r="BI10" s="295"/>
      <c r="BJ10" s="295"/>
      <c r="BK10" s="295"/>
      <c r="BL10"/>
      <c r="BM10"/>
      <c r="BN10"/>
      <c r="BO10"/>
      <c r="BP10"/>
      <c r="BQ10"/>
      <c r="BR10"/>
      <c r="BS10"/>
      <c r="BT10"/>
      <c r="BU10"/>
      <c r="BV10"/>
      <c r="BW10"/>
      <c r="BX10"/>
      <c r="BY10"/>
      <c r="BZ10"/>
      <c r="CA10"/>
      <c r="CB10"/>
      <c r="CC10" s="160"/>
    </row>
    <row r="11" spans="1:163" ht="23.1" customHeight="1">
      <c r="A11" s="362"/>
      <c r="B11" s="295"/>
      <c r="C11" s="295"/>
      <c r="D11" s="295"/>
      <c r="E11" s="295"/>
      <c r="F11" s="295"/>
      <c r="G11" s="295"/>
      <c r="H11" s="1603"/>
      <c r="I11" s="1603"/>
      <c r="J11" s="1603"/>
      <c r="K11" s="1603"/>
      <c r="L11" s="1603"/>
      <c r="M11" s="1603"/>
      <c r="N11" s="1603"/>
      <c r="O11" s="1603"/>
      <c r="P11" s="1603"/>
      <c r="Q11" s="1603"/>
      <c r="R11" s="1603"/>
      <c r="S11" s="1603"/>
      <c r="T11" s="1603"/>
      <c r="U11" s="1603"/>
      <c r="V11" s="1603"/>
      <c r="W11" s="1603"/>
      <c r="X11" s="1603"/>
      <c r="Y11" s="1603"/>
      <c r="Z11" s="1603"/>
      <c r="AA11" s="1603"/>
      <c r="AB11" s="1603"/>
      <c r="AC11" s="1603"/>
      <c r="AD11" s="1603"/>
      <c r="AE11" s="1603"/>
      <c r="AF11" s="1603"/>
      <c r="AG11" s="1603"/>
      <c r="AH11" s="1603"/>
      <c r="AI11" s="1603"/>
      <c r="AJ11" s="1603"/>
      <c r="AK11" s="1603"/>
      <c r="AL11" s="1603"/>
      <c r="AM11" s="1603"/>
      <c r="AN11" s="1603"/>
      <c r="AO11" s="1603"/>
      <c r="AP11" s="1603"/>
      <c r="AQ11" s="1603"/>
      <c r="AR11" s="1603"/>
      <c r="AS11" s="1603"/>
      <c r="AT11" s="1603"/>
      <c r="AU11" s="1603"/>
      <c r="AV11" s="1603"/>
      <c r="AW11" s="1603"/>
      <c r="AX11" s="1603"/>
      <c r="AY11" s="1603"/>
      <c r="AZ11" s="1603"/>
      <c r="BA11" s="1603"/>
      <c r="BB11" s="1603"/>
      <c r="BC11" s="1603"/>
      <c r="BD11" s="1603"/>
      <c r="BE11" s="1603"/>
      <c r="BF11" s="1603"/>
      <c r="BG11" s="295"/>
      <c r="BH11" s="295"/>
      <c r="BI11" s="295"/>
      <c r="BJ11" s="295"/>
      <c r="BK11" s="295"/>
      <c r="BL11"/>
      <c r="BM11"/>
      <c r="BN11"/>
      <c r="BO11"/>
      <c r="BP11"/>
      <c r="BQ11"/>
      <c r="BR11"/>
      <c r="BS11"/>
      <c r="BT11"/>
      <c r="BU11"/>
      <c r="BV11"/>
      <c r="BW11"/>
      <c r="BX11"/>
      <c r="BY11"/>
      <c r="BZ11"/>
      <c r="CA11"/>
      <c r="CB11"/>
      <c r="CC11" s="160"/>
    </row>
    <row r="12" spans="1:163" ht="39.9" customHeight="1">
      <c r="A12" s="362"/>
      <c r="B12" s="295"/>
      <c r="C12" s="295"/>
      <c r="D12" s="295"/>
      <c r="E12" s="295"/>
      <c r="F12" s="295"/>
      <c r="G12" s="295"/>
      <c r="H12" s="380" t="s">
        <v>480</v>
      </c>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c r="BV12" s="295"/>
      <c r="BW12" s="295"/>
      <c r="BX12" s="295"/>
      <c r="BY12" s="295"/>
      <c r="BZ12" s="295"/>
      <c r="CA12" s="295"/>
      <c r="CB12" s="295"/>
      <c r="CC12" s="334"/>
    </row>
    <row r="13" spans="1:163" ht="30">
      <c r="A13" s="363"/>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335"/>
    </row>
    <row r="14" spans="1:163" ht="30">
      <c r="A14" s="363"/>
      <c r="E14" s="496"/>
      <c r="F14" s="496"/>
      <c r="G14" s="496"/>
      <c r="H14" s="496"/>
      <c r="I14" s="496"/>
      <c r="J14" s="496"/>
      <c r="K14" s="496"/>
      <c r="L14" s="496"/>
      <c r="M14" s="496"/>
      <c r="N14" s="496"/>
      <c r="O14" s="496"/>
      <c r="P14" s="496"/>
      <c r="Q14" s="496"/>
      <c r="R14" s="496"/>
      <c r="S14" s="496"/>
      <c r="T14" s="496"/>
      <c r="U14" s="496"/>
      <c r="V14" s="496"/>
      <c r="W14" s="496"/>
      <c r="X14" s="496"/>
      <c r="Y14" s="318"/>
      <c r="Z14" s="1"/>
      <c r="AA14" s="1"/>
      <c r="AB14" s="1"/>
      <c r="AC14" s="1"/>
      <c r="AD14" s="1"/>
      <c r="AE14" s="1"/>
      <c r="AF14" s="1"/>
      <c r="AG14" s="1"/>
      <c r="AH14" s="1"/>
      <c r="AI14" s="1"/>
      <c r="AJ14" s="159"/>
      <c r="AK14" s="159"/>
      <c r="AL14" s="159"/>
      <c r="AM14" s="159"/>
      <c r="AN14" s="159"/>
      <c r="AO14" s="1640"/>
      <c r="AP14" s="1640"/>
      <c r="AQ14" s="1640"/>
      <c r="AR14" s="1640"/>
      <c r="AS14" s="1640"/>
      <c r="AT14" s="1640"/>
      <c r="AU14" s="1640"/>
      <c r="AV14" s="1640"/>
      <c r="AW14" s="1640"/>
      <c r="AX14" s="1640"/>
      <c r="AY14" s="1640"/>
      <c r="AZ14" s="1640"/>
      <c r="BA14" s="1640"/>
      <c r="BB14" s="1640"/>
      <c r="BC14" s="1640"/>
      <c r="BD14" s="1640"/>
      <c r="BE14" s="1640"/>
      <c r="BF14" s="1640"/>
      <c r="BG14" s="1640"/>
      <c r="BH14" s="1640"/>
      <c r="BI14" s="1640"/>
      <c r="BJ14" s="1640"/>
      <c r="BK14" s="1640"/>
      <c r="BL14" s="1640"/>
      <c r="BM14" s="1640"/>
      <c r="BN14" s="1640"/>
      <c r="BO14" s="1640"/>
      <c r="BP14" s="1640"/>
      <c r="BQ14" s="1640"/>
      <c r="BR14" s="1640"/>
      <c r="BS14" s="1640"/>
      <c r="BT14" s="1640"/>
      <c r="BU14" s="1640"/>
      <c r="BV14" s="1640"/>
      <c r="BW14" s="1640"/>
      <c r="BX14" s="1640"/>
      <c r="BY14" s="297"/>
      <c r="BZ14" s="297"/>
      <c r="CA14" s="297"/>
      <c r="CB14" s="297"/>
      <c r="CC14" s="335"/>
    </row>
    <row r="15" spans="1:163" ht="30">
      <c r="A15" s="363"/>
      <c r="B15" s="542">
        <v>7.1</v>
      </c>
      <c r="C15" s="542" t="s">
        <v>481</v>
      </c>
      <c r="D15" s="318"/>
      <c r="E15" s="543"/>
      <c r="F15" s="543"/>
      <c r="G15" s="543"/>
      <c r="H15" s="543"/>
      <c r="I15" s="543"/>
      <c r="J15" s="543"/>
      <c r="K15" s="543"/>
      <c r="L15" s="543"/>
      <c r="M15" s="543"/>
      <c r="N15" s="543"/>
      <c r="O15" s="543"/>
      <c r="P15" s="543"/>
      <c r="Q15" s="543"/>
      <c r="R15" s="543"/>
      <c r="S15" s="543"/>
      <c r="T15" s="543"/>
      <c r="U15" s="543"/>
      <c r="V15" s="543"/>
      <c r="W15" s="543"/>
      <c r="X15" s="543"/>
      <c r="Y15" s="543"/>
      <c r="Z15" s="304"/>
      <c r="AA15" s="304"/>
      <c r="AB15" s="304"/>
      <c r="AC15" s="304"/>
      <c r="AD15" s="304"/>
      <c r="AE15" s="304"/>
      <c r="AF15" s="304"/>
      <c r="AG15" s="304"/>
      <c r="AH15" s="304"/>
      <c r="AI15" s="304"/>
      <c r="AJ15" s="129"/>
      <c r="AK15" s="129"/>
      <c r="AL15" s="129"/>
      <c r="AM15" s="129"/>
      <c r="AN15" s="129"/>
      <c r="AO15" s="1641"/>
      <c r="AP15" s="1641"/>
      <c r="AQ15" s="1641"/>
      <c r="AR15" s="1641"/>
      <c r="AS15" s="1641"/>
      <c r="AT15" s="1641"/>
      <c r="AU15" s="1641"/>
      <c r="AV15" s="1641"/>
      <c r="AW15" s="1641"/>
      <c r="AX15" s="1641"/>
      <c r="AY15" s="1641"/>
      <c r="AZ15" s="1641"/>
      <c r="BA15" s="1641"/>
      <c r="BB15" s="1641"/>
      <c r="BC15" s="1641"/>
      <c r="BD15" s="1641"/>
      <c r="BE15" s="1641"/>
      <c r="BF15" s="1641"/>
      <c r="BG15" s="1641"/>
      <c r="BH15" s="1641"/>
      <c r="BI15" s="1641"/>
      <c r="BJ15" s="1641"/>
      <c r="BK15" s="1641"/>
      <c r="BL15" s="1641"/>
      <c r="BM15" s="1641"/>
      <c r="BN15" s="1641"/>
      <c r="BO15" s="1641"/>
      <c r="BP15" s="1641"/>
      <c r="BQ15" s="1641"/>
      <c r="BR15" s="1641"/>
      <c r="BS15" s="1641"/>
      <c r="BT15" s="1641"/>
      <c r="BU15" s="1641"/>
      <c r="BV15" s="1641"/>
      <c r="BW15" s="1641"/>
      <c r="BX15" s="1641"/>
      <c r="BY15" s="297"/>
      <c r="BZ15" s="297"/>
      <c r="CA15" s="297"/>
      <c r="CB15" s="297"/>
      <c r="CC15" s="335"/>
    </row>
    <row r="16" spans="1:163" ht="28.2">
      <c r="A16" s="93"/>
      <c r="B16" s="543"/>
      <c r="C16" s="544" t="s">
        <v>482</v>
      </c>
      <c r="D16" s="545"/>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1643"/>
      <c r="AP16" s="1643"/>
      <c r="AQ16" s="1643"/>
      <c r="AR16" s="1643"/>
      <c r="AS16" s="1643"/>
      <c r="AT16" s="1643"/>
      <c r="AU16" s="1643"/>
      <c r="AV16" s="1643"/>
      <c r="AW16" s="1643"/>
      <c r="AX16" s="1643"/>
      <c r="AY16" s="1643"/>
      <c r="AZ16" s="1643"/>
      <c r="BA16" s="1643"/>
      <c r="BB16" s="1643"/>
      <c r="BC16" s="1643"/>
      <c r="BD16" s="1643"/>
      <c r="BE16" s="1643"/>
      <c r="BF16" s="1643"/>
      <c r="BG16" s="1643"/>
      <c r="BH16" s="1643"/>
      <c r="BI16" s="1643"/>
      <c r="BJ16" s="1643"/>
      <c r="BK16" s="1643"/>
      <c r="BL16" s="1643"/>
      <c r="BM16" s="1643"/>
      <c r="BN16" s="1643"/>
      <c r="BO16" s="1643"/>
      <c r="BP16" s="1643"/>
      <c r="BQ16" s="1643"/>
      <c r="BR16" s="1643"/>
      <c r="BS16" s="1643"/>
      <c r="BT16" s="1643"/>
      <c r="BU16" s="1643"/>
      <c r="BV16" s="1643"/>
      <c r="BW16" s="1643"/>
      <c r="BX16" s="1643"/>
      <c r="BY16" s="304"/>
      <c r="BZ16" s="304"/>
      <c r="CA16" s="304"/>
      <c r="CB16" s="129"/>
      <c r="CC16" s="124"/>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391"/>
      <c r="EQ16" s="391"/>
      <c r="ER16" s="391"/>
      <c r="ES16" s="391"/>
      <c r="ET16" s="391"/>
      <c r="EU16" s="391"/>
      <c r="EV16" s="391"/>
      <c r="EW16" s="391"/>
      <c r="EX16" s="391"/>
      <c r="EY16" s="391"/>
      <c r="EZ16" s="391"/>
      <c r="FA16" s="391"/>
      <c r="FB16" s="391"/>
      <c r="FC16" s="391"/>
      <c r="FD16" s="391"/>
      <c r="FE16" s="391"/>
      <c r="FF16" s="391"/>
      <c r="FG16" s="391"/>
    </row>
    <row r="17" spans="1:163" ht="15" customHeight="1">
      <c r="A17" s="93"/>
      <c r="B17" s="546"/>
      <c r="C17" s="546"/>
      <c r="D17" s="546"/>
      <c r="E17" s="546"/>
      <c r="F17" s="546"/>
      <c r="G17" s="546"/>
      <c r="H17" s="546"/>
      <c r="I17" s="546"/>
      <c r="J17" s="546"/>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546"/>
      <c r="AJ17" s="546"/>
      <c r="AK17" s="546"/>
      <c r="AL17" s="546"/>
      <c r="AM17" s="546"/>
      <c r="AN17" s="546"/>
      <c r="AO17" s="307"/>
      <c r="AP17" s="307"/>
      <c r="AQ17" s="307"/>
      <c r="AR17" s="307"/>
      <c r="AS17" s="307"/>
      <c r="AT17" s="307"/>
      <c r="AU17" s="307"/>
      <c r="AV17" s="307"/>
      <c r="AW17" s="307"/>
      <c r="AX17" s="307"/>
      <c r="AY17" s="307"/>
      <c r="AZ17" s="307"/>
      <c r="BA17" s="307"/>
      <c r="BB17" s="307"/>
      <c r="BC17" s="307"/>
      <c r="BD17" s="307"/>
      <c r="BE17" s="307"/>
      <c r="BF17" s="307"/>
      <c r="BG17" s="307"/>
      <c r="BH17" s="307"/>
      <c r="BI17" s="307"/>
      <c r="BJ17" s="307"/>
      <c r="BK17" s="307"/>
      <c r="BL17" s="307"/>
      <c r="BM17" s="307"/>
      <c r="BN17" s="307"/>
      <c r="BO17" s="307"/>
      <c r="BP17" s="307"/>
      <c r="BQ17" s="307"/>
      <c r="BR17" s="307"/>
      <c r="BS17" s="307"/>
      <c r="BT17" s="307"/>
      <c r="BU17" s="307"/>
      <c r="BV17" s="307"/>
      <c r="BW17" s="307"/>
      <c r="BX17" s="307"/>
      <c r="BY17" s="307"/>
      <c r="BZ17" s="307"/>
      <c r="CA17" s="307"/>
      <c r="CB17" s="129"/>
      <c r="CC17" s="124"/>
      <c r="CL17" s="506"/>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391"/>
      <c r="FD17" s="391"/>
      <c r="FE17" s="391"/>
      <c r="FF17" s="391"/>
      <c r="FG17" s="391"/>
    </row>
    <row r="18" spans="1:163" ht="30" customHeight="1">
      <c r="A18" s="512"/>
      <c r="B18" s="546"/>
      <c r="C18" s="496"/>
      <c r="D18" s="496"/>
      <c r="E18" s="496"/>
      <c r="F18" s="496"/>
      <c r="G18" s="496"/>
      <c r="H18" s="496"/>
      <c r="I18" s="496"/>
      <c r="J18" s="496"/>
      <c r="K18" s="496"/>
      <c r="L18" s="496"/>
      <c r="M18" s="496"/>
      <c r="N18" s="496"/>
      <c r="O18" s="496"/>
      <c r="P18" s="496"/>
      <c r="Q18" s="496"/>
      <c r="R18" s="496"/>
      <c r="S18" s="496"/>
      <c r="T18" s="496"/>
      <c r="U18" s="496"/>
      <c r="V18" s="496"/>
      <c r="W18" s="496"/>
      <c r="X18" s="496"/>
      <c r="Y18" s="496"/>
      <c r="Z18" s="1"/>
      <c r="AA18" s="1"/>
      <c r="AB18" s="1"/>
      <c r="AC18" s="1"/>
      <c r="AD18" s="1"/>
      <c r="AE18" s="1"/>
      <c r="AF18" s="1"/>
      <c r="AG18" s="1"/>
      <c r="AH18" s="1"/>
      <c r="AI18" s="1"/>
      <c r="AJ18" s="159"/>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c r="BH18" s="159"/>
      <c r="BI18" s="496"/>
      <c r="BJ18" s="496"/>
      <c r="BK18" s="496"/>
      <c r="BL18" s="496"/>
      <c r="BM18" s="496"/>
      <c r="BN18" s="496"/>
      <c r="BO18" s="496"/>
      <c r="BP18" s="496"/>
      <c r="BQ18" s="496"/>
      <c r="BR18" s="1644"/>
      <c r="BS18" s="1644"/>
      <c r="BT18" s="159"/>
      <c r="BU18" s="159"/>
      <c r="BV18" s="1"/>
      <c r="BW18" s="159"/>
      <c r="BX18" s="166"/>
      <c r="BY18" s="307"/>
      <c r="BZ18" s="896" t="s">
        <v>483</v>
      </c>
      <c r="CA18" s="307"/>
      <c r="CB18" s="234"/>
      <c r="CC18" s="336"/>
      <c r="CD18" s="302"/>
      <c r="CE18" s="302"/>
      <c r="CF18" s="302"/>
      <c r="CL18" s="506"/>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391"/>
      <c r="FD18" s="391"/>
      <c r="FE18" s="391"/>
      <c r="FF18" s="391"/>
      <c r="FG18" s="391"/>
    </row>
    <row r="19" spans="1:163" ht="30" customHeight="1">
      <c r="A19" s="322"/>
      <c r="B19" s="541"/>
      <c r="C19" s="518" t="s">
        <v>146</v>
      </c>
      <c r="D19" s="518"/>
      <c r="E19" s="518" t="s">
        <v>484</v>
      </c>
      <c r="F19" s="518"/>
      <c r="G19" s="518"/>
      <c r="H19" s="518"/>
      <c r="I19" s="518"/>
      <c r="J19" s="518"/>
      <c r="K19" s="518"/>
      <c r="L19" s="518"/>
      <c r="M19" s="518"/>
      <c r="N19" s="518"/>
      <c r="O19" s="518"/>
      <c r="P19" s="518"/>
      <c r="Q19" s="518"/>
      <c r="R19" s="518"/>
      <c r="S19" s="518"/>
      <c r="T19" s="518"/>
      <c r="U19" s="518"/>
      <c r="V19" s="518"/>
      <c r="W19" s="518"/>
      <c r="X19" s="518"/>
      <c r="Y19" s="496"/>
      <c r="Z19" s="1"/>
      <c r="AA19" s="1"/>
      <c r="AB19" s="1"/>
      <c r="AC19" s="1"/>
      <c r="AD19" s="1"/>
      <c r="AE19" s="1"/>
      <c r="AF19" s="1"/>
      <c r="AG19" s="1"/>
      <c r="AH19" s="1"/>
      <c r="AI19" s="1"/>
      <c r="AJ19" s="159"/>
      <c r="AK19" s="159"/>
      <c r="AL19" s="159"/>
      <c r="AQ19" s="1526"/>
      <c r="AR19" s="1526"/>
      <c r="AS19" s="1526"/>
      <c r="AT19" s="1526"/>
      <c r="AU19" s="1526"/>
      <c r="AV19" s="1526"/>
      <c r="AW19" s="1526"/>
      <c r="AX19" s="1526"/>
      <c r="AY19" s="1526"/>
      <c r="AZ19" s="1526"/>
      <c r="BA19" s="1526"/>
      <c r="BB19" s="1526"/>
      <c r="BC19" s="1526"/>
      <c r="BD19" s="1526"/>
      <c r="BE19" s="1526"/>
      <c r="BF19" s="1526"/>
      <c r="BG19" s="1526"/>
      <c r="BH19" s="1526"/>
      <c r="BI19" s="159"/>
      <c r="BJ19" s="1612" t="s">
        <v>221</v>
      </c>
      <c r="BK19" s="1604"/>
      <c r="BL19" s="1613"/>
      <c r="BM19" s="1614"/>
      <c r="BN19" s="1614"/>
      <c r="BO19" s="1614"/>
      <c r="BP19" s="1614"/>
      <c r="BQ19" s="1614"/>
      <c r="BR19" s="1614"/>
      <c r="BS19" s="1614"/>
      <c r="BT19" s="1614"/>
      <c r="BU19" s="1614"/>
      <c r="BV19" s="1614"/>
      <c r="BW19" s="1614"/>
      <c r="BX19" s="1614"/>
      <c r="BY19" s="1614"/>
      <c r="BZ19" s="1615"/>
      <c r="CA19" s="307"/>
      <c r="CB19" s="304"/>
      <c r="CC19" s="337"/>
      <c r="CL19" s="506"/>
      <c r="CM19" s="534"/>
      <c r="CN19" s="535"/>
      <c r="CO19" s="535"/>
      <c r="CP19" s="535"/>
      <c r="CQ19" s="535"/>
      <c r="CR19" s="535"/>
      <c r="CS19" s="535"/>
      <c r="CT19" s="535"/>
      <c r="CU19" s="535"/>
      <c r="CV19" s="536"/>
      <c r="CW19" s="509"/>
      <c r="CX19" s="509"/>
      <c r="CY19" s="507"/>
      <c r="CZ19" s="507"/>
      <c r="DA19" s="508"/>
      <c r="DB19" s="508"/>
      <c r="DC19" s="506"/>
      <c r="DD19" s="506"/>
      <c r="DE19" s="506"/>
      <c r="DF19" s="506"/>
      <c r="DG19" s="506"/>
      <c r="DH19" s="506"/>
      <c r="DI19" s="506"/>
      <c r="DJ19" s="506"/>
      <c r="DK19" s="506"/>
      <c r="DL19" s="506"/>
      <c r="DM19" s="506"/>
      <c r="DN19" s="506"/>
      <c r="DO19" s="506"/>
      <c r="DP19" s="509"/>
      <c r="DQ19" s="391"/>
      <c r="DR19" s="391"/>
      <c r="DS19" s="391"/>
      <c r="DT19" s="391"/>
      <c r="DU19" s="391"/>
      <c r="DV19" s="391"/>
      <c r="DW19" s="391"/>
      <c r="DX19" s="391"/>
      <c r="DY19" s="391"/>
      <c r="DZ19" s="391"/>
      <c r="EA19" s="391"/>
      <c r="EB19" s="391"/>
      <c r="EC19" s="391"/>
      <c r="ED19" s="391"/>
      <c r="EE19" s="391"/>
      <c r="EF19" s="391"/>
      <c r="EG19" s="391"/>
      <c r="EH19" s="391"/>
      <c r="EI19" s="391"/>
      <c r="EJ19" s="391"/>
      <c r="EK19" s="391"/>
      <c r="EL19" s="391"/>
      <c r="EM19" s="391"/>
      <c r="EN19" s="391"/>
      <c r="EO19" s="391"/>
      <c r="EP19" s="391"/>
      <c r="EQ19" s="391"/>
      <c r="ER19" s="391"/>
      <c r="ES19" s="391"/>
      <c r="ET19" s="391"/>
      <c r="EU19" s="391"/>
      <c r="EV19" s="391"/>
      <c r="EW19" s="391"/>
      <c r="EX19" s="391"/>
      <c r="EY19" s="391"/>
      <c r="EZ19" s="391"/>
      <c r="FA19" s="391"/>
      <c r="FB19" s="391"/>
      <c r="FC19" s="391"/>
      <c r="FD19" s="391"/>
      <c r="FE19" s="391"/>
      <c r="FF19" s="391"/>
      <c r="FG19" s="391"/>
    </row>
    <row r="20" spans="1:163" ht="30" customHeight="1">
      <c r="A20" s="322"/>
      <c r="B20" s="129"/>
      <c r="C20" s="518"/>
      <c r="D20" s="518"/>
      <c r="E20" s="316" t="s">
        <v>485</v>
      </c>
      <c r="F20" s="518"/>
      <c r="G20" s="518"/>
      <c r="H20" s="518"/>
      <c r="I20" s="518"/>
      <c r="J20" s="518"/>
      <c r="K20" s="518"/>
      <c r="L20" s="518"/>
      <c r="M20" s="518"/>
      <c r="N20" s="518"/>
      <c r="O20" s="518"/>
      <c r="P20" s="518"/>
      <c r="Q20" s="518"/>
      <c r="R20" s="518"/>
      <c r="S20" s="518"/>
      <c r="T20" s="518"/>
      <c r="U20" s="518"/>
      <c r="V20" s="518"/>
      <c r="W20" s="518"/>
      <c r="X20" s="518"/>
      <c r="Y20" s="496"/>
      <c r="Z20" s="137"/>
      <c r="AA20" s="137"/>
      <c r="AB20" s="137"/>
      <c r="AC20" s="137"/>
      <c r="AD20" s="137"/>
      <c r="AE20" s="137"/>
      <c r="AF20" s="137"/>
      <c r="AG20" s="137"/>
      <c r="AH20" s="137"/>
      <c r="AI20" s="137"/>
      <c r="AJ20" s="159"/>
      <c r="AK20" s="159"/>
      <c r="AL20" s="159"/>
      <c r="AQ20" s="1526"/>
      <c r="AR20" s="1526"/>
      <c r="AS20" s="1526"/>
      <c r="AT20" s="1526"/>
      <c r="AU20" s="1526"/>
      <c r="AV20" s="1526"/>
      <c r="AW20" s="1526"/>
      <c r="AX20" s="1526"/>
      <c r="AY20" s="1526"/>
      <c r="AZ20" s="1526"/>
      <c r="BA20" s="1526"/>
      <c r="BB20" s="1526"/>
      <c r="BC20" s="1526"/>
      <c r="BD20" s="1526"/>
      <c r="BE20" s="1526"/>
      <c r="BF20" s="1526"/>
      <c r="BG20" s="1526"/>
      <c r="BH20" s="1526"/>
      <c r="BI20" s="159"/>
      <c r="BJ20" s="1604"/>
      <c r="BK20" s="1604"/>
      <c r="BL20" s="1616"/>
      <c r="BM20" s="1617"/>
      <c r="BN20" s="1617"/>
      <c r="BO20" s="1617"/>
      <c r="BP20" s="1617"/>
      <c r="BQ20" s="1617"/>
      <c r="BR20" s="1617"/>
      <c r="BS20" s="1617"/>
      <c r="BT20" s="1617"/>
      <c r="BU20" s="1617"/>
      <c r="BV20" s="1617"/>
      <c r="BW20" s="1617"/>
      <c r="BX20" s="1617"/>
      <c r="BY20" s="1617"/>
      <c r="BZ20" s="1618"/>
      <c r="CA20" s="307"/>
      <c r="CB20" s="304"/>
      <c r="CC20" s="337"/>
      <c r="CL20" s="506"/>
      <c r="CN20" s="233"/>
      <c r="CO20" s="233"/>
      <c r="CP20" s="233"/>
      <c r="CQ20" s="233"/>
      <c r="CR20" s="233"/>
      <c r="CS20" s="233"/>
      <c r="CT20" s="233"/>
      <c r="CU20" s="233"/>
      <c r="CV20" s="233"/>
      <c r="CW20" s="233"/>
      <c r="CX20" s="509"/>
      <c r="CY20" s="507"/>
      <c r="CZ20" s="507"/>
      <c r="DA20" s="508"/>
      <c r="DB20" s="508"/>
      <c r="DC20" s="506"/>
      <c r="DD20" s="506"/>
      <c r="DE20" s="506"/>
      <c r="DF20" s="506"/>
      <c r="DG20" s="506"/>
      <c r="DH20" s="506"/>
      <c r="DI20" s="506"/>
      <c r="DJ20" s="506"/>
      <c r="DK20" s="506"/>
      <c r="DL20" s="506"/>
      <c r="DM20" s="506"/>
      <c r="DN20" s="1527"/>
      <c r="DO20" s="1554"/>
      <c r="DP20" s="509"/>
      <c r="DQ20" s="391"/>
      <c r="DR20" s="391"/>
      <c r="DS20" s="391"/>
      <c r="DT20" s="391"/>
      <c r="DU20" s="391"/>
      <c r="DV20" s="391"/>
      <c r="DW20" s="391"/>
      <c r="DX20" s="391"/>
      <c r="DY20" s="391"/>
      <c r="DZ20" s="391"/>
      <c r="EA20" s="391"/>
      <c r="EB20" s="391"/>
      <c r="EC20" s="391"/>
      <c r="ED20" s="391"/>
      <c r="EE20" s="391"/>
      <c r="EF20" s="391"/>
      <c r="EG20" s="391"/>
      <c r="EH20" s="391"/>
      <c r="EI20" s="391"/>
      <c r="EJ20" s="391"/>
      <c r="EK20" s="391"/>
      <c r="EL20" s="391"/>
      <c r="EM20" s="391"/>
      <c r="EN20" s="391"/>
      <c r="EO20" s="391"/>
      <c r="EP20" s="391"/>
      <c r="EQ20" s="391"/>
      <c r="ER20" s="391"/>
      <c r="ES20" s="391"/>
      <c r="ET20" s="391"/>
      <c r="EU20" s="391"/>
      <c r="EV20" s="391"/>
      <c r="EW20" s="391"/>
      <c r="EX20" s="391"/>
      <c r="EY20" s="391"/>
      <c r="EZ20" s="391"/>
      <c r="FA20" s="391"/>
      <c r="FB20" s="391"/>
      <c r="FC20" s="391"/>
      <c r="FD20" s="391"/>
      <c r="FE20" s="391"/>
      <c r="FF20" s="391"/>
      <c r="FG20" s="391"/>
    </row>
    <row r="21" spans="1:163" ht="50.1" customHeight="1">
      <c r="A21" s="322"/>
      <c r="B21" s="374"/>
      <c r="C21" s="495"/>
      <c r="D21" s="495"/>
      <c r="E21" s="496"/>
      <c r="F21" s="496"/>
      <c r="G21" s="318"/>
      <c r="H21" s="496"/>
      <c r="I21" s="496"/>
      <c r="J21" s="496"/>
      <c r="K21" s="496"/>
      <c r="L21" s="496"/>
      <c r="M21" s="496"/>
      <c r="N21" s="496"/>
      <c r="O21" s="496"/>
      <c r="P21" s="496"/>
      <c r="Q21" s="496"/>
      <c r="R21" s="496"/>
      <c r="S21" s="496"/>
      <c r="T21" s="496"/>
      <c r="U21" s="496"/>
      <c r="V21" s="496"/>
      <c r="W21" s="496"/>
      <c r="X21" s="496"/>
      <c r="Y21" s="496"/>
      <c r="Z21" s="137"/>
      <c r="AA21" s="137"/>
      <c r="AB21" s="137"/>
      <c r="AC21" s="137"/>
      <c r="AD21" s="137"/>
      <c r="AE21" s="137"/>
      <c r="AF21" s="137"/>
      <c r="AG21" s="137"/>
      <c r="AH21" s="137"/>
      <c r="AI21" s="137"/>
      <c r="AJ21" s="159"/>
      <c r="AK21" s="159"/>
      <c r="AL21" s="159"/>
      <c r="AM21" s="159"/>
      <c r="AN21" s="159"/>
      <c r="AO21" s="159"/>
      <c r="AP21" s="159"/>
      <c r="AQ21" s="159"/>
      <c r="AR21" s="159"/>
      <c r="AS21" s="159"/>
      <c r="AT21" s="159"/>
      <c r="AU21" s="159"/>
      <c r="AV21" s="159"/>
      <c r="AW21" s="159"/>
      <c r="AX21" s="159"/>
      <c r="AY21" s="159"/>
      <c r="AZ21" s="159"/>
      <c r="BA21" s="159"/>
      <c r="BB21" s="159"/>
      <c r="BC21" s="159"/>
      <c r="BD21" s="159"/>
      <c r="BE21" s="159"/>
      <c r="BF21" s="159"/>
      <c r="BG21" s="159"/>
      <c r="BH21" s="518"/>
      <c r="BI21" s="518"/>
      <c r="BJ21" s="518"/>
      <c r="BK21" s="518"/>
      <c r="BL21" s="518"/>
      <c r="BM21" s="518"/>
      <c r="BN21" s="518"/>
      <c r="BO21" s="518"/>
      <c r="BP21" s="518"/>
      <c r="BQ21" s="518"/>
      <c r="BR21" s="518"/>
      <c r="BS21" s="518"/>
      <c r="BT21" s="518"/>
      <c r="BU21" s="518"/>
      <c r="BV21" s="159"/>
      <c r="BW21" s="159"/>
      <c r="BX21" s="159"/>
      <c r="BY21" s="541"/>
      <c r="BZ21" s="541"/>
      <c r="CA21" s="307"/>
      <c r="CB21" s="304"/>
      <c r="CC21" s="337"/>
      <c r="CL21" s="506"/>
      <c r="CN21" s="233"/>
      <c r="CO21" s="233"/>
      <c r="CP21" s="233"/>
      <c r="CQ21" s="233"/>
      <c r="CR21" s="233"/>
      <c r="CS21" s="233"/>
      <c r="CT21" s="233"/>
      <c r="CU21" s="233"/>
      <c r="CV21" s="233"/>
      <c r="CW21" s="233"/>
      <c r="CX21" s="509"/>
      <c r="CY21" s="507"/>
      <c r="CZ21" s="507"/>
      <c r="DA21" s="508"/>
      <c r="DB21" s="508"/>
      <c r="DC21" s="506"/>
      <c r="DD21" s="506"/>
      <c r="DE21" s="506"/>
      <c r="DF21" s="506"/>
      <c r="DG21" s="506"/>
      <c r="DH21" s="506"/>
      <c r="DI21" s="506"/>
      <c r="DJ21" s="506"/>
      <c r="DK21" s="506"/>
      <c r="DL21" s="506"/>
      <c r="DM21" s="506"/>
      <c r="DN21" s="1527"/>
      <c r="DO21" s="1554"/>
      <c r="DP21" s="509"/>
      <c r="DQ21" s="391"/>
      <c r="DR21" s="391"/>
      <c r="DS21" s="391"/>
      <c r="DT21" s="391"/>
      <c r="DU21" s="391"/>
      <c r="DV21" s="391"/>
      <c r="DW21" s="391"/>
      <c r="DX21" s="391"/>
      <c r="DY21" s="391"/>
      <c r="DZ21" s="391"/>
      <c r="EA21" s="391"/>
      <c r="EB21" s="391"/>
      <c r="EC21" s="391"/>
      <c r="ED21" s="391"/>
      <c r="EE21" s="391"/>
      <c r="EF21" s="391"/>
      <c r="EG21" s="391"/>
      <c r="EH21" s="391"/>
      <c r="EI21" s="391"/>
      <c r="EJ21" s="391"/>
      <c r="EK21" s="391"/>
      <c r="EL21" s="391"/>
      <c r="EM21" s="391"/>
      <c r="EN21" s="391"/>
      <c r="EO21" s="391"/>
      <c r="EP21" s="391"/>
      <c r="EQ21" s="391"/>
      <c r="ER21" s="391"/>
      <c r="ES21" s="391"/>
      <c r="ET21" s="391"/>
      <c r="EU21" s="391"/>
      <c r="EV21" s="391"/>
      <c r="EW21" s="391"/>
      <c r="EX21" s="391"/>
      <c r="EY21" s="391"/>
      <c r="EZ21" s="391"/>
      <c r="FA21" s="391"/>
      <c r="FB21" s="391"/>
      <c r="FC21" s="391"/>
      <c r="FD21" s="391"/>
      <c r="FE21" s="391"/>
      <c r="FF21" s="391"/>
      <c r="FG21" s="391"/>
    </row>
    <row r="22" spans="1:163" ht="30" customHeight="1">
      <c r="A22" s="322"/>
      <c r="B22" s="129"/>
      <c r="C22" s="542" t="s">
        <v>149</v>
      </c>
      <c r="D22" s="542"/>
      <c r="E22" s="542" t="s">
        <v>486</v>
      </c>
      <c r="F22" s="542"/>
      <c r="G22" s="542"/>
      <c r="H22" s="542"/>
      <c r="I22" s="542"/>
      <c r="J22" s="542"/>
      <c r="K22" s="542"/>
      <c r="L22" s="542"/>
      <c r="M22" s="542"/>
      <c r="N22" s="542"/>
      <c r="O22" s="542"/>
      <c r="P22" s="542"/>
      <c r="Q22" s="542"/>
      <c r="R22" s="542"/>
      <c r="S22" s="542"/>
      <c r="T22" s="542"/>
      <c r="U22" s="542"/>
      <c r="V22" s="542"/>
      <c r="W22" s="542"/>
      <c r="X22" s="542"/>
      <c r="Y22" s="496"/>
      <c r="Z22" s="137"/>
      <c r="AA22" s="137"/>
      <c r="AB22" s="137"/>
      <c r="AC22" s="137"/>
      <c r="AD22" s="137"/>
      <c r="AE22" s="137"/>
      <c r="AF22" s="137"/>
      <c r="AG22" s="137"/>
      <c r="AH22" s="137"/>
      <c r="AI22" s="137"/>
      <c r="AJ22" s="159"/>
      <c r="AK22" s="159"/>
      <c r="AL22" s="159"/>
      <c r="AQ22" s="1526"/>
      <c r="AR22" s="1526"/>
      <c r="AS22" s="1526"/>
      <c r="AT22" s="1526"/>
      <c r="AU22" s="1526"/>
      <c r="AV22" s="1526"/>
      <c r="AW22" s="1526"/>
      <c r="AX22" s="1526"/>
      <c r="AY22" s="1526"/>
      <c r="AZ22" s="1526"/>
      <c r="BA22" s="1526"/>
      <c r="BB22" s="1526"/>
      <c r="BC22" s="1526"/>
      <c r="BD22" s="1526"/>
      <c r="BE22" s="1526"/>
      <c r="BF22" s="1526"/>
      <c r="BG22" s="1526"/>
      <c r="BH22" s="1526"/>
      <c r="BI22" s="159"/>
      <c r="BL22" s="1612" t="s">
        <v>223</v>
      </c>
      <c r="BM22" s="1604"/>
      <c r="BN22" s="2046"/>
      <c r="BO22" s="2047"/>
      <c r="BP22" s="2047"/>
      <c r="BQ22" s="2047"/>
      <c r="BR22" s="2047"/>
      <c r="BS22" s="2047"/>
      <c r="BT22" s="2047"/>
      <c r="BU22" s="2047"/>
      <c r="BV22" s="2047"/>
      <c r="BW22" s="2047"/>
      <c r="BX22" s="2047"/>
      <c r="BY22" s="2047"/>
      <c r="BZ22" s="2048"/>
      <c r="CA22" s="307"/>
      <c r="CB22" s="304"/>
      <c r="CC22" s="337"/>
      <c r="CL22" s="506"/>
      <c r="CM22" s="233"/>
      <c r="CN22" s="233"/>
      <c r="CO22" s="233"/>
      <c r="CP22" s="233"/>
      <c r="CQ22" s="233"/>
      <c r="CR22" s="233"/>
      <c r="CS22" s="233"/>
      <c r="CT22" s="233"/>
      <c r="CU22" s="233"/>
      <c r="CV22" s="233"/>
      <c r="CW22" s="233"/>
      <c r="CX22" s="1532"/>
      <c r="CY22" s="1532"/>
      <c r="CZ22" s="507"/>
      <c r="DA22" s="508"/>
      <c r="DB22" s="508"/>
      <c r="DC22" s="506"/>
      <c r="DD22" s="506"/>
      <c r="DE22" s="506"/>
      <c r="DF22" s="506"/>
      <c r="DG22" s="506"/>
      <c r="DH22" s="506"/>
      <c r="DI22" s="506"/>
      <c r="DJ22" s="506"/>
      <c r="DK22" s="506"/>
      <c r="DL22" s="506"/>
      <c r="DM22" s="506"/>
      <c r="DN22" s="506"/>
      <c r="DO22" s="506"/>
      <c r="DP22" s="509"/>
      <c r="DQ22" s="391"/>
      <c r="DR22" s="391"/>
      <c r="DS22" s="391"/>
      <c r="DT22" s="391"/>
      <c r="DU22" s="391"/>
      <c r="DV22" s="391"/>
      <c r="DW22" s="391"/>
      <c r="DX22" s="391"/>
      <c r="DY22" s="391"/>
      <c r="DZ22" s="391"/>
      <c r="EA22" s="391"/>
      <c r="EB22" s="391"/>
      <c r="EC22" s="391"/>
      <c r="ED22" s="391"/>
      <c r="EE22" s="391"/>
      <c r="EF22" s="391"/>
      <c r="EG22" s="391"/>
      <c r="EH22" s="391"/>
      <c r="EI22" s="391"/>
      <c r="EJ22" s="391"/>
      <c r="EK22" s="391"/>
      <c r="EL22" s="391"/>
      <c r="EM22" s="391"/>
      <c r="EN22" s="391"/>
      <c r="EO22" s="391"/>
      <c r="EP22" s="391"/>
      <c r="EQ22" s="391"/>
      <c r="ER22" s="391"/>
      <c r="ES22" s="391"/>
      <c r="ET22" s="391"/>
      <c r="EU22" s="391"/>
      <c r="EV22" s="391"/>
      <c r="EW22" s="391"/>
      <c r="EX22" s="391"/>
      <c r="EY22" s="391"/>
      <c r="EZ22" s="391"/>
      <c r="FA22" s="391"/>
      <c r="FB22" s="391"/>
      <c r="FC22" s="391"/>
      <c r="FD22" s="391"/>
      <c r="FE22" s="391"/>
      <c r="FF22" s="391"/>
      <c r="FG22" s="391"/>
    </row>
    <row r="23" spans="1:163" s="290" customFormat="1" ht="30" customHeight="1">
      <c r="A23" s="101"/>
      <c r="B23" s="307"/>
      <c r="C23" s="542"/>
      <c r="D23" s="542"/>
      <c r="E23" s="316" t="s">
        <v>487</v>
      </c>
      <c r="F23" s="542"/>
      <c r="G23" s="542"/>
      <c r="H23" s="542"/>
      <c r="I23" s="542"/>
      <c r="J23" s="542"/>
      <c r="K23" s="542"/>
      <c r="L23" s="542"/>
      <c r="M23" s="542"/>
      <c r="N23" s="542"/>
      <c r="O23" s="542"/>
      <c r="P23" s="542"/>
      <c r="Q23" s="542"/>
      <c r="R23" s="542"/>
      <c r="S23" s="542"/>
      <c r="T23" s="542"/>
      <c r="U23" s="542"/>
      <c r="V23" s="542"/>
      <c r="W23" s="542"/>
      <c r="X23" s="542"/>
      <c r="Y23" s="496"/>
      <c r="Z23" s="137"/>
      <c r="AA23" s="137"/>
      <c r="AB23" s="137"/>
      <c r="AC23" s="137"/>
      <c r="AD23" s="137"/>
      <c r="AE23" s="137"/>
      <c r="AF23" s="137"/>
      <c r="AG23" s="137"/>
      <c r="AH23" s="137"/>
      <c r="AI23" s="137"/>
      <c r="AJ23" s="159"/>
      <c r="AK23" s="159"/>
      <c r="AL23" s="159"/>
      <c r="AQ23" s="1526"/>
      <c r="AR23" s="1526"/>
      <c r="AS23" s="1526"/>
      <c r="AT23" s="1526"/>
      <c r="AU23" s="1526"/>
      <c r="AV23" s="1526"/>
      <c r="AW23" s="1526"/>
      <c r="AX23" s="1526"/>
      <c r="AY23" s="1526"/>
      <c r="AZ23" s="1526"/>
      <c r="BA23" s="1526"/>
      <c r="BB23" s="1526"/>
      <c r="BC23" s="1526"/>
      <c r="BD23" s="1526"/>
      <c r="BE23" s="1526"/>
      <c r="BF23" s="1526"/>
      <c r="BG23" s="1526"/>
      <c r="BH23" s="1526"/>
      <c r="BI23" s="159"/>
      <c r="BL23" s="1604"/>
      <c r="BM23" s="1604"/>
      <c r="BN23" s="2049"/>
      <c r="BO23" s="2050"/>
      <c r="BP23" s="2050"/>
      <c r="BQ23" s="2050"/>
      <c r="BR23" s="2050"/>
      <c r="BS23" s="2050"/>
      <c r="BT23" s="2050"/>
      <c r="BU23" s="2050"/>
      <c r="BV23" s="2050"/>
      <c r="BW23" s="2050"/>
      <c r="BX23" s="2050"/>
      <c r="BY23" s="2050"/>
      <c r="BZ23" s="2051"/>
      <c r="CA23" s="532"/>
      <c r="CB23" s="549"/>
      <c r="CC23" s="338"/>
      <c r="CL23" s="506"/>
      <c r="DK23" s="506"/>
      <c r="DL23" s="506"/>
      <c r="DM23" s="506"/>
      <c r="DN23" s="506"/>
      <c r="DO23" s="506"/>
      <c r="DP23" s="509"/>
      <c r="DQ23" s="391"/>
      <c r="DR23" s="391"/>
      <c r="DS23" s="391"/>
      <c r="DT23" s="391"/>
      <c r="DU23" s="391"/>
      <c r="DV23" s="391"/>
      <c r="DW23" s="391"/>
      <c r="DX23" s="391"/>
      <c r="DY23" s="391"/>
      <c r="DZ23" s="391"/>
      <c r="EA23" s="391"/>
      <c r="EB23" s="391"/>
      <c r="EC23" s="391"/>
      <c r="ED23" s="391"/>
      <c r="EE23" s="391"/>
      <c r="EF23" s="391"/>
      <c r="EG23" s="391"/>
      <c r="EH23" s="391"/>
      <c r="EI23" s="391"/>
      <c r="EJ23" s="391"/>
      <c r="EK23" s="391"/>
      <c r="EL23" s="391"/>
      <c r="EM23" s="391"/>
      <c r="EN23" s="391"/>
      <c r="EO23" s="391"/>
      <c r="EP23" s="391"/>
      <c r="EQ23" s="391"/>
      <c r="ER23" s="391"/>
      <c r="ES23" s="391"/>
      <c r="ET23" s="391"/>
      <c r="EU23" s="391"/>
      <c r="EV23" s="391"/>
      <c r="EW23" s="391"/>
      <c r="EX23" s="391"/>
      <c r="EY23" s="391"/>
      <c r="EZ23" s="391"/>
      <c r="FA23" s="391"/>
      <c r="FB23" s="391"/>
      <c r="FC23" s="391"/>
      <c r="FD23" s="391"/>
      <c r="FE23" s="391"/>
      <c r="FF23" s="391"/>
      <c r="FG23" s="391"/>
    </row>
    <row r="24" spans="1:163" ht="50.1" customHeight="1">
      <c r="A24" s="322"/>
      <c r="B24" s="374"/>
      <c r="C24" s="495"/>
      <c r="D24" s="495"/>
      <c r="E24" s="496"/>
      <c r="F24" s="496"/>
      <c r="G24" s="318"/>
      <c r="H24" s="496"/>
      <c r="I24" s="496"/>
      <c r="J24" s="496"/>
      <c r="K24" s="496"/>
      <c r="L24" s="496"/>
      <c r="M24" s="496"/>
      <c r="N24" s="496"/>
      <c r="O24" s="496"/>
      <c r="P24" s="496"/>
      <c r="Q24" s="496"/>
      <c r="R24" s="496"/>
      <c r="S24" s="496"/>
      <c r="T24" s="496"/>
      <c r="U24" s="496"/>
      <c r="V24" s="496"/>
      <c r="W24" s="496"/>
      <c r="X24" s="496"/>
      <c r="Y24" s="496"/>
      <c r="Z24" s="137"/>
      <c r="AA24" s="137"/>
      <c r="AB24" s="137"/>
      <c r="AC24" s="137"/>
      <c r="AD24" s="137"/>
      <c r="AE24" s="137"/>
      <c r="AF24" s="137"/>
      <c r="AG24" s="137"/>
      <c r="AH24" s="137"/>
      <c r="AI24" s="137"/>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159"/>
      <c r="BG24" s="159"/>
      <c r="BH24" s="518"/>
      <c r="BI24" s="518"/>
      <c r="BJ24" s="518"/>
      <c r="BK24" s="518"/>
      <c r="BL24" s="518"/>
      <c r="BM24" s="518"/>
      <c r="BN24" s="518"/>
      <c r="BO24" s="518"/>
      <c r="BP24" s="518"/>
      <c r="BQ24" s="518"/>
      <c r="BR24" s="518"/>
      <c r="BS24" s="518"/>
      <c r="BT24" s="518"/>
      <c r="BU24" s="518"/>
      <c r="BV24" s="159"/>
      <c r="BW24" s="159"/>
      <c r="BX24" s="159"/>
      <c r="BY24" s="541"/>
      <c r="BZ24" s="541"/>
      <c r="CA24" s="307"/>
      <c r="CB24" s="549"/>
      <c r="CC24" s="338"/>
      <c r="CL24" s="506"/>
      <c r="DK24" s="506"/>
      <c r="DL24" s="506"/>
      <c r="DM24" s="506"/>
      <c r="DN24" s="506"/>
      <c r="DO24" s="506"/>
      <c r="DP24" s="509"/>
      <c r="DQ24" s="391"/>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row>
    <row r="25" spans="1:163" ht="30" customHeight="1">
      <c r="A25" s="322"/>
      <c r="B25" s="129"/>
      <c r="C25" s="542" t="s">
        <v>151</v>
      </c>
      <c r="D25" s="542"/>
      <c r="E25" s="973" t="s">
        <v>1565</v>
      </c>
      <c r="F25" s="542"/>
      <c r="G25" s="542"/>
      <c r="H25" s="542"/>
      <c r="I25" s="542"/>
      <c r="J25" s="542"/>
      <c r="K25" s="542"/>
      <c r="L25" s="542"/>
      <c r="M25" s="542"/>
      <c r="N25" s="542"/>
      <c r="O25" s="542"/>
      <c r="P25" s="542"/>
      <c r="Q25" s="542"/>
      <c r="R25" s="542"/>
      <c r="S25" s="542"/>
      <c r="T25" s="542"/>
      <c r="U25" s="542"/>
      <c r="V25" s="542"/>
      <c r="W25" s="542"/>
      <c r="X25" s="542"/>
      <c r="Y25" s="496"/>
      <c r="Z25" s="137"/>
      <c r="AA25" s="137"/>
      <c r="AB25" s="137"/>
      <c r="AC25" s="137"/>
      <c r="AD25" s="137"/>
      <c r="AE25" s="137"/>
      <c r="AF25" s="137"/>
      <c r="AG25" s="137"/>
      <c r="AH25" s="137"/>
      <c r="AI25" s="137"/>
      <c r="AL25" s="159"/>
      <c r="AM25" s="159"/>
      <c r="AN25" s="159"/>
      <c r="AR25" s="291"/>
      <c r="AS25" s="159"/>
      <c r="AT25" s="159"/>
      <c r="AU25" s="159"/>
      <c r="AV25" s="159"/>
      <c r="AW25" s="159"/>
      <c r="AZ25" s="159"/>
      <c r="BA25" s="159"/>
      <c r="BB25" s="159"/>
      <c r="BC25" s="159"/>
      <c r="BD25" s="159"/>
      <c r="BE25" s="159"/>
      <c r="BF25" s="159"/>
      <c r="BG25" s="159"/>
      <c r="BH25" s="159"/>
      <c r="BI25" s="159"/>
      <c r="BL25" s="159"/>
      <c r="BM25" s="159"/>
      <c r="BN25" s="1612" t="s">
        <v>271</v>
      </c>
      <c r="BO25" s="1604"/>
      <c r="BP25" s="1613"/>
      <c r="BQ25" s="1614"/>
      <c r="BR25" s="1614"/>
      <c r="BS25" s="1614"/>
      <c r="BT25" s="1614"/>
      <c r="BU25" s="1614"/>
      <c r="BV25" s="1614"/>
      <c r="BW25" s="1614"/>
      <c r="BX25" s="1614"/>
      <c r="BY25" s="1614"/>
      <c r="BZ25" s="1615"/>
      <c r="CA25"/>
      <c r="CB25"/>
      <c r="CC25" s="337"/>
      <c r="CL25" s="506"/>
      <c r="DK25" s="506"/>
      <c r="DL25" s="506"/>
      <c r="DM25" s="506"/>
      <c r="DN25" s="506"/>
      <c r="DO25" s="506"/>
      <c r="DP25" s="509"/>
      <c r="DQ25" s="391"/>
      <c r="DR25" s="391"/>
      <c r="DS25" s="391"/>
      <c r="DT25" s="391"/>
      <c r="DU25" s="391"/>
      <c r="DV25" s="391"/>
      <c r="DW25" s="391"/>
      <c r="DX25" s="391"/>
      <c r="DY25" s="391"/>
      <c r="DZ25" s="391"/>
      <c r="EA25" s="391"/>
      <c r="EB25" s="391"/>
      <c r="EC25" s="391"/>
      <c r="ED25" s="391"/>
      <c r="EE25" s="391"/>
      <c r="EF25" s="391"/>
      <c r="EG25" s="391"/>
      <c r="EH25" s="391"/>
      <c r="EI25" s="391"/>
      <c r="EJ25" s="391"/>
      <c r="EK25" s="391"/>
      <c r="EL25" s="391"/>
      <c r="EM25" s="391"/>
      <c r="EN25" s="391"/>
      <c r="EO25" s="391"/>
      <c r="EP25" s="391"/>
      <c r="EQ25" s="391"/>
      <c r="ER25" s="391"/>
      <c r="ES25" s="391"/>
      <c r="ET25" s="391"/>
      <c r="EU25" s="391"/>
      <c r="EV25" s="391"/>
      <c r="EW25" s="391"/>
      <c r="EX25" s="391"/>
      <c r="EY25" s="391"/>
      <c r="EZ25" s="391"/>
      <c r="FA25" s="391"/>
      <c r="FB25" s="391"/>
      <c r="FC25" s="391"/>
      <c r="FD25" s="391"/>
      <c r="FE25" s="391"/>
      <c r="FF25" s="391"/>
      <c r="FG25" s="391"/>
    </row>
    <row r="26" spans="1:163" ht="30" customHeight="1">
      <c r="A26" s="101"/>
      <c r="B26" s="307"/>
      <c r="C26" s="542"/>
      <c r="D26" s="542"/>
      <c r="E26" s="974" t="s">
        <v>1566</v>
      </c>
      <c r="F26" s="542"/>
      <c r="G26" s="542"/>
      <c r="H26" s="542"/>
      <c r="I26" s="542"/>
      <c r="J26" s="542"/>
      <c r="K26" s="542"/>
      <c r="L26" s="542"/>
      <c r="M26" s="542"/>
      <c r="N26" s="542"/>
      <c r="O26" s="542"/>
      <c r="P26" s="542"/>
      <c r="Q26" s="542"/>
      <c r="R26" s="542"/>
      <c r="S26" s="542"/>
      <c r="T26" s="542"/>
      <c r="U26" s="542"/>
      <c r="V26" s="542"/>
      <c r="W26" s="542"/>
      <c r="X26" s="542"/>
      <c r="Y26" s="496"/>
      <c r="Z26" s="137"/>
      <c r="AA26" s="137"/>
      <c r="AB26" s="137"/>
      <c r="AC26" s="137"/>
      <c r="AD26" s="137"/>
      <c r="AE26" s="137"/>
      <c r="AF26" s="137"/>
      <c r="AG26" s="137"/>
      <c r="AH26" s="137"/>
      <c r="AI26" s="137"/>
      <c r="AL26" s="159"/>
      <c r="AM26" s="159"/>
      <c r="AN26" s="159"/>
      <c r="AO26" s="290"/>
      <c r="AP26" s="290"/>
      <c r="AR26" s="291"/>
      <c r="AS26" s="159"/>
      <c r="AT26" s="159"/>
      <c r="AU26" s="159"/>
      <c r="AV26" s="159"/>
      <c r="AW26" s="159"/>
      <c r="AZ26" s="159"/>
      <c r="BA26" s="159"/>
      <c r="BB26" s="159"/>
      <c r="BC26" s="159"/>
      <c r="BD26" s="159"/>
      <c r="BE26" s="159"/>
      <c r="BF26" s="159"/>
      <c r="BG26" s="159"/>
      <c r="BH26" s="159"/>
      <c r="BI26" s="159"/>
      <c r="BL26" s="159"/>
      <c r="BM26" s="159"/>
      <c r="BN26" s="1604"/>
      <c r="BO26" s="1604"/>
      <c r="BP26" s="1616"/>
      <c r="BQ26" s="1617"/>
      <c r="BR26" s="1617"/>
      <c r="BS26" s="1617"/>
      <c r="BT26" s="1617"/>
      <c r="BU26" s="1617"/>
      <c r="BV26" s="1617"/>
      <c r="BW26" s="1617"/>
      <c r="BX26" s="1617"/>
      <c r="BY26" s="1617"/>
      <c r="BZ26" s="1618"/>
      <c r="CA26"/>
      <c r="CB26"/>
      <c r="CC26" s="337"/>
      <c r="CJ26" s="354"/>
      <c r="CK26" s="307"/>
      <c r="CL26" s="307"/>
      <c r="CM26" s="307"/>
      <c r="CN26" s="307"/>
      <c r="CO26" s="307"/>
      <c r="CP26" s="307"/>
      <c r="CQ26" s="307"/>
      <c r="CR26" s="307"/>
      <c r="CS26" s="307"/>
      <c r="CT26" s="307"/>
      <c r="CU26" s="307"/>
      <c r="CV26" s="307"/>
      <c r="CW26" s="307"/>
      <c r="CX26" s="307"/>
      <c r="CY26" s="307"/>
      <c r="CZ26" s="307"/>
      <c r="DA26" s="307"/>
      <c r="DB26" s="307"/>
      <c r="DC26" s="307"/>
      <c r="DD26" s="307"/>
      <c r="DE26" s="307"/>
      <c r="DF26" s="307"/>
      <c r="DG26" s="307"/>
      <c r="DH26" s="307"/>
    </row>
    <row r="27" spans="1:163" ht="50.1" customHeight="1">
      <c r="A27" s="322"/>
      <c r="B27" s="374"/>
      <c r="C27" s="495"/>
      <c r="D27" s="495"/>
      <c r="E27" s="496"/>
      <c r="F27" s="496"/>
      <c r="G27" s="318"/>
      <c r="H27" s="496"/>
      <c r="I27" s="496"/>
      <c r="J27" s="496"/>
      <c r="K27" s="496"/>
      <c r="L27" s="496"/>
      <c r="M27" s="496"/>
      <c r="N27" s="496"/>
      <c r="O27" s="496"/>
      <c r="P27" s="496"/>
      <c r="Q27" s="496"/>
      <c r="R27" s="496"/>
      <c r="S27" s="496"/>
      <c r="T27" s="496"/>
      <c r="U27" s="496"/>
      <c r="V27" s="496"/>
      <c r="W27" s="496"/>
      <c r="X27" s="496"/>
      <c r="Y27" s="496"/>
      <c r="Z27" s="137"/>
      <c r="AA27" s="137"/>
      <c r="AB27" s="137"/>
      <c r="AC27" s="137"/>
      <c r="AD27" s="137"/>
      <c r="AE27" s="137"/>
      <c r="AF27" s="137"/>
      <c r="AG27" s="137"/>
      <c r="AH27" s="137"/>
      <c r="AI27" s="137"/>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c r="BH27" s="518"/>
      <c r="BI27" s="518"/>
      <c r="BJ27" s="518"/>
      <c r="BK27" s="518"/>
      <c r="BL27" s="518"/>
      <c r="BM27" s="518"/>
      <c r="BN27" s="518"/>
      <c r="BO27" s="518"/>
      <c r="BP27" s="518"/>
      <c r="BQ27" s="518"/>
      <c r="BR27" s="518"/>
      <c r="BS27" s="518"/>
      <c r="BT27" s="518"/>
      <c r="BU27" s="518"/>
      <c r="BV27" s="159"/>
      <c r="BW27" s="159"/>
      <c r="BX27" s="159"/>
      <c r="BY27" s="541"/>
      <c r="BZ27" s="541"/>
      <c r="CA27" s="307"/>
      <c r="CB27" s="549"/>
      <c r="CC27" s="338"/>
      <c r="CJ27" s="355"/>
      <c r="CK27" s="307"/>
      <c r="CL27" s="307"/>
      <c r="CM27" s="307"/>
      <c r="CN27" s="307"/>
      <c r="CO27" s="307"/>
      <c r="CP27" s="307"/>
      <c r="CQ27" s="307"/>
      <c r="CR27" s="307"/>
      <c r="CS27" s="307"/>
      <c r="CT27" s="307"/>
      <c r="CU27" s="307"/>
      <c r="CV27" s="307"/>
      <c r="CW27" s="307"/>
      <c r="CX27" s="307"/>
      <c r="CY27" s="307"/>
      <c r="CZ27" s="307"/>
      <c r="DA27" s="307"/>
      <c r="DB27" s="307"/>
      <c r="DC27" s="307"/>
      <c r="DD27" s="307"/>
      <c r="DE27" s="307"/>
      <c r="DF27" s="307"/>
      <c r="DG27" s="307"/>
      <c r="DH27" s="307"/>
    </row>
    <row r="28" spans="1:163" ht="30" customHeight="1">
      <c r="A28" s="322"/>
      <c r="B28" s="129"/>
      <c r="C28" s="542" t="s">
        <v>194</v>
      </c>
      <c r="D28" s="542"/>
      <c r="E28" s="542" t="s">
        <v>488</v>
      </c>
      <c r="F28" s="542"/>
      <c r="G28" s="542"/>
      <c r="H28" s="542"/>
      <c r="I28" s="542"/>
      <c r="J28" s="542"/>
      <c r="K28" s="542"/>
      <c r="L28" s="542"/>
      <c r="M28" s="542"/>
      <c r="N28" s="542"/>
      <c r="O28" s="542"/>
      <c r="P28" s="542"/>
      <c r="Q28" s="542"/>
      <c r="R28" s="542"/>
      <c r="S28" s="542"/>
      <c r="T28" s="542"/>
      <c r="U28" s="542"/>
      <c r="V28" s="542"/>
      <c r="W28" s="542"/>
      <c r="X28" s="542"/>
      <c r="Y28" s="496"/>
      <c r="Z28" s="137"/>
      <c r="AA28" s="137"/>
      <c r="AB28" s="137"/>
      <c r="AC28" s="137"/>
      <c r="AD28" s="137"/>
      <c r="AE28" s="137"/>
      <c r="AF28" s="137"/>
      <c r="AG28" s="137"/>
      <c r="AH28" s="137"/>
      <c r="AI28" s="137"/>
      <c r="AL28" s="159"/>
      <c r="AM28" s="159"/>
      <c r="AN28" s="159"/>
      <c r="AR28" s="291"/>
      <c r="AS28" s="159"/>
      <c r="AT28" s="159"/>
      <c r="AU28" s="159"/>
      <c r="AV28" s="159"/>
      <c r="AW28" s="159"/>
      <c r="AX28" s="1612" t="s">
        <v>276</v>
      </c>
      <c r="AY28" s="1604"/>
      <c r="AZ28" s="1613">
        <f>BL19*BN22*BP25</f>
        <v>0</v>
      </c>
      <c r="BA28" s="1614"/>
      <c r="BB28" s="1614"/>
      <c r="BC28" s="1614"/>
      <c r="BD28" s="1614"/>
      <c r="BE28" s="1614"/>
      <c r="BF28" s="1614"/>
      <c r="BG28" s="1614"/>
      <c r="BH28" s="1614"/>
      <c r="BI28" s="1614"/>
      <c r="BJ28" s="1614"/>
      <c r="BK28" s="1614"/>
      <c r="BL28" s="1614"/>
      <c r="BM28" s="1614"/>
      <c r="BN28" s="1614"/>
      <c r="BO28" s="1614"/>
      <c r="BP28" s="1614"/>
      <c r="BQ28" s="1614"/>
      <c r="BR28" s="1614"/>
      <c r="BS28" s="1614"/>
      <c r="BT28" s="1614"/>
      <c r="BU28" s="1614"/>
      <c r="BV28" s="1614"/>
      <c r="BW28" s="1614"/>
      <c r="BX28" s="1614"/>
      <c r="BY28" s="1614"/>
      <c r="BZ28" s="1615"/>
      <c r="CA28"/>
      <c r="CB28"/>
      <c r="CC28" s="33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row>
    <row r="29" spans="1:163" ht="30" customHeight="1">
      <c r="A29" s="101"/>
      <c r="B29" s="307"/>
      <c r="C29" s="542"/>
      <c r="D29" s="542"/>
      <c r="E29" s="316" t="s">
        <v>489</v>
      </c>
      <c r="F29" s="542"/>
      <c r="G29" s="542"/>
      <c r="H29" s="542"/>
      <c r="I29" s="542"/>
      <c r="J29" s="542"/>
      <c r="K29" s="542"/>
      <c r="L29" s="542"/>
      <c r="M29" s="542"/>
      <c r="N29" s="542"/>
      <c r="O29" s="542"/>
      <c r="P29" s="542"/>
      <c r="Q29" s="542"/>
      <c r="R29" s="542"/>
      <c r="S29" s="542"/>
      <c r="T29" s="542"/>
      <c r="U29" s="542"/>
      <c r="V29" s="542"/>
      <c r="W29" s="542"/>
      <c r="X29" s="542"/>
      <c r="Y29" s="496"/>
      <c r="Z29" s="137"/>
      <c r="AA29" s="137"/>
      <c r="AB29" s="137"/>
      <c r="AC29" s="137"/>
      <c r="AD29" s="137"/>
      <c r="AE29" s="137"/>
      <c r="AF29" s="137"/>
      <c r="AG29" s="137"/>
      <c r="AH29" s="137"/>
      <c r="AI29" s="137"/>
      <c r="AL29" s="159"/>
      <c r="AM29" s="159"/>
      <c r="AN29" s="159"/>
      <c r="AO29" s="290"/>
      <c r="AP29" s="290"/>
      <c r="AR29" s="291"/>
      <c r="AS29" s="159"/>
      <c r="AT29" s="159"/>
      <c r="AU29" s="159"/>
      <c r="AV29" s="159"/>
      <c r="AW29" s="159"/>
      <c r="AX29" s="1604"/>
      <c r="AY29" s="1604"/>
      <c r="AZ29" s="1616"/>
      <c r="BA29" s="1617"/>
      <c r="BB29" s="1617"/>
      <c r="BC29" s="1617"/>
      <c r="BD29" s="1617"/>
      <c r="BE29" s="1617"/>
      <c r="BF29" s="1617"/>
      <c r="BG29" s="1617"/>
      <c r="BH29" s="1617"/>
      <c r="BI29" s="1617"/>
      <c r="BJ29" s="1617"/>
      <c r="BK29" s="1617"/>
      <c r="BL29" s="1617"/>
      <c r="BM29" s="1617"/>
      <c r="BN29" s="1617"/>
      <c r="BO29" s="1617"/>
      <c r="BP29" s="1617"/>
      <c r="BQ29" s="1617"/>
      <c r="BR29" s="1617"/>
      <c r="BS29" s="1617"/>
      <c r="BT29" s="1617"/>
      <c r="BU29" s="1617"/>
      <c r="BV29" s="1617"/>
      <c r="BW29" s="1617"/>
      <c r="BX29" s="1617"/>
      <c r="BY29" s="1617"/>
      <c r="BZ29" s="1618"/>
      <c r="CA29"/>
      <c r="CB29"/>
      <c r="CC29" s="337"/>
      <c r="CK29" s="514"/>
      <c r="CL29" s="307"/>
      <c r="CM29" s="307"/>
      <c r="CN29" s="307"/>
      <c r="CO29" s="307"/>
      <c r="CP29" s="307"/>
      <c r="CQ29" s="307"/>
      <c r="CR29" s="307"/>
      <c r="CS29" s="307"/>
      <c r="CT29" s="307"/>
      <c r="CU29" s="307"/>
      <c r="CV29" s="307"/>
      <c r="CW29" s="307"/>
      <c r="CX29" s="307"/>
      <c r="CY29" s="307"/>
      <c r="CZ29" s="307"/>
      <c r="DA29" s="307"/>
      <c r="DB29" s="307"/>
      <c r="DC29" s="307"/>
      <c r="DD29" s="307"/>
      <c r="DE29" s="307"/>
      <c r="DF29" s="307"/>
      <c r="DG29" s="307"/>
      <c r="DH29" s="307"/>
      <c r="DI29" s="307"/>
    </row>
    <row r="30" spans="1:163" ht="24" customHeight="1">
      <c r="A30" s="93"/>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s="124"/>
      <c r="CL30" s="307"/>
      <c r="CM30" s="307"/>
      <c r="CN30" s="307"/>
      <c r="CO30" s="307"/>
      <c r="CP30" s="307"/>
      <c r="CQ30" s="307"/>
      <c r="CR30" s="307"/>
      <c r="CS30" s="307"/>
      <c r="CT30" s="307"/>
      <c r="CU30" s="307"/>
      <c r="CV30" s="307"/>
      <c r="CW30" s="307"/>
      <c r="CX30" s="307"/>
      <c r="CY30" s="307"/>
      <c r="CZ30" s="307"/>
      <c r="DA30" s="307"/>
      <c r="DB30" s="307"/>
      <c r="DC30" s="307"/>
      <c r="DD30" s="307"/>
      <c r="DE30" s="307"/>
      <c r="DF30" s="307"/>
      <c r="DG30" s="307"/>
      <c r="DH30" s="307"/>
      <c r="DI30" s="307"/>
      <c r="DJ30" s="307"/>
    </row>
    <row r="31" spans="1:163" ht="24" customHeight="1">
      <c r="A31" s="93"/>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s="124"/>
      <c r="CJ31" s="290"/>
      <c r="CK31" s="290"/>
      <c r="CL31" s="532"/>
      <c r="CM31" s="307"/>
      <c r="CN31" s="307"/>
      <c r="CO31" s="307"/>
      <c r="CP31" s="307"/>
      <c r="CQ31" s="307"/>
      <c r="CR31" s="307"/>
      <c r="CS31" s="307"/>
      <c r="CT31" s="307"/>
      <c r="CU31" s="307"/>
      <c r="CV31" s="307"/>
      <c r="CW31" s="307"/>
      <c r="CX31" s="307"/>
      <c r="CY31" s="307"/>
      <c r="CZ31" s="307"/>
      <c r="DA31" s="307"/>
      <c r="DB31" s="307"/>
      <c r="DC31" s="307"/>
      <c r="DD31" s="307"/>
      <c r="DE31" s="307"/>
      <c r="DF31" s="307"/>
      <c r="DG31" s="307"/>
      <c r="DH31" s="307"/>
      <c r="DI31" s="307"/>
      <c r="DJ31" s="307"/>
    </row>
    <row r="32" spans="1:163" ht="15" customHeight="1">
      <c r="A32" s="93"/>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c r="CC32" s="124"/>
    </row>
    <row r="33" spans="1:231" ht="30" customHeight="1">
      <c r="A33" s="1238"/>
      <c r="B33" s="1051"/>
      <c r="C33" s="1051"/>
      <c r="D33" s="1051"/>
      <c r="E33" s="1051"/>
      <c r="F33" s="1051"/>
      <c r="G33" s="1051"/>
      <c r="H33" s="1051"/>
      <c r="I33" s="1051"/>
      <c r="J33" s="1051"/>
      <c r="K33" s="1051"/>
      <c r="L33" s="1051"/>
      <c r="M33" s="1051"/>
      <c r="N33" s="1051"/>
      <c r="O33" s="1051"/>
      <c r="P33" s="1051"/>
      <c r="Q33" s="1051"/>
      <c r="R33" s="1051"/>
      <c r="S33" s="1051"/>
      <c r="T33" s="1051"/>
      <c r="U33" s="1051"/>
      <c r="V33" s="1051"/>
      <c r="W33" s="1051"/>
      <c r="X33" s="1051"/>
      <c r="Y33" s="1051"/>
      <c r="Z33" s="1051"/>
      <c r="AA33" s="1051"/>
      <c r="AB33" s="1051"/>
      <c r="AC33" s="1051"/>
      <c r="AD33" s="1051"/>
      <c r="AE33" s="1051"/>
      <c r="AF33" s="1051"/>
      <c r="AG33" s="1051"/>
      <c r="AH33" s="1051"/>
      <c r="AI33" s="1051"/>
      <c r="AJ33" s="1051"/>
      <c r="AK33" s="1051"/>
      <c r="AL33" s="1051"/>
      <c r="AM33" s="1051"/>
      <c r="AN33" s="1051"/>
      <c r="AO33" s="1051"/>
      <c r="AP33" s="1051"/>
      <c r="AQ33" s="1051"/>
      <c r="AR33" s="1051"/>
      <c r="AS33" s="1051"/>
      <c r="AT33" s="1051"/>
      <c r="AU33" s="1051"/>
      <c r="AV33" s="1051"/>
      <c r="AW33" s="1051"/>
      <c r="AX33" s="1051"/>
      <c r="AY33" s="1051"/>
      <c r="AZ33" s="1051"/>
      <c r="BA33" s="1051"/>
      <c r="BB33" s="1051"/>
      <c r="BC33" s="1051"/>
      <c r="BD33" s="1051"/>
      <c r="BE33" s="1051"/>
      <c r="BF33" s="1051"/>
      <c r="BG33" s="1051"/>
      <c r="BH33" s="1051"/>
      <c r="BI33" s="1051"/>
      <c r="BJ33" s="1051"/>
      <c r="BK33" s="1051"/>
      <c r="BL33" s="1051"/>
      <c r="BM33" s="1051"/>
      <c r="BN33" s="1051"/>
      <c r="BO33" s="1051"/>
      <c r="BP33" s="1051"/>
      <c r="BQ33" s="1051"/>
      <c r="BR33" s="1051"/>
      <c r="BS33" s="1051"/>
      <c r="BT33" s="1051"/>
      <c r="BU33" s="1051"/>
      <c r="BV33" s="1051"/>
      <c r="BW33" s="1051"/>
      <c r="BX33" s="1051"/>
      <c r="BY33" s="1051"/>
      <c r="BZ33" s="1051"/>
      <c r="CA33" s="1051"/>
      <c r="CB33" s="1051"/>
      <c r="CC33" s="278"/>
    </row>
    <row r="34" spans="1:231" ht="30" customHeight="1">
      <c r="A34" s="93"/>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s="496"/>
      <c r="BP34" s="496"/>
      <c r="BQ34" s="496"/>
      <c r="BR34" s="1644"/>
      <c r="BS34" s="1644"/>
      <c r="BT34" s="159"/>
      <c r="BU34" s="159"/>
      <c r="BV34" s="1"/>
      <c r="BW34" s="159"/>
      <c r="BX34" s="166"/>
      <c r="BY34" s="307"/>
      <c r="BZ34" s="166"/>
      <c r="CA34"/>
      <c r="CB34" s="97"/>
      <c r="CC34" s="124"/>
    </row>
    <row r="35" spans="1:231" ht="30" customHeight="1">
      <c r="A35" s="151"/>
      <c r="B35" s="542">
        <v>7.2</v>
      </c>
      <c r="C35" s="542" t="s">
        <v>490</v>
      </c>
      <c r="D35" s="318"/>
      <c r="E35" s="543"/>
      <c r="F35" s="543"/>
      <c r="G35" s="543"/>
      <c r="H35" s="543"/>
      <c r="I35" s="543"/>
      <c r="J35" s="543"/>
      <c r="K35" s="543"/>
      <c r="L35" s="543"/>
      <c r="M35" s="543"/>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s="1612" t="s">
        <v>281</v>
      </c>
      <c r="BN35" s="1604"/>
      <c r="BO35" s="1613"/>
      <c r="BP35" s="1614"/>
      <c r="BQ35" s="1614"/>
      <c r="BR35" s="1614"/>
      <c r="BS35" s="1614"/>
      <c r="BT35" s="1614"/>
      <c r="BU35" s="1614"/>
      <c r="BV35" s="1614"/>
      <c r="BW35" s="1614"/>
      <c r="BX35" s="1614"/>
      <c r="BY35" s="1614"/>
      <c r="BZ35" s="1615"/>
      <c r="CA35"/>
      <c r="CB35"/>
      <c r="CC35" s="160"/>
      <c r="CJ35" s="506"/>
      <c r="CK35" s="506"/>
      <c r="CL35" s="506"/>
      <c r="CM35" s="506"/>
      <c r="CN35" s="506"/>
      <c r="CO35" s="506"/>
      <c r="CP35" s="506"/>
      <c r="CQ35" s="506"/>
      <c r="CR35" s="506"/>
      <c r="CS35" s="506"/>
      <c r="CT35" s="506"/>
      <c r="CU35" s="506"/>
      <c r="CV35" s="506"/>
      <c r="CW35" s="506"/>
      <c r="CX35" s="506"/>
      <c r="CY35" s="506"/>
      <c r="CZ35" s="506"/>
      <c r="DA35" s="506"/>
      <c r="DB35" s="506"/>
      <c r="DC35" s="506"/>
      <c r="DD35" s="506"/>
      <c r="DE35" s="506"/>
      <c r="DF35" s="506"/>
      <c r="DG35" s="506"/>
      <c r="DH35" s="506"/>
      <c r="DI35" s="506"/>
      <c r="DJ35" s="506"/>
      <c r="DK35" s="506"/>
      <c r="DL35" s="506"/>
      <c r="DM35" s="506"/>
      <c r="DN35" s="506"/>
      <c r="DO35" s="506"/>
      <c r="DP35" s="506"/>
      <c r="DQ35" s="506"/>
      <c r="DR35" s="506"/>
      <c r="DS35" s="506"/>
      <c r="DT35" s="506"/>
      <c r="DU35" s="506"/>
      <c r="DV35" s="506"/>
      <c r="DW35" s="506"/>
      <c r="DX35" s="506"/>
      <c r="DY35" s="506"/>
      <c r="DZ35" s="506"/>
      <c r="EA35" s="506"/>
      <c r="EB35" s="506"/>
      <c r="EC35" s="506"/>
      <c r="ED35" s="506"/>
      <c r="EE35" s="506"/>
      <c r="EF35" s="506"/>
      <c r="EG35" s="506"/>
      <c r="EH35" s="506"/>
      <c r="EI35" s="506"/>
      <c r="EJ35" s="506"/>
      <c r="EK35" s="506"/>
      <c r="EL35" s="506"/>
      <c r="EM35" s="506"/>
      <c r="EN35" s="506"/>
      <c r="EO35" s="506"/>
      <c r="EP35" s="506"/>
      <c r="EQ35" s="506"/>
      <c r="ER35" s="506"/>
      <c r="ES35" s="506"/>
      <c r="ET35" s="506"/>
      <c r="EU35" s="506"/>
      <c r="EV35" s="506"/>
      <c r="EW35" s="506"/>
      <c r="EX35" s="506"/>
      <c r="EY35" s="506"/>
      <c r="EZ35" s="506"/>
      <c r="FA35" s="506"/>
      <c r="FB35" s="506"/>
      <c r="FC35" s="506"/>
      <c r="FD35" s="506"/>
      <c r="FE35" s="506"/>
      <c r="FF35" s="506"/>
      <c r="FG35" s="506"/>
      <c r="FH35" s="506"/>
      <c r="FI35" s="506"/>
      <c r="FJ35" s="506"/>
      <c r="FK35" s="506"/>
      <c r="FL35" s="506"/>
      <c r="FM35" s="506"/>
      <c r="FN35" s="506"/>
      <c r="FO35" s="506"/>
      <c r="FP35" s="506"/>
      <c r="FQ35" s="506"/>
      <c r="FR35" s="506"/>
      <c r="FS35" s="506"/>
      <c r="FT35" s="506"/>
      <c r="FU35" s="506"/>
      <c r="FV35" s="506"/>
      <c r="FW35" s="506"/>
      <c r="FX35" s="506"/>
      <c r="FY35" s="506"/>
      <c r="FZ35" s="506"/>
      <c r="GA35" s="506"/>
      <c r="GB35" s="506"/>
      <c r="GC35" s="506"/>
      <c r="GD35" s="506"/>
      <c r="GE35" s="506"/>
      <c r="GF35" s="506"/>
      <c r="GG35" s="506"/>
      <c r="GH35" s="506"/>
      <c r="GI35" s="506"/>
      <c r="GJ35" s="506"/>
      <c r="GK35" s="506"/>
      <c r="GL35" s="506"/>
      <c r="GM35" s="506"/>
      <c r="GN35" s="506"/>
      <c r="GO35" s="506"/>
      <c r="GP35" s="506"/>
      <c r="GQ35" s="506"/>
      <c r="GR35" s="506"/>
      <c r="GS35" s="506"/>
      <c r="GT35" s="506"/>
      <c r="GU35" s="506"/>
      <c r="GV35" s="506"/>
      <c r="GW35" s="506"/>
      <c r="GX35" s="506"/>
      <c r="GY35" s="506"/>
      <c r="GZ35" s="506"/>
      <c r="HA35" s="506"/>
      <c r="HB35" s="506"/>
      <c r="HC35" s="506"/>
      <c r="HD35" s="506"/>
      <c r="HE35" s="506"/>
      <c r="HF35" s="506"/>
      <c r="HG35" s="506"/>
      <c r="HH35" s="506"/>
      <c r="HI35" s="506"/>
      <c r="HJ35" s="506"/>
      <c r="HK35" s="506"/>
      <c r="HL35" s="506"/>
      <c r="HM35" s="506"/>
      <c r="HN35" s="506"/>
      <c r="HO35" s="506"/>
      <c r="HP35" s="506"/>
      <c r="HQ35" s="506"/>
      <c r="HR35" s="506"/>
      <c r="HS35" s="506"/>
      <c r="HT35" s="506"/>
      <c r="HU35" s="506"/>
      <c r="HV35" s="506"/>
      <c r="HW35" s="506"/>
    </row>
    <row r="36" spans="1:231" ht="30" customHeight="1">
      <c r="A36" s="93"/>
      <c r="B36" s="543"/>
      <c r="C36" s="544" t="s">
        <v>491</v>
      </c>
      <c r="D36" s="545"/>
      <c r="E36" s="304"/>
      <c r="F36" s="304"/>
      <c r="G36" s="304"/>
      <c r="H36" s="304"/>
      <c r="I36" s="304"/>
      <c r="J36" s="304"/>
      <c r="K36" s="304"/>
      <c r="L36" s="304"/>
      <c r="M36" s="304"/>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s="1604"/>
      <c r="BN36" s="1604"/>
      <c r="BO36" s="1616"/>
      <c r="BP36" s="1617"/>
      <c r="BQ36" s="1617"/>
      <c r="BR36" s="1617"/>
      <c r="BS36" s="1617"/>
      <c r="BT36" s="1617"/>
      <c r="BU36" s="1617"/>
      <c r="BV36" s="1617"/>
      <c r="BW36" s="1617"/>
      <c r="BX36" s="1617"/>
      <c r="BY36" s="1617"/>
      <c r="BZ36" s="1618"/>
      <c r="CA36"/>
      <c r="CB36"/>
      <c r="CC36" s="124"/>
      <c r="CJ36" s="506"/>
      <c r="CK36" s="506"/>
      <c r="CL36" s="506"/>
      <c r="CM36" s="506"/>
      <c r="CN36" s="506"/>
      <c r="CO36" s="506"/>
      <c r="CP36" s="506"/>
      <c r="CQ36" s="506"/>
      <c r="CR36" s="506"/>
      <c r="CS36" s="506"/>
      <c r="CT36" s="506"/>
      <c r="CU36" s="506"/>
      <c r="CV36" s="506"/>
      <c r="CW36" s="506"/>
      <c r="CX36" s="506"/>
      <c r="CY36" s="506"/>
      <c r="CZ36" s="506"/>
      <c r="DA36" s="506"/>
      <c r="DB36" s="506"/>
      <c r="DC36" s="506"/>
      <c r="DD36" s="506"/>
      <c r="DE36" s="506"/>
      <c r="DF36" s="506"/>
      <c r="DG36" s="506"/>
      <c r="DH36" s="506"/>
      <c r="DI36" s="506"/>
      <c r="DJ36" s="506"/>
      <c r="DK36" s="506"/>
      <c r="DL36" s="506"/>
      <c r="DM36" s="506"/>
      <c r="DN36" s="506"/>
      <c r="DO36" s="506"/>
      <c r="DP36" s="506"/>
      <c r="DQ36" s="506"/>
      <c r="DR36" s="506"/>
      <c r="DS36" s="506"/>
      <c r="DT36" s="506"/>
      <c r="DU36" s="506"/>
      <c r="DV36" s="506"/>
      <c r="DW36" s="506"/>
      <c r="DX36" s="506"/>
      <c r="DY36" s="506"/>
      <c r="DZ36" s="506"/>
      <c r="EA36" s="506"/>
      <c r="EB36" s="506"/>
      <c r="EC36" s="506"/>
      <c r="ED36" s="506"/>
      <c r="EE36" s="506"/>
      <c r="EF36" s="506"/>
      <c r="EG36" s="506"/>
      <c r="EH36" s="506"/>
      <c r="EI36" s="506"/>
      <c r="EJ36" s="506"/>
      <c r="EK36" s="506"/>
      <c r="EL36" s="506"/>
      <c r="EM36" s="506"/>
      <c r="EN36" s="506"/>
      <c r="EO36" s="506"/>
      <c r="EP36" s="506"/>
      <c r="EQ36" s="506"/>
      <c r="ER36" s="506"/>
      <c r="ES36" s="506"/>
      <c r="ET36" s="506"/>
      <c r="EU36" s="506"/>
      <c r="EV36" s="506"/>
      <c r="EW36" s="506"/>
      <c r="EX36" s="506"/>
      <c r="EY36" s="506"/>
      <c r="EZ36" s="506"/>
      <c r="FA36" s="506"/>
      <c r="FB36" s="506"/>
      <c r="FC36" s="506"/>
      <c r="FD36" s="506"/>
      <c r="FE36" s="506"/>
      <c r="FF36" s="506"/>
      <c r="FG36" s="506"/>
      <c r="FH36" s="506"/>
      <c r="FI36" s="506"/>
      <c r="FJ36" s="506"/>
      <c r="FK36" s="506"/>
      <c r="FL36" s="506"/>
      <c r="FM36" s="506"/>
      <c r="FN36" s="506"/>
      <c r="FO36" s="506"/>
      <c r="FP36" s="506"/>
      <c r="FQ36" s="506"/>
      <c r="FR36" s="506"/>
      <c r="FS36" s="506"/>
      <c r="FT36" s="506"/>
      <c r="FU36" s="506"/>
      <c r="FV36" s="506"/>
      <c r="FW36" s="506"/>
      <c r="FX36" s="506"/>
      <c r="FY36" s="506"/>
      <c r="FZ36" s="506"/>
      <c r="GA36" s="506"/>
      <c r="GB36" s="506"/>
      <c r="GC36" s="506"/>
      <c r="GD36" s="506"/>
      <c r="GE36" s="506"/>
      <c r="GF36" s="506"/>
      <c r="GG36" s="506"/>
      <c r="GH36" s="506"/>
      <c r="GI36" s="506"/>
      <c r="GJ36" s="506"/>
      <c r="GK36" s="506"/>
      <c r="GL36" s="506"/>
      <c r="GM36" s="506"/>
      <c r="GN36" s="506"/>
      <c r="GO36" s="506"/>
      <c r="GP36" s="506"/>
      <c r="GQ36" s="506"/>
      <c r="GR36" s="506"/>
      <c r="GS36" s="506"/>
      <c r="GT36" s="506"/>
      <c r="GU36" s="506"/>
      <c r="GV36" s="506"/>
      <c r="GW36" s="506"/>
      <c r="GX36" s="506"/>
      <c r="GY36" s="506"/>
      <c r="GZ36" s="506"/>
      <c r="HA36" s="506"/>
      <c r="HB36" s="506"/>
      <c r="HC36" s="506"/>
      <c r="HD36" s="506"/>
      <c r="HE36" s="506"/>
      <c r="HF36" s="506"/>
      <c r="HG36" s="506"/>
      <c r="HH36" s="506"/>
      <c r="HI36" s="506"/>
      <c r="HJ36" s="506"/>
      <c r="HK36" s="506"/>
      <c r="HL36" s="506"/>
      <c r="HM36" s="506"/>
      <c r="HN36" s="506"/>
      <c r="HO36" s="506"/>
      <c r="HP36" s="506"/>
      <c r="HQ36" s="506"/>
      <c r="HR36" s="506"/>
      <c r="HS36" s="506"/>
      <c r="HT36" s="506"/>
      <c r="HU36" s="506"/>
      <c r="HV36" s="506"/>
      <c r="HW36" s="506"/>
    </row>
    <row r="37" spans="1:231" ht="30" customHeight="1">
      <c r="A37" s="93"/>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160"/>
      <c r="CJ37" s="506"/>
      <c r="CK37" s="506"/>
      <c r="CL37" s="506"/>
      <c r="CM37" s="506"/>
      <c r="CN37" s="506"/>
      <c r="CO37" s="506"/>
      <c r="CP37" s="506"/>
      <c r="CQ37" s="506"/>
      <c r="CR37" s="506"/>
      <c r="CS37" s="506"/>
      <c r="CT37" s="506"/>
      <c r="CU37" s="506"/>
      <c r="CV37" s="506"/>
      <c r="CW37" s="506"/>
      <c r="CX37" s="506"/>
      <c r="CY37" s="506"/>
      <c r="CZ37" s="506"/>
      <c r="DA37" s="506"/>
      <c r="DB37" s="506"/>
      <c r="DC37" s="506"/>
      <c r="DD37" s="506"/>
      <c r="DE37" s="506"/>
      <c r="DF37" s="506"/>
      <c r="DG37" s="506"/>
      <c r="DH37" s="506"/>
      <c r="DI37" s="506"/>
      <c r="DJ37" s="506"/>
      <c r="DK37" s="506"/>
      <c r="DL37" s="506"/>
      <c r="DM37" s="506"/>
      <c r="DN37" s="506"/>
      <c r="DO37" s="506"/>
      <c r="DP37" s="506"/>
      <c r="DQ37" s="506"/>
      <c r="DR37" s="506"/>
      <c r="DS37" s="506"/>
      <c r="DT37" s="506"/>
      <c r="DU37" s="506"/>
      <c r="DV37" s="506"/>
      <c r="DW37" s="506"/>
      <c r="DX37" s="506"/>
      <c r="DY37" s="506"/>
      <c r="DZ37" s="506"/>
      <c r="EA37" s="506"/>
      <c r="EB37" s="506"/>
      <c r="EC37" s="506"/>
      <c r="ED37" s="506"/>
      <c r="EE37" s="506"/>
      <c r="EF37" s="506"/>
      <c r="EG37" s="506"/>
      <c r="EH37" s="506"/>
      <c r="EI37" s="506"/>
      <c r="EJ37" s="506"/>
      <c r="EK37" s="506"/>
      <c r="EL37" s="506"/>
      <c r="EM37" s="506"/>
      <c r="EN37" s="506"/>
      <c r="EO37" s="506"/>
      <c r="EP37" s="506"/>
      <c r="EQ37" s="506"/>
      <c r="ER37" s="506"/>
      <c r="ES37" s="506"/>
      <c r="ET37" s="506"/>
      <c r="EU37" s="506"/>
      <c r="EV37" s="506"/>
      <c r="EW37" s="506"/>
      <c r="EX37" s="506"/>
      <c r="EY37" s="506"/>
      <c r="EZ37" s="506"/>
      <c r="FA37" s="506"/>
      <c r="FB37" s="506"/>
      <c r="FC37" s="506"/>
      <c r="FD37" s="506"/>
      <c r="FE37" s="506"/>
      <c r="FF37" s="506"/>
      <c r="FG37" s="506"/>
      <c r="FH37" s="506"/>
      <c r="FI37" s="506"/>
      <c r="FJ37" s="506"/>
      <c r="FK37" s="506"/>
      <c r="FL37" s="506"/>
      <c r="FM37" s="506"/>
      <c r="FN37" s="506"/>
      <c r="FO37" s="506"/>
      <c r="FP37" s="506"/>
      <c r="FQ37" s="506"/>
      <c r="FR37" s="506"/>
      <c r="FS37" s="506"/>
      <c r="FT37" s="506"/>
      <c r="FU37" s="506"/>
      <c r="FV37" s="506"/>
      <c r="FW37" s="506"/>
      <c r="FX37" s="506"/>
      <c r="FY37" s="506"/>
      <c r="FZ37" s="506"/>
      <c r="GA37" s="506"/>
      <c r="GB37" s="506"/>
      <c r="GC37" s="506"/>
      <c r="GD37" s="506"/>
      <c r="GE37" s="506"/>
      <c r="GF37" s="506"/>
      <c r="GG37" s="506"/>
      <c r="GH37" s="506"/>
      <c r="GI37" s="506"/>
      <c r="GJ37" s="506"/>
      <c r="GK37" s="506"/>
      <c r="GL37" s="506"/>
      <c r="GM37" s="506"/>
      <c r="GN37" s="506"/>
      <c r="GO37" s="506"/>
      <c r="GP37" s="506"/>
      <c r="GQ37" s="506"/>
      <c r="GR37" s="506"/>
      <c r="GS37" s="506"/>
      <c r="GT37" s="506"/>
      <c r="GU37" s="506"/>
      <c r="GV37" s="506"/>
      <c r="GW37" s="506"/>
      <c r="GX37" s="506"/>
      <c r="GY37" s="506"/>
      <c r="GZ37" s="506"/>
      <c r="HA37" s="506"/>
      <c r="HB37" s="506"/>
      <c r="HC37" s="506"/>
      <c r="HD37" s="506"/>
      <c r="HE37" s="506"/>
      <c r="HF37" s="506"/>
      <c r="HG37" s="506"/>
      <c r="HH37" s="506"/>
      <c r="HI37" s="506"/>
      <c r="HJ37" s="506"/>
      <c r="HK37" s="506"/>
      <c r="HL37" s="506"/>
      <c r="HM37" s="506"/>
      <c r="HN37" s="506"/>
      <c r="HO37" s="506"/>
      <c r="HP37" s="506"/>
      <c r="HQ37" s="506"/>
      <c r="HR37" s="506"/>
      <c r="HS37" s="506"/>
      <c r="HT37" s="506"/>
      <c r="HU37" s="506"/>
      <c r="HV37" s="506"/>
      <c r="HW37" s="506"/>
    </row>
    <row r="38" spans="1:231" ht="30" customHeight="1">
      <c r="A38" s="93"/>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c r="CC38" s="124"/>
      <c r="CJ38" s="506"/>
      <c r="CK38" s="506"/>
      <c r="CL38" s="506"/>
      <c r="CM38" s="506"/>
      <c r="CN38" s="506"/>
      <c r="CO38" s="506"/>
      <c r="CP38" s="506"/>
      <c r="CQ38" s="506"/>
      <c r="CR38" s="506"/>
      <c r="CS38" s="506"/>
      <c r="CT38" s="506"/>
      <c r="CU38" s="506"/>
      <c r="CV38" s="506"/>
      <c r="CW38" s="506"/>
      <c r="CX38" s="506"/>
      <c r="CY38" s="506"/>
      <c r="CZ38" s="506"/>
      <c r="DA38" s="506"/>
      <c r="DB38" s="506"/>
      <c r="DC38" s="506"/>
      <c r="DD38" s="506"/>
      <c r="DE38" s="506"/>
      <c r="DF38" s="506"/>
      <c r="DG38" s="506"/>
      <c r="DH38" s="506"/>
      <c r="DI38" s="506"/>
      <c r="DJ38" s="506"/>
      <c r="DK38" s="506"/>
      <c r="DL38" s="506"/>
      <c r="DM38" s="506"/>
      <c r="DN38" s="506"/>
      <c r="DO38" s="506"/>
      <c r="DP38" s="506"/>
      <c r="DQ38" s="506"/>
      <c r="DR38" s="506"/>
      <c r="DS38" s="506"/>
      <c r="DT38" s="506"/>
      <c r="DU38" s="506"/>
      <c r="DV38" s="506"/>
      <c r="DW38" s="506"/>
      <c r="DX38" s="506"/>
      <c r="DY38" s="506"/>
      <c r="DZ38" s="506"/>
      <c r="EA38" s="506"/>
      <c r="EB38" s="506"/>
      <c r="EC38" s="506"/>
      <c r="ED38" s="506"/>
      <c r="EE38" s="506"/>
      <c r="EF38" s="506"/>
      <c r="EG38" s="506"/>
      <c r="EH38" s="506"/>
      <c r="EI38" s="506"/>
      <c r="EJ38" s="506"/>
      <c r="EK38" s="506"/>
      <c r="EL38" s="506"/>
      <c r="EM38" s="506"/>
      <c r="EN38" s="506"/>
      <c r="EO38" s="506"/>
      <c r="EP38" s="506"/>
      <c r="EQ38" s="506"/>
      <c r="ER38" s="506"/>
      <c r="ES38" s="506"/>
      <c r="ET38" s="506"/>
      <c r="EU38" s="506"/>
      <c r="EV38" s="506"/>
      <c r="EW38" s="506"/>
      <c r="EX38" s="506"/>
      <c r="EY38" s="506"/>
      <c r="EZ38" s="506"/>
      <c r="FA38" s="506"/>
      <c r="FB38" s="506"/>
      <c r="FC38" s="506"/>
      <c r="FD38" s="506"/>
      <c r="FE38" s="506"/>
      <c r="FF38" s="506"/>
      <c r="FG38" s="506"/>
      <c r="FH38" s="506"/>
      <c r="FI38" s="506"/>
      <c r="FJ38" s="506"/>
      <c r="FK38" s="506"/>
      <c r="FL38" s="506"/>
      <c r="FM38" s="506"/>
      <c r="FN38" s="506"/>
      <c r="FO38" s="506"/>
      <c r="FP38" s="506"/>
      <c r="FQ38" s="506"/>
      <c r="FR38" s="506"/>
      <c r="FS38" s="506"/>
      <c r="FT38" s="506"/>
      <c r="FU38" s="506"/>
      <c r="FV38" s="506"/>
      <c r="FW38" s="506"/>
      <c r="FX38" s="506"/>
      <c r="FY38" s="506"/>
      <c r="FZ38" s="506"/>
      <c r="GA38" s="506"/>
      <c r="GB38" s="506"/>
      <c r="GC38" s="506"/>
      <c r="GD38" s="506"/>
      <c r="GE38" s="506"/>
      <c r="GF38" s="506"/>
      <c r="GG38" s="506"/>
      <c r="GH38" s="506"/>
      <c r="GI38" s="506"/>
      <c r="GJ38" s="506"/>
      <c r="GK38" s="506"/>
      <c r="GL38" s="506"/>
      <c r="GM38" s="506"/>
      <c r="GN38" s="506"/>
      <c r="GO38" s="506"/>
      <c r="GP38" s="506"/>
      <c r="GQ38" s="506"/>
      <c r="GR38" s="506"/>
      <c r="GS38" s="506"/>
      <c r="GT38" s="506"/>
      <c r="GU38" s="506"/>
      <c r="GV38" s="506"/>
      <c r="GW38" s="506"/>
      <c r="GX38" s="506"/>
      <c r="GY38" s="506"/>
      <c r="GZ38" s="506"/>
      <c r="HA38" s="506"/>
      <c r="HB38" s="506"/>
      <c r="HC38" s="506"/>
      <c r="HD38" s="506"/>
      <c r="HE38" s="506"/>
      <c r="HF38" s="506"/>
      <c r="HG38" s="506"/>
      <c r="HH38" s="506"/>
      <c r="HI38" s="506"/>
      <c r="HJ38" s="506"/>
      <c r="HK38" s="506"/>
      <c r="HL38" s="506"/>
      <c r="HM38" s="506"/>
      <c r="HN38" s="506"/>
      <c r="HO38" s="506"/>
      <c r="HP38" s="506"/>
      <c r="HQ38" s="506"/>
      <c r="HR38" s="506"/>
      <c r="HS38" s="506"/>
      <c r="HT38" s="506"/>
      <c r="HU38" s="506"/>
      <c r="HV38" s="506"/>
      <c r="HW38" s="506"/>
    </row>
    <row r="39" spans="1:231" ht="30" customHeight="1">
      <c r="A39" s="1238"/>
      <c r="B39" s="1051"/>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1"/>
      <c r="Y39" s="1051"/>
      <c r="Z39" s="1051"/>
      <c r="AA39" s="1051"/>
      <c r="AB39" s="1051"/>
      <c r="AC39" s="1051"/>
      <c r="AD39" s="1051"/>
      <c r="AE39" s="1051"/>
      <c r="AF39" s="1051"/>
      <c r="AG39" s="1051"/>
      <c r="AH39" s="1051"/>
      <c r="AI39" s="1051"/>
      <c r="AJ39" s="1051"/>
      <c r="AK39" s="1051"/>
      <c r="AL39" s="1051"/>
      <c r="AM39" s="1051"/>
      <c r="AN39" s="1051"/>
      <c r="AO39" s="1051"/>
      <c r="AP39" s="1051"/>
      <c r="AQ39" s="1051"/>
      <c r="AR39" s="1051"/>
      <c r="AS39" s="1051"/>
      <c r="AT39" s="1051"/>
      <c r="AU39" s="1051"/>
      <c r="AV39" s="1051"/>
      <c r="AW39" s="1051"/>
      <c r="AX39" s="1051"/>
      <c r="AY39" s="1051"/>
      <c r="AZ39" s="1051"/>
      <c r="BA39" s="1051"/>
      <c r="BB39" s="1051"/>
      <c r="BC39" s="1051"/>
      <c r="BD39" s="1051"/>
      <c r="BE39" s="1051"/>
      <c r="BF39" s="1051"/>
      <c r="BG39" s="1051"/>
      <c r="BH39" s="1051"/>
      <c r="BI39" s="1051"/>
      <c r="BJ39" s="1051"/>
      <c r="BK39" s="1051"/>
      <c r="BL39" s="1051"/>
      <c r="BM39" s="1051"/>
      <c r="BN39" s="1051"/>
      <c r="BO39" s="1051"/>
      <c r="BP39" s="1051"/>
      <c r="BQ39" s="1051"/>
      <c r="BR39" s="1051"/>
      <c r="BS39" s="1051"/>
      <c r="BT39" s="1051"/>
      <c r="BU39" s="1051"/>
      <c r="BV39" s="1051"/>
      <c r="BW39" s="1051"/>
      <c r="BX39" s="1051"/>
      <c r="BY39" s="1051"/>
      <c r="BZ39" s="1051"/>
      <c r="CA39" s="1051"/>
      <c r="CB39" s="1051"/>
      <c r="CC39" s="278"/>
      <c r="CJ39" s="506"/>
      <c r="CK39" s="506"/>
      <c r="CL39" s="506"/>
      <c r="CM39" s="506"/>
      <c r="CN39" s="506"/>
      <c r="CO39" s="506"/>
      <c r="CP39" s="506"/>
      <c r="CQ39" s="506"/>
      <c r="CR39" s="506"/>
      <c r="CS39" s="506"/>
      <c r="CT39" s="506"/>
      <c r="CU39" s="506"/>
      <c r="CV39" s="506"/>
      <c r="CW39" s="506"/>
      <c r="CX39" s="506"/>
      <c r="CY39" s="506"/>
      <c r="CZ39" s="506"/>
      <c r="DA39" s="506"/>
      <c r="DB39" s="506"/>
      <c r="DC39" s="506"/>
      <c r="DD39" s="506"/>
      <c r="DE39" s="506"/>
      <c r="DF39" s="506"/>
      <c r="DG39" s="506"/>
      <c r="DH39" s="506"/>
      <c r="DI39" s="506"/>
      <c r="DJ39" s="506"/>
      <c r="DK39" s="506"/>
      <c r="DL39" s="506"/>
      <c r="DM39" s="506"/>
      <c r="DN39" s="506"/>
      <c r="DO39" s="506"/>
      <c r="DP39" s="506"/>
      <c r="DQ39" s="506"/>
      <c r="DR39" s="506"/>
      <c r="DS39" s="506"/>
      <c r="DT39" s="506"/>
      <c r="DU39" s="506"/>
      <c r="DV39" s="506"/>
      <c r="DW39" s="506"/>
      <c r="DX39" s="506"/>
      <c r="DY39" s="506"/>
      <c r="DZ39" s="506"/>
      <c r="EA39" s="506"/>
      <c r="EB39" s="506"/>
      <c r="EC39" s="506"/>
      <c r="ED39" s="506"/>
      <c r="EE39" s="506"/>
      <c r="EF39" s="506"/>
      <c r="EG39" s="506"/>
      <c r="EH39" s="506"/>
      <c r="EI39" s="506"/>
      <c r="EJ39" s="506"/>
      <c r="EK39" s="506"/>
      <c r="EL39" s="506"/>
      <c r="EM39" s="506"/>
      <c r="EN39" s="506"/>
      <c r="EO39" s="506"/>
      <c r="EP39" s="506"/>
      <c r="EQ39" s="506"/>
      <c r="ER39" s="506"/>
      <c r="ES39" s="506"/>
      <c r="ET39" s="506"/>
      <c r="EU39" s="506"/>
      <c r="EV39" s="506"/>
      <c r="EW39" s="506"/>
      <c r="EX39" s="506"/>
      <c r="EY39" s="506"/>
      <c r="EZ39" s="506"/>
      <c r="FA39" s="506"/>
      <c r="FB39" s="506"/>
      <c r="FC39" s="506"/>
      <c r="FD39" s="506"/>
      <c r="FE39" s="506"/>
      <c r="FF39" s="506"/>
      <c r="FG39" s="506"/>
      <c r="FH39" s="506"/>
      <c r="FI39" s="506"/>
      <c r="FJ39" s="506"/>
      <c r="FK39" s="506"/>
      <c r="FL39" s="506"/>
      <c r="FM39" s="506"/>
      <c r="FN39" s="506"/>
      <c r="FO39" s="506"/>
      <c r="FP39" s="506"/>
      <c r="FQ39" s="506"/>
      <c r="FR39" s="506"/>
      <c r="FS39" s="506"/>
      <c r="FT39" s="506"/>
      <c r="FU39" s="506"/>
      <c r="FV39" s="506"/>
      <c r="FW39" s="506"/>
      <c r="FX39" s="506"/>
      <c r="FY39" s="506"/>
      <c r="FZ39" s="506"/>
      <c r="GA39" s="506"/>
      <c r="GB39" s="506"/>
      <c r="GC39" s="506"/>
      <c r="GD39" s="506"/>
      <c r="GE39" s="506"/>
      <c r="GF39" s="506"/>
      <c r="GG39" s="506"/>
      <c r="GH39" s="506"/>
      <c r="GI39" s="506"/>
      <c r="GJ39" s="506"/>
      <c r="GK39" s="506"/>
      <c r="GL39" s="506"/>
      <c r="GM39" s="506"/>
      <c r="GN39" s="506"/>
      <c r="GO39" s="506"/>
      <c r="GP39" s="506"/>
      <c r="GQ39" s="506"/>
      <c r="GR39" s="506"/>
      <c r="GS39" s="506"/>
      <c r="GT39" s="506"/>
      <c r="GU39" s="506"/>
      <c r="GV39" s="506"/>
      <c r="GW39" s="506"/>
      <c r="GX39" s="506"/>
      <c r="GY39" s="506"/>
      <c r="GZ39" s="506"/>
      <c r="HA39" s="506"/>
      <c r="HB39" s="506"/>
      <c r="HC39" s="506"/>
      <c r="HD39" s="506"/>
      <c r="HE39" s="506"/>
      <c r="HF39" s="506"/>
      <c r="HG39" s="506"/>
      <c r="HH39" s="506"/>
      <c r="HI39" s="506"/>
      <c r="HJ39" s="506"/>
      <c r="HK39" s="506"/>
      <c r="HL39" s="506"/>
      <c r="HM39" s="506"/>
      <c r="HN39" s="506"/>
      <c r="HO39" s="506"/>
      <c r="HP39" s="506"/>
      <c r="HQ39" s="506"/>
      <c r="HR39" s="506"/>
      <c r="HS39" s="506"/>
      <c r="HT39" s="506"/>
      <c r="HU39" s="506"/>
      <c r="HV39" s="506"/>
      <c r="HW39" s="506"/>
    </row>
    <row r="40" spans="1:231" ht="30" customHeight="1">
      <c r="A40" s="93"/>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s="496"/>
      <c r="BP40" s="496"/>
      <c r="BQ40" s="496"/>
      <c r="BR40" s="1644"/>
      <c r="BS40" s="1644"/>
      <c r="BT40" s="159"/>
      <c r="BU40" s="159"/>
      <c r="BV40" s="1"/>
      <c r="BW40" s="159"/>
      <c r="BX40" s="166"/>
      <c r="BY40" s="307"/>
      <c r="BZ40" s="166"/>
      <c r="CA40"/>
      <c r="CB40" s="97"/>
      <c r="CC40" s="124"/>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row>
    <row r="41" spans="1:231" ht="30" customHeight="1">
      <c r="A41" s="151"/>
      <c r="B41" s="542">
        <v>7.3</v>
      </c>
      <c r="C41" s="542" t="s">
        <v>492</v>
      </c>
      <c r="D41" s="318"/>
      <c r="E41" s="543"/>
      <c r="F41" s="543"/>
      <c r="G41" s="543"/>
      <c r="H41" s="543"/>
      <c r="I41" s="543"/>
      <c r="J41" s="543"/>
      <c r="K41" s="543"/>
      <c r="L41" s="543"/>
      <c r="M41" s="543"/>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s="1604">
        <v>99</v>
      </c>
      <c r="BN41" s="1604"/>
      <c r="BO41" s="1613">
        <f>AZ28+BO35</f>
        <v>0</v>
      </c>
      <c r="BP41" s="1614"/>
      <c r="BQ41" s="1614"/>
      <c r="BR41" s="1614"/>
      <c r="BS41" s="1614"/>
      <c r="BT41" s="1614"/>
      <c r="BU41" s="1614"/>
      <c r="BV41" s="1614"/>
      <c r="BW41" s="1614"/>
      <c r="BX41" s="1614"/>
      <c r="BY41" s="1614"/>
      <c r="BZ41" s="1615"/>
      <c r="CA41"/>
      <c r="CB41"/>
      <c r="CC41" s="160"/>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row>
    <row r="42" spans="1:231" s="285" customFormat="1" ht="30" customHeight="1">
      <c r="A42" s="93"/>
      <c r="B42" s="543"/>
      <c r="C42" s="544" t="s">
        <v>493</v>
      </c>
      <c r="D42" s="545"/>
      <c r="E42" s="304"/>
      <c r="F42" s="304"/>
      <c r="G42" s="304"/>
      <c r="H42" s="304"/>
      <c r="I42" s="304"/>
      <c r="J42" s="304"/>
      <c r="K42" s="304"/>
      <c r="L42" s="304"/>
      <c r="M42" s="304"/>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s="1604"/>
      <c r="BN42" s="1604"/>
      <c r="BO42" s="1616"/>
      <c r="BP42" s="1617"/>
      <c r="BQ42" s="1617"/>
      <c r="BR42" s="1617"/>
      <c r="BS42" s="1617"/>
      <c r="BT42" s="1617"/>
      <c r="BU42" s="1617"/>
      <c r="BV42" s="1617"/>
      <c r="BW42" s="1617"/>
      <c r="BX42" s="1617"/>
      <c r="BY42" s="1617"/>
      <c r="BZ42" s="1618"/>
      <c r="CA42"/>
      <c r="CB42"/>
      <c r="CC42" s="124"/>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row>
    <row r="43" spans="1:231" ht="30" customHeight="1">
      <c r="A43" s="9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160"/>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row>
    <row r="44" spans="1:231" ht="30" customHeight="1">
      <c r="A44" s="93"/>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c r="CC44" s="124"/>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row>
    <row r="45" spans="1:231" ht="30" customHeight="1">
      <c r="A45" s="1238"/>
      <c r="B45" s="1051"/>
      <c r="C45" s="1051"/>
      <c r="D45" s="1051"/>
      <c r="E45" s="1051"/>
      <c r="F45" s="1051"/>
      <c r="G45" s="1051"/>
      <c r="H45" s="1051"/>
      <c r="I45" s="1051"/>
      <c r="J45" s="1051"/>
      <c r="K45" s="1051"/>
      <c r="L45" s="1051"/>
      <c r="M45" s="1051"/>
      <c r="N45" s="1051"/>
      <c r="O45" s="1051"/>
      <c r="P45" s="1051"/>
      <c r="Q45" s="1051"/>
      <c r="R45" s="1051"/>
      <c r="S45" s="1051"/>
      <c r="T45" s="1051"/>
      <c r="U45" s="1051"/>
      <c r="V45" s="1051"/>
      <c r="W45" s="1051"/>
      <c r="X45" s="1051"/>
      <c r="Y45" s="1051"/>
      <c r="Z45" s="1051"/>
      <c r="AA45" s="1051"/>
      <c r="AB45" s="1051"/>
      <c r="AC45" s="1051"/>
      <c r="AD45" s="1051"/>
      <c r="AE45" s="1051"/>
      <c r="AF45" s="1051"/>
      <c r="AG45" s="1051"/>
      <c r="AH45" s="1051"/>
      <c r="AI45" s="1051"/>
      <c r="AJ45" s="1051"/>
      <c r="AK45" s="1051"/>
      <c r="AL45" s="1051"/>
      <c r="AM45" s="1051"/>
      <c r="AN45" s="1051"/>
      <c r="AO45" s="1051"/>
      <c r="AP45" s="1051"/>
      <c r="AQ45" s="1051"/>
      <c r="AR45" s="1051"/>
      <c r="AS45" s="1051"/>
      <c r="AT45" s="1051"/>
      <c r="AU45" s="1051"/>
      <c r="AV45" s="1051"/>
      <c r="AW45" s="1051"/>
      <c r="AX45" s="1051"/>
      <c r="AY45" s="1051"/>
      <c r="AZ45" s="1051"/>
      <c r="BA45" s="1051"/>
      <c r="BB45" s="1051"/>
      <c r="BC45" s="1051"/>
      <c r="BD45" s="1051"/>
      <c r="BE45" s="1051"/>
      <c r="BF45" s="1051"/>
      <c r="BG45" s="1051"/>
      <c r="BH45" s="1051"/>
      <c r="BI45" s="1051"/>
      <c r="BJ45" s="1051"/>
      <c r="BK45" s="1051"/>
      <c r="BL45" s="1051"/>
      <c r="BM45" s="1051"/>
      <c r="BN45" s="1051"/>
      <c r="BO45" s="1051"/>
      <c r="BP45" s="1051"/>
      <c r="BQ45" s="1051"/>
      <c r="BR45" s="1051"/>
      <c r="BS45" s="1051"/>
      <c r="BT45" s="1051"/>
      <c r="BU45" s="1051"/>
      <c r="BV45" s="1051"/>
      <c r="BW45" s="1051"/>
      <c r="BX45" s="1051"/>
      <c r="BY45" s="1051"/>
      <c r="BZ45" s="1051"/>
      <c r="CA45" s="1051"/>
      <c r="CB45" s="1051"/>
      <c r="CC45" s="278"/>
    </row>
    <row r="46" spans="1:231" ht="30" customHeight="1">
      <c r="A46" s="19"/>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s="2006" t="s">
        <v>494</v>
      </c>
      <c r="AR46" s="2006"/>
      <c r="AS46" s="2006"/>
      <c r="AT46" s="2006"/>
      <c r="AU46" s="2006"/>
      <c r="AV46" s="2006"/>
      <c r="AW46" s="2006"/>
      <c r="AX46" s="2006"/>
      <c r="AY46" s="2006"/>
      <c r="AZ46" s="2006"/>
      <c r="BA46" s="2006"/>
      <c r="BB46" s="2006"/>
      <c r="BC46" s="2006"/>
      <c r="BD46" s="2006"/>
      <c r="BE46" s="2006"/>
      <c r="BF46" s="2006"/>
      <c r="BG46" s="2006"/>
      <c r="BH46" s="2006"/>
      <c r="BI46" s="2006"/>
      <c r="BJ46" s="2006"/>
      <c r="BK46" s="2006"/>
      <c r="BL46" s="2006"/>
      <c r="BM46" s="2006"/>
      <c r="BN46" s="2006"/>
      <c r="BO46" s="2006"/>
      <c r="BP46" s="2006"/>
      <c r="BQ46" s="2006"/>
      <c r="BR46" s="2006"/>
      <c r="BS46" s="2006"/>
      <c r="BT46" s="2006"/>
      <c r="BU46" s="2006"/>
      <c r="BV46" s="2006"/>
      <c r="BW46" s="2006"/>
      <c r="BX46" s="2006"/>
      <c r="BY46" s="2006"/>
      <c r="BZ46" s="2006"/>
      <c r="CA46"/>
      <c r="CB46"/>
      <c r="CC46" s="160"/>
    </row>
    <row r="47" spans="1:231" ht="30" customHeight="1">
      <c r="A47" s="19"/>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s="2006" t="s">
        <v>218</v>
      </c>
      <c r="AR47" s="2006"/>
      <c r="AS47" s="2006"/>
      <c r="AT47" s="2006"/>
      <c r="AU47" s="2006"/>
      <c r="AV47" s="2006"/>
      <c r="AW47" s="2006"/>
      <c r="AX47" s="2006"/>
      <c r="AY47" s="2006"/>
      <c r="AZ47" s="2006"/>
      <c r="BA47" s="2006"/>
      <c r="BB47" s="2006"/>
      <c r="BC47" s="2006"/>
      <c r="BD47" s="2006"/>
      <c r="BE47" s="2006"/>
      <c r="BF47" s="2006"/>
      <c r="BG47" s="2006"/>
      <c r="BH47" s="2006"/>
      <c r="BI47" s="2006"/>
      <c r="BJ47" s="2006"/>
      <c r="BK47" s="2006"/>
      <c r="BL47" s="2006"/>
      <c r="BM47" s="2006"/>
      <c r="BN47" s="2006"/>
      <c r="BO47" s="2006"/>
      <c r="BP47" s="2006"/>
      <c r="BQ47" s="2006"/>
      <c r="BR47" s="2006"/>
      <c r="BS47" s="2006"/>
      <c r="BT47" s="2006"/>
      <c r="BU47" s="2006"/>
      <c r="BV47" s="2006"/>
      <c r="BW47" s="2006"/>
      <c r="BX47" s="2006"/>
      <c r="BY47" s="2006"/>
      <c r="BZ47" s="2006"/>
      <c r="CA47"/>
      <c r="CB47"/>
      <c r="CC47" s="160"/>
    </row>
    <row r="48" spans="1:231" ht="15" customHeight="1">
      <c r="A48" s="19"/>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160"/>
    </row>
    <row r="49" spans="1:128" ht="30" customHeight="1">
      <c r="A49" s="151"/>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s="97"/>
      <c r="AQ49" s="1"/>
      <c r="BZ49" s="896" t="s">
        <v>495</v>
      </c>
      <c r="CA49"/>
      <c r="CB49"/>
      <c r="CC49" s="160"/>
    </row>
    <row r="50" spans="1:128" ht="30" customHeight="1">
      <c r="A50" s="151"/>
      <c r="B50" s="542">
        <v>7.4</v>
      </c>
      <c r="C50" s="542" t="s">
        <v>496</v>
      </c>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s="1612" t="s">
        <v>290</v>
      </c>
      <c r="AP50" s="1604"/>
      <c r="AQ50" s="1613"/>
      <c r="AR50" s="1614"/>
      <c r="AS50" s="1614"/>
      <c r="AT50" s="1614"/>
      <c r="AU50" s="1614"/>
      <c r="AV50" s="1614"/>
      <c r="AW50" s="1614"/>
      <c r="AX50" s="1614"/>
      <c r="AY50" s="1614"/>
      <c r="AZ50" s="1614"/>
      <c r="BA50" s="1614"/>
      <c r="BB50" s="1614"/>
      <c r="BC50" s="1614"/>
      <c r="BD50" s="1614"/>
      <c r="BE50" s="1614"/>
      <c r="BF50" s="1614"/>
      <c r="BG50" s="1614"/>
      <c r="BH50" s="1614"/>
      <c r="BI50" s="1614"/>
      <c r="BJ50" s="1614"/>
      <c r="BK50" s="1614"/>
      <c r="BL50" s="1614"/>
      <c r="BM50" s="1614"/>
      <c r="BN50" s="1614"/>
      <c r="BO50" s="1614"/>
      <c r="BP50" s="1614"/>
      <c r="BQ50" s="1614"/>
      <c r="BR50" s="1614"/>
      <c r="BS50" s="1614"/>
      <c r="BT50" s="1614"/>
      <c r="BU50" s="1614"/>
      <c r="BV50" s="1614"/>
      <c r="BW50" s="1614"/>
      <c r="BX50" s="1614"/>
      <c r="BY50" s="1614"/>
      <c r="BZ50" s="1615"/>
      <c r="CA50"/>
      <c r="CB50"/>
      <c r="CC50" s="16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row>
    <row r="51" spans="1:128" ht="30" customHeight="1">
      <c r="A51" s="151"/>
      <c r="B51" s="543"/>
      <c r="C51" s="544" t="s">
        <v>497</v>
      </c>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s="1604"/>
      <c r="AP51" s="1604"/>
      <c r="AQ51" s="1616"/>
      <c r="AR51" s="1617"/>
      <c r="AS51" s="1617"/>
      <c r="AT51" s="1617"/>
      <c r="AU51" s="1617"/>
      <c r="AV51" s="1617"/>
      <c r="AW51" s="1617"/>
      <c r="AX51" s="1617"/>
      <c r="AY51" s="1617"/>
      <c r="AZ51" s="1617"/>
      <c r="BA51" s="1617"/>
      <c r="BB51" s="1617"/>
      <c r="BC51" s="1617"/>
      <c r="BD51" s="1617"/>
      <c r="BE51" s="1617"/>
      <c r="BF51" s="1617"/>
      <c r="BG51" s="1617"/>
      <c r="BH51" s="1617"/>
      <c r="BI51" s="1617"/>
      <c r="BJ51" s="1617"/>
      <c r="BK51" s="1617"/>
      <c r="BL51" s="1617"/>
      <c r="BM51" s="1617"/>
      <c r="BN51" s="1617"/>
      <c r="BO51" s="1617"/>
      <c r="BP51" s="1617"/>
      <c r="BQ51" s="1617"/>
      <c r="BR51" s="1617"/>
      <c r="BS51" s="1617"/>
      <c r="BT51" s="1617"/>
      <c r="BU51" s="1617"/>
      <c r="BV51" s="1617"/>
      <c r="BW51" s="1617"/>
      <c r="BX51" s="1617"/>
      <c r="BY51" s="1617"/>
      <c r="BZ51" s="1618"/>
      <c r="CA51"/>
      <c r="CB51"/>
      <c r="CC51" s="160"/>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row>
    <row r="52" spans="1:128" ht="30" customHeight="1">
      <c r="A52" s="151"/>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160"/>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row>
    <row r="53" spans="1:128" ht="30" customHeight="1">
      <c r="A53" s="93"/>
      <c r="B53" s="97"/>
      <c r="C53" s="97"/>
      <c r="D53" s="97"/>
      <c r="E53" s="97"/>
      <c r="F53" s="97"/>
      <c r="G53" s="97"/>
      <c r="H53" s="97"/>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c r="CC53" s="124"/>
      <c r="CW53"/>
      <c r="CX53"/>
      <c r="CY53"/>
      <c r="CZ53"/>
      <c r="DA53"/>
      <c r="DB53"/>
      <c r="DC53"/>
      <c r="DD53"/>
      <c r="DE53"/>
      <c r="DF53"/>
      <c r="DG53"/>
      <c r="DH53"/>
      <c r="DI53"/>
      <c r="DJ53"/>
      <c r="DK53"/>
      <c r="DL53"/>
      <c r="DM53"/>
      <c r="DN53"/>
      <c r="DO53"/>
      <c r="DP53"/>
      <c r="DQ53"/>
      <c r="DR53"/>
      <c r="DS53"/>
      <c r="DT53"/>
      <c r="DU53"/>
      <c r="DV53"/>
      <c r="DW53"/>
      <c r="DX53"/>
    </row>
    <row r="54" spans="1:128" ht="30" customHeight="1">
      <c r="A54" s="1238"/>
      <c r="B54" s="1051"/>
      <c r="C54" s="1051"/>
      <c r="D54" s="1051"/>
      <c r="E54" s="1051"/>
      <c r="F54" s="1051"/>
      <c r="G54" s="1051"/>
      <c r="H54" s="1051"/>
      <c r="I54" s="1051"/>
      <c r="J54" s="1051"/>
      <c r="K54" s="1051"/>
      <c r="L54" s="1051"/>
      <c r="M54" s="1051"/>
      <c r="N54" s="1051"/>
      <c r="O54" s="1051"/>
      <c r="P54" s="1051"/>
      <c r="Q54" s="1051"/>
      <c r="R54" s="1051"/>
      <c r="S54" s="1051"/>
      <c r="T54" s="1051"/>
      <c r="U54" s="1051"/>
      <c r="V54" s="1051"/>
      <c r="W54" s="1051"/>
      <c r="X54" s="1051"/>
      <c r="Y54" s="1051"/>
      <c r="Z54" s="1051"/>
      <c r="AA54" s="1051"/>
      <c r="AB54" s="1051"/>
      <c r="AC54" s="1051"/>
      <c r="AD54" s="1051"/>
      <c r="AE54" s="1051"/>
      <c r="AF54" s="1051"/>
      <c r="AG54" s="1051"/>
      <c r="AH54" s="1051"/>
      <c r="AI54" s="1051"/>
      <c r="AJ54" s="1051"/>
      <c r="AK54" s="1051"/>
      <c r="AL54" s="1051"/>
      <c r="AM54" s="1051"/>
      <c r="AN54" s="1051"/>
      <c r="AO54" s="1051"/>
      <c r="AP54" s="1051"/>
      <c r="AQ54" s="1051"/>
      <c r="AR54" s="1051"/>
      <c r="AS54" s="1051"/>
      <c r="AT54" s="1051"/>
      <c r="AU54" s="1051"/>
      <c r="AV54" s="1051"/>
      <c r="AW54" s="1051"/>
      <c r="AX54" s="1051"/>
      <c r="AY54" s="1051"/>
      <c r="AZ54" s="1051"/>
      <c r="BA54" s="1051"/>
      <c r="BB54" s="1051"/>
      <c r="BC54" s="1051"/>
      <c r="BD54" s="1051"/>
      <c r="BE54" s="1051"/>
      <c r="BF54" s="1051"/>
      <c r="BG54" s="1051"/>
      <c r="BH54" s="1051"/>
      <c r="BI54" s="1051"/>
      <c r="BJ54" s="1051"/>
      <c r="BK54" s="1051"/>
      <c r="BL54" s="1051"/>
      <c r="BM54" s="1051"/>
      <c r="BN54" s="1051"/>
      <c r="BO54" s="1051"/>
      <c r="BP54" s="1051"/>
      <c r="BQ54" s="1051"/>
      <c r="BR54" s="1051"/>
      <c r="BS54" s="1051"/>
      <c r="BT54" s="1051"/>
      <c r="BU54" s="1051"/>
      <c r="BV54" s="1051"/>
      <c r="BW54" s="1051"/>
      <c r="BX54" s="1051"/>
      <c r="BY54" s="1051"/>
      <c r="BZ54" s="1051"/>
      <c r="CA54" s="1051"/>
      <c r="CB54" s="1051"/>
      <c r="CC54" s="278"/>
      <c r="CW54"/>
      <c r="CX54"/>
      <c r="CY54"/>
      <c r="CZ54"/>
      <c r="DA54"/>
      <c r="DB54"/>
      <c r="DC54"/>
      <c r="DD54"/>
      <c r="DE54"/>
      <c r="DF54"/>
      <c r="DG54"/>
      <c r="DH54"/>
      <c r="DI54"/>
      <c r="DJ54"/>
      <c r="DK54"/>
      <c r="DL54"/>
      <c r="DM54"/>
      <c r="DN54"/>
      <c r="DO54"/>
      <c r="DP54"/>
      <c r="DQ54"/>
      <c r="DR54"/>
      <c r="DS54"/>
      <c r="DT54"/>
      <c r="DU54"/>
      <c r="DV54"/>
      <c r="DW54"/>
      <c r="DX54"/>
    </row>
    <row r="55" spans="1:128" ht="30" customHeight="1">
      <c r="A55" s="151"/>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160"/>
      <c r="CW55"/>
      <c r="CX55"/>
      <c r="CY55"/>
      <c r="CZ55"/>
      <c r="DA55"/>
      <c r="DB55"/>
      <c r="DC55"/>
      <c r="DD55"/>
      <c r="DE55"/>
      <c r="DF55"/>
      <c r="DG55"/>
      <c r="DH55"/>
      <c r="DI55"/>
      <c r="DJ55"/>
      <c r="DK55"/>
      <c r="DL55"/>
      <c r="DM55"/>
      <c r="DN55"/>
      <c r="DO55"/>
      <c r="DP55"/>
      <c r="DQ55"/>
      <c r="DR55"/>
      <c r="DS55"/>
      <c r="DT55"/>
      <c r="DU55"/>
      <c r="DV55"/>
      <c r="DW55"/>
      <c r="DX55"/>
    </row>
    <row r="56" spans="1:128" ht="30" customHeight="1">
      <c r="A56" s="151"/>
      <c r="B56" s="233">
        <v>7.5</v>
      </c>
      <c r="C56" s="233" t="s">
        <v>498</v>
      </c>
      <c r="D56" s="364"/>
      <c r="E56" s="364"/>
      <c r="F56" s="364"/>
      <c r="G56" s="364"/>
      <c r="H56" s="364"/>
      <c r="I56" s="364"/>
      <c r="J56" s="364"/>
      <c r="K56" s="364"/>
      <c r="L56" s="364"/>
      <c r="M56" s="364"/>
      <c r="N56" s="364"/>
      <c r="O56" s="364"/>
      <c r="P56" s="364"/>
      <c r="Q56" s="364"/>
      <c r="R56" s="364"/>
      <c r="S56" s="364"/>
      <c r="T56" s="364"/>
      <c r="U56" s="364"/>
      <c r="V56" s="364"/>
      <c r="W56" s="364"/>
      <c r="X56" s="364"/>
      <c r="Y56" s="364"/>
      <c r="Z56" s="364"/>
      <c r="AA56" s="364"/>
      <c r="AB56" s="364"/>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160"/>
      <c r="CW56"/>
      <c r="CX56"/>
      <c r="CY56"/>
      <c r="CZ56"/>
      <c r="DA56"/>
      <c r="DB56"/>
      <c r="DC56"/>
      <c r="DD56"/>
      <c r="DE56"/>
      <c r="DF56"/>
      <c r="DG56"/>
      <c r="DH56"/>
      <c r="DI56"/>
      <c r="DJ56"/>
      <c r="DK56"/>
      <c r="DL56"/>
      <c r="DM56"/>
      <c r="DN56"/>
      <c r="DO56"/>
      <c r="DP56"/>
      <c r="DQ56"/>
      <c r="DR56"/>
      <c r="DS56"/>
      <c r="DT56"/>
      <c r="DU56"/>
      <c r="DV56"/>
      <c r="DW56"/>
      <c r="DX56"/>
    </row>
    <row r="57" spans="1:128" ht="30" customHeight="1">
      <c r="A57" s="151"/>
      <c r="B57" s="501"/>
      <c r="C57" s="1124" t="s">
        <v>1826</v>
      </c>
      <c r="D57" s="501"/>
      <c r="E57" s="501"/>
      <c r="F57" s="501"/>
      <c r="G57" s="501"/>
      <c r="H57" s="501"/>
      <c r="I57" s="501"/>
      <c r="J57" s="501"/>
      <c r="K57" s="501"/>
      <c r="L57" s="501"/>
      <c r="M57" s="501"/>
      <c r="N57" s="501"/>
      <c r="O57" s="501"/>
      <c r="P57" s="501"/>
      <c r="Q57" s="501"/>
      <c r="R57" s="501"/>
      <c r="S57" s="501"/>
      <c r="T57" s="501"/>
      <c r="U57" s="501"/>
      <c r="V57" s="501"/>
      <c r="W57" s="501"/>
      <c r="X57" s="501"/>
      <c r="Y57" s="501"/>
      <c r="Z57" s="501"/>
      <c r="AA57" s="501"/>
      <c r="AB57" s="501"/>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160"/>
      <c r="CW57"/>
      <c r="CX57"/>
      <c r="CY57"/>
      <c r="CZ57"/>
      <c r="DA57"/>
      <c r="DB57"/>
      <c r="DC57"/>
      <c r="DD57"/>
      <c r="DE57"/>
      <c r="DF57"/>
      <c r="DG57"/>
      <c r="DH57"/>
      <c r="DI57"/>
      <c r="DJ57"/>
      <c r="DK57"/>
      <c r="DL57"/>
      <c r="DM57"/>
      <c r="DN57"/>
      <c r="DO57"/>
      <c r="DP57"/>
      <c r="DQ57"/>
      <c r="DR57"/>
      <c r="DS57"/>
      <c r="DT57"/>
      <c r="DU57"/>
      <c r="DV57"/>
      <c r="DW57"/>
      <c r="DX57"/>
    </row>
    <row r="58" spans="1:128" ht="30" customHeight="1">
      <c r="A58" s="151"/>
      <c r="B58" s="111"/>
      <c r="C58" s="207"/>
      <c r="D58" s="234"/>
      <c r="E58" s="234"/>
      <c r="F58" s="234"/>
      <c r="G58" s="234"/>
      <c r="H58" s="234"/>
      <c r="I58" s="234"/>
      <c r="J58" s="234"/>
      <c r="K58" s="234"/>
      <c r="L58" s="234"/>
      <c r="M58" s="234"/>
      <c r="N58" s="234"/>
      <c r="O58" s="234"/>
      <c r="P58" s="234"/>
      <c r="Q58" s="111"/>
      <c r="R58" s="111"/>
      <c r="S58" s="111"/>
      <c r="T58" s="111"/>
      <c r="U58" s="111"/>
      <c r="V58" s="111"/>
      <c r="W58" s="111"/>
      <c r="X58" s="111"/>
      <c r="Y58" s="111"/>
      <c r="Z58" s="111"/>
      <c r="AA58" s="111"/>
      <c r="AB58" s="111"/>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160"/>
      <c r="CW58"/>
      <c r="CX58"/>
      <c r="CY58"/>
      <c r="CZ58"/>
      <c r="DA58"/>
      <c r="DB58"/>
      <c r="DC58"/>
      <c r="DD58"/>
      <c r="DE58"/>
      <c r="DF58"/>
      <c r="DG58"/>
      <c r="DH58"/>
      <c r="DI58"/>
      <c r="DJ58"/>
      <c r="DK58"/>
      <c r="DL58"/>
      <c r="DM58"/>
      <c r="DN58"/>
      <c r="DO58"/>
      <c r="DP58"/>
      <c r="DQ58"/>
      <c r="DR58"/>
      <c r="DS58"/>
      <c r="DT58"/>
      <c r="DU58"/>
      <c r="DV58"/>
      <c r="DW58"/>
      <c r="DX58"/>
    </row>
    <row r="59" spans="1:128" ht="30" customHeight="1">
      <c r="A59" s="151"/>
      <c r="B59" s="1"/>
      <c r="C59" s="199"/>
      <c r="D59" s="993" t="s">
        <v>1857</v>
      </c>
      <c r="E59" s="203"/>
      <c r="F59" s="203"/>
      <c r="G59" s="203"/>
      <c r="H59" s="203"/>
      <c r="I59" s="203"/>
      <c r="J59" s="203"/>
      <c r="K59" s="203"/>
      <c r="L59" s="203"/>
      <c r="M59" s="203"/>
      <c r="N59" s="203"/>
      <c r="O59" s="203"/>
      <c r="P59" s="203"/>
      <c r="Q59" s="203"/>
      <c r="R59" s="203"/>
      <c r="S59" s="203"/>
      <c r="T59" s="203"/>
      <c r="U59" s="203"/>
      <c r="V59" s="203"/>
      <c r="W59" s="203"/>
      <c r="X59" s="203"/>
      <c r="Y59" s="203"/>
      <c r="Z59" s="203"/>
      <c r="AA59" s="78"/>
      <c r="AB59" s="107"/>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160"/>
      <c r="CW59"/>
      <c r="CX59"/>
      <c r="CY59"/>
      <c r="CZ59"/>
      <c r="DA59"/>
      <c r="DB59"/>
      <c r="DC59"/>
      <c r="DD59"/>
      <c r="DE59"/>
      <c r="DF59"/>
      <c r="DG59"/>
      <c r="DH59"/>
      <c r="DI59"/>
      <c r="DJ59"/>
      <c r="DK59"/>
      <c r="DL59"/>
      <c r="DM59"/>
      <c r="DN59"/>
      <c r="DO59"/>
      <c r="DP59"/>
      <c r="DQ59"/>
      <c r="DR59"/>
      <c r="DS59"/>
      <c r="DT59"/>
      <c r="DU59"/>
      <c r="DV59"/>
      <c r="DW59"/>
      <c r="DX59"/>
    </row>
    <row r="60" spans="1:128" ht="30" customHeight="1">
      <c r="A60" s="151"/>
      <c r="B60" s="1"/>
      <c r="C60" s="1523" t="s">
        <v>74</v>
      </c>
      <c r="D60" s="547"/>
      <c r="E60" s="1619"/>
      <c r="F60" s="1620"/>
      <c r="G60" s="1621"/>
      <c r="H60" s="1567" t="s">
        <v>117</v>
      </c>
      <c r="I60" s="1567"/>
      <c r="J60" s="1567"/>
      <c r="K60" s="1567"/>
      <c r="L60" s="1567"/>
      <c r="M60" s="548"/>
      <c r="N60" s="159"/>
      <c r="O60" s="159"/>
      <c r="P60" s="1525" t="s">
        <v>76</v>
      </c>
      <c r="Q60" s="159"/>
      <c r="R60" s="1613"/>
      <c r="S60" s="1614"/>
      <c r="T60" s="1615"/>
      <c r="U60" s="1526" t="s">
        <v>118</v>
      </c>
      <c r="V60" s="1526"/>
      <c r="W60" s="1526"/>
      <c r="X60" s="1526"/>
      <c r="Y60" s="1526"/>
      <c r="Z60" s="1526"/>
      <c r="AA60" s="78"/>
      <c r="AB60" s="107"/>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160"/>
      <c r="CW60"/>
      <c r="CX60"/>
      <c r="CY60"/>
      <c r="CZ60"/>
      <c r="DA60"/>
      <c r="DB60"/>
      <c r="DC60"/>
      <c r="DD60"/>
      <c r="DE60"/>
      <c r="DF60"/>
      <c r="DG60"/>
      <c r="DH60"/>
      <c r="DI60"/>
      <c r="DJ60"/>
      <c r="DK60"/>
      <c r="DL60"/>
      <c r="DM60"/>
      <c r="DN60"/>
      <c r="DO60"/>
      <c r="DP60"/>
      <c r="DQ60"/>
      <c r="DR60"/>
      <c r="DS60"/>
      <c r="DT60"/>
      <c r="DU60"/>
      <c r="DV60"/>
      <c r="DW60"/>
      <c r="DX60"/>
    </row>
    <row r="61" spans="1:128" ht="30" customHeight="1">
      <c r="A61" s="151"/>
      <c r="B61" s="1"/>
      <c r="C61" s="1524"/>
      <c r="D61" s="547"/>
      <c r="E61" s="1622"/>
      <c r="F61" s="1623"/>
      <c r="G61" s="1624"/>
      <c r="H61" s="1567"/>
      <c r="I61" s="1567"/>
      <c r="J61" s="1567"/>
      <c r="K61" s="1567"/>
      <c r="L61" s="1567"/>
      <c r="M61" s="548"/>
      <c r="N61" s="180"/>
      <c r="O61" s="180"/>
      <c r="P61" s="1526"/>
      <c r="Q61" s="180"/>
      <c r="R61" s="1616"/>
      <c r="S61" s="1617"/>
      <c r="T61" s="1618"/>
      <c r="U61" s="1526"/>
      <c r="V61" s="1526"/>
      <c r="W61" s="1526"/>
      <c r="X61" s="1526"/>
      <c r="Y61" s="1526"/>
      <c r="Z61" s="1526"/>
      <c r="AB61" s="107"/>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160"/>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row>
    <row r="62" spans="1:128" ht="30" customHeight="1">
      <c r="A62" s="151"/>
      <c r="B62" s="1"/>
      <c r="C62" s="25"/>
      <c r="D62" s="25"/>
      <c r="E62" s="25"/>
      <c r="F62" s="107"/>
      <c r="G62" s="107"/>
      <c r="I62" s="107"/>
      <c r="J62" s="107"/>
      <c r="K62" s="107"/>
      <c r="L62" s="107"/>
      <c r="M62" s="107"/>
      <c r="N62" s="107"/>
      <c r="O62" s="107"/>
      <c r="P62" s="107"/>
      <c r="Q62" s="107"/>
      <c r="R62" s="107"/>
      <c r="S62" s="107"/>
      <c r="T62" s="107"/>
      <c r="U62" s="107"/>
      <c r="V62" s="107"/>
      <c r="W62" s="107"/>
      <c r="X62" s="107"/>
      <c r="Y62" s="107"/>
      <c r="Z62" s="107"/>
      <c r="AA62" s="107"/>
      <c r="AB62" s="107"/>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Z62" s="1247" t="s">
        <v>1858</v>
      </c>
      <c r="CA62"/>
      <c r="CB62"/>
      <c r="CC62" s="160"/>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row>
    <row r="63" spans="1:128" ht="30" customHeight="1">
      <c r="A63" s="151"/>
      <c r="B63" s="40"/>
      <c r="C63" s="233" t="s">
        <v>499</v>
      </c>
      <c r="AB63" s="78"/>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s="2045" t="s">
        <v>223</v>
      </c>
      <c r="BQ63" s="1604"/>
      <c r="BR63" s="1613"/>
      <c r="BS63" s="1614"/>
      <c r="BT63" s="1614"/>
      <c r="BU63" s="1614"/>
      <c r="BV63" s="1614"/>
      <c r="BW63" s="1614"/>
      <c r="BX63" s="1614"/>
      <c r="BY63" s="1614"/>
      <c r="BZ63" s="1615"/>
      <c r="CA63" s="1464" t="s">
        <v>154</v>
      </c>
      <c r="CB63" s="1464"/>
      <c r="CC63" s="160"/>
    </row>
    <row r="64" spans="1:128" ht="30" customHeight="1">
      <c r="A64" s="151"/>
      <c r="B64" s="40"/>
      <c r="C64" s="207" t="s">
        <v>500</v>
      </c>
      <c r="AB64" s="78"/>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s="1604"/>
      <c r="BQ64" s="1604"/>
      <c r="BR64" s="1616"/>
      <c r="BS64" s="1617"/>
      <c r="BT64" s="1617"/>
      <c r="BU64" s="1617"/>
      <c r="BV64" s="1617"/>
      <c r="BW64" s="1617"/>
      <c r="BX64" s="1617"/>
      <c r="BY64" s="1617"/>
      <c r="BZ64" s="1618"/>
      <c r="CA64" s="1464"/>
      <c r="CB64" s="1464"/>
      <c r="CC64" s="160"/>
    </row>
    <row r="65" spans="1:166" ht="30" customHeight="1">
      <c r="A65" s="151"/>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160"/>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row>
    <row r="66" spans="1:166" ht="30" customHeight="1">
      <c r="A66" s="93"/>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124"/>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row>
    <row r="67" spans="1:166" ht="30" customHeight="1">
      <c r="A67" s="1238"/>
      <c r="B67" s="1051"/>
      <c r="C67" s="1051"/>
      <c r="D67" s="1051"/>
      <c r="E67" s="1051"/>
      <c r="F67" s="1051"/>
      <c r="G67" s="1051"/>
      <c r="H67" s="1051"/>
      <c r="I67" s="1051"/>
      <c r="J67" s="1051"/>
      <c r="K67" s="1051"/>
      <c r="L67" s="1051"/>
      <c r="M67" s="1051"/>
      <c r="N67" s="1051"/>
      <c r="O67" s="1051"/>
      <c r="P67" s="1051"/>
      <c r="Q67" s="1051"/>
      <c r="R67" s="1051"/>
      <c r="S67" s="1051"/>
      <c r="T67" s="1051"/>
      <c r="U67" s="1051"/>
      <c r="V67" s="1051"/>
      <c r="W67" s="1051"/>
      <c r="X67" s="1051"/>
      <c r="Y67" s="1051"/>
      <c r="Z67" s="1051"/>
      <c r="AA67" s="1051"/>
      <c r="AB67" s="1051"/>
      <c r="AC67" s="1051"/>
      <c r="AD67" s="1051"/>
      <c r="AE67" s="1051"/>
      <c r="AF67" s="1051"/>
      <c r="AG67" s="1051"/>
      <c r="AH67" s="1051"/>
      <c r="AI67" s="1051"/>
      <c r="AJ67" s="1051"/>
      <c r="AK67" s="1051"/>
      <c r="AL67" s="1051"/>
      <c r="AM67" s="1051"/>
      <c r="AN67" s="1051"/>
      <c r="AO67" s="1051"/>
      <c r="AP67" s="1051"/>
      <c r="AQ67" s="1051"/>
      <c r="AR67" s="1051"/>
      <c r="AS67" s="1051"/>
      <c r="AT67" s="1051"/>
      <c r="AU67" s="1051"/>
      <c r="AV67" s="1051"/>
      <c r="AW67" s="1051"/>
      <c r="AX67" s="1051"/>
      <c r="AY67" s="1051"/>
      <c r="AZ67" s="1051"/>
      <c r="BA67" s="1051"/>
      <c r="BB67" s="1051"/>
      <c r="BC67" s="1051"/>
      <c r="BD67" s="1051"/>
      <c r="BE67" s="1051"/>
      <c r="BF67" s="1051"/>
      <c r="BG67" s="1051"/>
      <c r="BH67" s="1051"/>
      <c r="BI67" s="1051"/>
      <c r="BJ67" s="1051"/>
      <c r="BK67" s="1051"/>
      <c r="BL67" s="1051"/>
      <c r="BM67" s="1051"/>
      <c r="BN67" s="1051"/>
      <c r="BO67" s="1051"/>
      <c r="BP67" s="1051"/>
      <c r="BQ67" s="1051"/>
      <c r="BR67" s="1051"/>
      <c r="BS67" s="1051"/>
      <c r="BT67" s="1051"/>
      <c r="BU67" s="1051"/>
      <c r="BV67" s="1051"/>
      <c r="BW67" s="1051"/>
      <c r="BX67" s="1051"/>
      <c r="BY67" s="1051"/>
      <c r="BZ67" s="1051"/>
      <c r="CA67" s="1051"/>
      <c r="CB67" s="1051"/>
      <c r="CC67" s="278"/>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row>
    <row r="68" spans="1:166" ht="30" customHeight="1">
      <c r="A68" s="151"/>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Z68" s="1247" t="s">
        <v>1858</v>
      </c>
      <c r="CA68"/>
      <c r="CB68"/>
      <c r="CC68" s="160"/>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row>
    <row r="69" spans="1:166" ht="30" customHeight="1">
      <c r="A69" s="151"/>
      <c r="B69" s="233">
        <v>7.6</v>
      </c>
      <c r="C69" s="233" t="s">
        <v>501</v>
      </c>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s="2045" t="s">
        <v>271</v>
      </c>
      <c r="BT69" s="1604"/>
      <c r="BU69" s="1613"/>
      <c r="BV69" s="1614"/>
      <c r="BW69" s="1614"/>
      <c r="BX69" s="1614"/>
      <c r="BY69" s="1614"/>
      <c r="BZ69" s="1615"/>
      <c r="CA69"/>
      <c r="CB69"/>
      <c r="CC69" s="160"/>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row>
    <row r="70" spans="1:166" ht="30" customHeight="1">
      <c r="A70" s="151"/>
      <c r="B70" s="501"/>
      <c r="C70" s="207" t="s">
        <v>502</v>
      </c>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s="1604"/>
      <c r="BT70" s="1604"/>
      <c r="BU70" s="1616"/>
      <c r="BV70" s="1617"/>
      <c r="BW70" s="1617"/>
      <c r="BX70" s="1617"/>
      <c r="BY70" s="1617"/>
      <c r="BZ70" s="1618"/>
      <c r="CA70"/>
      <c r="CB70"/>
      <c r="CC70" s="16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row>
    <row r="71" spans="1:166" ht="30" customHeight="1">
      <c r="A71" s="15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160"/>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row>
    <row r="72" spans="1:166" ht="30" customHeight="1">
      <c r="A72" s="151"/>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160"/>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row>
    <row r="73" spans="1:166" ht="15" customHeight="1">
      <c r="A73" s="151"/>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160"/>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row>
    <row r="74" spans="1:166" s="285" customFormat="1" ht="30" customHeight="1">
      <c r="A74" s="151"/>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300"/>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row>
    <row r="75" spans="1:166" ht="30" customHeight="1">
      <c r="A75" s="151"/>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5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row>
    <row r="76" spans="1:166" ht="15" customHeight="1">
      <c r="A76" s="151"/>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55"/>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row>
    <row r="77" spans="1:166" ht="30" customHeight="1">
      <c r="A77" s="151"/>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550"/>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row>
    <row r="78" spans="1:166" ht="30" customHeight="1">
      <c r="A78" s="151"/>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55"/>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row>
    <row r="79" spans="1:166" ht="15" customHeight="1">
      <c r="A79" s="151"/>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55"/>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row>
    <row r="80" spans="1:166" ht="30" customHeight="1">
      <c r="A80" s="151"/>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55"/>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row>
    <row r="81" spans="1:166" ht="30" customHeight="1">
      <c r="A81" s="15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55"/>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row>
    <row r="82" spans="1:166" ht="15" customHeight="1">
      <c r="A82" s="305"/>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337"/>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row>
    <row r="83" spans="1:166" ht="15" customHeight="1">
      <c r="A83" s="305"/>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337"/>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row>
    <row r="84" spans="1:166" ht="30" customHeight="1">
      <c r="A84" s="305"/>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337"/>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row>
    <row r="85" spans="1:166" ht="30" customHeight="1">
      <c r="A85" s="30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337"/>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row>
    <row r="86" spans="1:166" ht="30" customHeight="1">
      <c r="A86" s="305"/>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337"/>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row>
    <row r="87" spans="1:166" ht="30" customHeight="1">
      <c r="A87" s="305"/>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33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row>
    <row r="88" spans="1:166" ht="30" customHeight="1">
      <c r="A88" s="305"/>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s="337"/>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row>
    <row r="89" spans="1:166" ht="15" customHeight="1">
      <c r="A89" s="305"/>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s="337"/>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row>
    <row r="90" spans="1:166" ht="30" customHeight="1">
      <c r="A90" s="305"/>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s="337"/>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row>
    <row r="91" spans="1:166" ht="28.2">
      <c r="A91" s="305"/>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s="124"/>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row>
    <row r="92" spans="1:166" ht="30" customHeight="1">
      <c r="A92" s="305"/>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s="124"/>
    </row>
    <row r="93" spans="1:166" ht="30" customHeight="1">
      <c r="A93" s="305"/>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s="124"/>
    </row>
    <row r="94" spans="1:166" ht="30" customHeight="1">
      <c r="A94" s="305"/>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s="124"/>
    </row>
    <row r="95" spans="1:166" ht="28.2">
      <c r="A95" s="30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s="124"/>
    </row>
    <row r="96" spans="1:166" ht="28.2">
      <c r="A96" s="305"/>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s="124"/>
    </row>
    <row r="97" spans="1:81" ht="30" customHeight="1">
      <c r="A97" s="305"/>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s="124"/>
    </row>
    <row r="98" spans="1:81" ht="28.2">
      <c r="A98" s="305"/>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s="124"/>
    </row>
    <row r="99" spans="1:81" ht="28.2">
      <c r="A99" s="125"/>
      <c r="B99" s="126"/>
      <c r="C99" s="126"/>
      <c r="D99" s="126"/>
      <c r="E99" s="126"/>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c r="BM99" s="126"/>
      <c r="BN99" s="126"/>
      <c r="BO99" s="126"/>
      <c r="BP99" s="126"/>
      <c r="BQ99" s="126"/>
      <c r="BR99" s="126"/>
      <c r="BS99" s="126"/>
      <c r="BT99" s="126"/>
      <c r="BU99" s="126"/>
      <c r="BV99" s="126"/>
      <c r="BW99" s="126"/>
      <c r="BX99" s="126"/>
      <c r="BY99" s="126"/>
      <c r="BZ99" s="126"/>
      <c r="CA99" s="126"/>
      <c r="CB99" s="126"/>
      <c r="CC99" s="134"/>
    </row>
    <row r="100" spans="1:81" ht="20.100000000000001" customHeight="1"/>
    <row r="101" spans="1:81" ht="8.25" customHeight="1"/>
    <row r="102" spans="1:81" ht="36.75" customHeight="1">
      <c r="A102" s="1464">
        <v>15</v>
      </c>
      <c r="B102" s="1464"/>
      <c r="C102" s="1464"/>
      <c r="D102" s="1464"/>
      <c r="E102" s="1464"/>
      <c r="F102" s="1464"/>
      <c r="G102" s="1464"/>
      <c r="H102" s="1464"/>
      <c r="I102" s="1464"/>
      <c r="J102" s="1464"/>
      <c r="K102" s="1464"/>
      <c r="L102" s="1464"/>
      <c r="M102" s="1464"/>
      <c r="N102" s="1464"/>
      <c r="O102" s="1464"/>
      <c r="P102" s="1464"/>
      <c r="Q102" s="1464"/>
      <c r="R102" s="1464"/>
      <c r="S102" s="1464"/>
      <c r="T102" s="1464"/>
      <c r="U102" s="1464"/>
      <c r="V102" s="1464"/>
      <c r="W102" s="1464"/>
      <c r="X102" s="1464"/>
      <c r="Y102" s="1464"/>
      <c r="Z102" s="1464"/>
      <c r="AA102" s="1464"/>
      <c r="AB102" s="1464"/>
      <c r="AC102" s="1464"/>
      <c r="AD102" s="1464"/>
      <c r="AE102" s="1464"/>
      <c r="AF102" s="1464"/>
      <c r="AG102" s="1464"/>
      <c r="AH102" s="1464"/>
      <c r="AI102" s="1464"/>
      <c r="AJ102" s="1464"/>
      <c r="AK102" s="1464"/>
      <c r="AL102" s="1464"/>
      <c r="AM102" s="1464"/>
      <c r="AN102" s="1464"/>
      <c r="AO102" s="1464"/>
      <c r="AP102" s="1464"/>
      <c r="AQ102" s="1464"/>
      <c r="AR102" s="1464"/>
      <c r="AS102" s="1464"/>
      <c r="AT102" s="1464"/>
      <c r="AU102" s="1464"/>
      <c r="AV102" s="1464"/>
      <c r="AW102" s="1464"/>
      <c r="AX102" s="1464"/>
      <c r="AY102" s="1464"/>
      <c r="AZ102" s="1464"/>
      <c r="BA102" s="1464"/>
      <c r="BB102" s="1464"/>
      <c r="BC102" s="1464"/>
      <c r="BD102" s="1464"/>
      <c r="BE102" s="1464"/>
      <c r="BF102" s="1464"/>
      <c r="BG102" s="1464"/>
      <c r="BH102" s="1464"/>
      <c r="BI102" s="1464"/>
      <c r="BJ102" s="1464"/>
      <c r="BK102" s="1464"/>
      <c r="BL102" s="1464"/>
      <c r="BM102" s="1464"/>
      <c r="BN102" s="1464"/>
      <c r="BO102" s="1464"/>
      <c r="BP102" s="1464"/>
      <c r="BQ102" s="1464"/>
      <c r="BR102" s="1464"/>
      <c r="BS102" s="1464"/>
      <c r="BT102" s="1464"/>
      <c r="BU102" s="1464"/>
      <c r="BV102" s="1464"/>
      <c r="BW102" s="1464"/>
      <c r="BX102" s="1464"/>
      <c r="BY102" s="1464"/>
      <c r="BZ102" s="1464"/>
      <c r="CA102" s="1464"/>
      <c r="CB102" s="1464"/>
      <c r="CC102" s="1464"/>
    </row>
    <row r="103" spans="1:81" ht="20.100000000000001" customHeight="1"/>
    <row r="104" spans="1:81" ht="20.100000000000001" customHeight="1"/>
  </sheetData>
  <mergeCells count="50">
    <mergeCell ref="AQ46:BZ46"/>
    <mergeCell ref="BO41:BZ42"/>
    <mergeCell ref="BP25:BZ26"/>
    <mergeCell ref="BN22:BZ23"/>
    <mergeCell ref="BR34:BS34"/>
    <mergeCell ref="BR40:BS40"/>
    <mergeCell ref="H10:BF11"/>
    <mergeCell ref="AQ19:AS20"/>
    <mergeCell ref="AT19:AV20"/>
    <mergeCell ref="AW19:AY20"/>
    <mergeCell ref="AZ19:BB20"/>
    <mergeCell ref="BC19:BE20"/>
    <mergeCell ref="BF19:BH20"/>
    <mergeCell ref="AO14:BX14"/>
    <mergeCell ref="AO15:BX15"/>
    <mergeCell ref="AO16:BX16"/>
    <mergeCell ref="BR18:BS18"/>
    <mergeCell ref="BL19:BZ20"/>
    <mergeCell ref="DN20:DN21"/>
    <mergeCell ref="DO20:DO21"/>
    <mergeCell ref="R60:T61"/>
    <mergeCell ref="CA63:CB64"/>
    <mergeCell ref="BP63:BQ64"/>
    <mergeCell ref="BJ19:BK20"/>
    <mergeCell ref="BL22:BM23"/>
    <mergeCell ref="BN25:BO26"/>
    <mergeCell ref="AX28:AY29"/>
    <mergeCell ref="BM35:BN36"/>
    <mergeCell ref="BM41:BN42"/>
    <mergeCell ref="AO50:AP51"/>
    <mergeCell ref="AQ22:AS23"/>
    <mergeCell ref="AT22:AV23"/>
    <mergeCell ref="AW22:AY23"/>
    <mergeCell ref="AZ22:BB23"/>
    <mergeCell ref="CX22:CY22"/>
    <mergeCell ref="BC22:BE23"/>
    <mergeCell ref="BF22:BH23"/>
    <mergeCell ref="AQ47:BZ47"/>
    <mergeCell ref="A102:CC102"/>
    <mergeCell ref="C60:C61"/>
    <mergeCell ref="P60:P61"/>
    <mergeCell ref="E60:G61"/>
    <mergeCell ref="BS69:BT70"/>
    <mergeCell ref="H60:L61"/>
    <mergeCell ref="U60:Z61"/>
    <mergeCell ref="AQ50:BZ51"/>
    <mergeCell ref="BR63:BZ64"/>
    <mergeCell ref="BU69:BZ70"/>
    <mergeCell ref="AZ28:BZ29"/>
    <mergeCell ref="BO35:BZ3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39997558519241921"/>
    <pageSetUpPr autoPageBreaks="0"/>
  </sheetPr>
  <dimension ref="B1:CD100"/>
  <sheetViews>
    <sheetView showGridLines="0" view="pageBreakPreview" zoomScale="40" zoomScaleNormal="25" zoomScaleSheetLayoutView="40" workbookViewId="0">
      <selection activeCell="Y48" sqref="Y48"/>
    </sheetView>
  </sheetViews>
  <sheetFormatPr defaultColWidth="2.33203125" defaultRowHeight="15"/>
  <cols>
    <col min="1" max="1" width="2.33203125" style="2"/>
    <col min="2" max="2" width="3.88671875" style="2" customWidth="1"/>
    <col min="3" max="3" width="10.5546875" style="2" customWidth="1"/>
    <col min="4" max="4" width="6.88671875" style="2" customWidth="1"/>
    <col min="5" max="5" width="8" style="2" customWidth="1"/>
    <col min="6"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2" ht="15.9" customHeight="1"/>
    <row r="2" spans="2:82" ht="15.9" customHeight="1"/>
    <row r="3" spans="2:82" ht="15.9" customHeight="1"/>
    <row r="4" spans="2:82"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82"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82"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82"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82"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82" ht="39.9" customHeight="1">
      <c r="B9" s="362"/>
      <c r="C9" s="295"/>
      <c r="D9" s="295"/>
      <c r="E9" s="295"/>
      <c r="F9" s="295"/>
      <c r="G9" s="295"/>
      <c r="H9" s="295"/>
      <c r="I9" s="379" t="s">
        <v>503</v>
      </c>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82" ht="39.9" customHeight="1">
      <c r="B10" s="362"/>
      <c r="C10" s="295"/>
      <c r="D10" s="295"/>
      <c r="E10" s="295"/>
      <c r="F10" s="295"/>
      <c r="G10" s="295"/>
      <c r="H10" s="295"/>
      <c r="I10" s="380" t="s">
        <v>504</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82" ht="30">
      <c r="B11" s="363"/>
      <c r="C11" s="297"/>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335"/>
    </row>
    <row r="12" spans="2:82" ht="30">
      <c r="B12" s="363"/>
      <c r="D12" s="297" t="s">
        <v>1567</v>
      </c>
      <c r="E12" s="297"/>
      <c r="F12" s="297"/>
      <c r="G12" s="297"/>
      <c r="H12" s="297"/>
      <c r="I12" s="297"/>
      <c r="J12" s="297"/>
      <c r="K12" s="297"/>
      <c r="L12" s="297"/>
      <c r="M12" s="297"/>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7"/>
      <c r="AK12" s="297"/>
      <c r="AL12" s="297"/>
      <c r="AM12" s="297"/>
      <c r="AN12" s="297"/>
      <c r="AO12" s="297"/>
      <c r="AP12" s="297"/>
      <c r="AQ12" s="297"/>
      <c r="AR12" s="297"/>
      <c r="AS12" s="297"/>
      <c r="AT12" s="297"/>
      <c r="AU12" s="297"/>
      <c r="AV12" s="297"/>
      <c r="AW12" s="297"/>
      <c r="AX12" s="297"/>
      <c r="AY12" s="297"/>
      <c r="AZ12" s="297"/>
      <c r="BA12" s="297"/>
      <c r="BB12" s="297"/>
      <c r="BC12" s="297"/>
      <c r="BD12" s="297"/>
      <c r="BE12" s="297"/>
      <c r="BF12" s="297"/>
      <c r="BG12" s="297"/>
      <c r="BH12" s="297"/>
      <c r="BI12" s="297"/>
      <c r="BJ12" s="297"/>
      <c r="BK12" s="297"/>
      <c r="BL12" s="297"/>
      <c r="BM12" s="297"/>
      <c r="BN12" s="297"/>
      <c r="BO12" s="297"/>
      <c r="BP12" s="297"/>
      <c r="BQ12" s="297"/>
      <c r="BR12" s="297"/>
      <c r="BS12" s="297"/>
      <c r="BT12" s="297"/>
      <c r="BU12" s="297"/>
      <c r="BV12" s="297"/>
      <c r="BW12" s="297"/>
      <c r="BX12" s="297"/>
      <c r="BY12" s="297"/>
      <c r="BZ12" s="297"/>
      <c r="CA12" s="297"/>
      <c r="CB12" s="297"/>
      <c r="CC12" s="297"/>
      <c r="CD12" s="335"/>
    </row>
    <row r="13" spans="2:82" ht="30">
      <c r="B13" s="363"/>
      <c r="D13" s="975" t="s">
        <v>1568</v>
      </c>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335"/>
    </row>
    <row r="14" spans="2:82" ht="30">
      <c r="B14" s="363"/>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335"/>
    </row>
    <row r="15" spans="2:82" ht="30">
      <c r="B15" s="363"/>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335"/>
    </row>
    <row r="16" spans="2:82" ht="30">
      <c r="B16" s="363"/>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335"/>
    </row>
    <row r="17" spans="2:82" ht="30">
      <c r="B17" s="363"/>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c r="AT17" s="297"/>
      <c r="AU17" s="297"/>
      <c r="AV17" s="297"/>
      <c r="AW17" s="297"/>
      <c r="AX17" s="297"/>
      <c r="AY17" s="297"/>
      <c r="AZ17" s="297"/>
      <c r="BA17" s="297"/>
      <c r="BB17" s="297"/>
      <c r="BC17" s="297"/>
      <c r="BD17" s="297"/>
      <c r="BE17" s="297"/>
      <c r="BF17" s="297"/>
      <c r="BG17" s="297"/>
      <c r="BH17" s="297"/>
      <c r="BI17" s="297"/>
      <c r="BJ17" s="297"/>
      <c r="BK17" s="297"/>
      <c r="BL17" s="297"/>
      <c r="BM17" s="297"/>
      <c r="BN17" s="297"/>
      <c r="BO17" s="297"/>
      <c r="BP17" s="297"/>
      <c r="BQ17" s="297"/>
      <c r="BR17" s="297"/>
      <c r="BS17" s="297"/>
      <c r="BT17" s="297"/>
      <c r="BU17" s="297"/>
      <c r="BV17" s="297"/>
      <c r="BW17" s="297"/>
      <c r="BX17" s="297"/>
      <c r="BY17" s="297"/>
      <c r="BZ17" s="297"/>
      <c r="CA17" s="297"/>
      <c r="CB17" s="297"/>
      <c r="CC17" s="297"/>
      <c r="CD17" s="335"/>
    </row>
    <row r="18" spans="2:82" ht="30">
      <c r="B18" s="363"/>
      <c r="C18" s="297"/>
      <c r="D18" s="297"/>
      <c r="E18" s="297"/>
      <c r="F18" s="297"/>
      <c r="G18" s="297"/>
      <c r="H18" s="297"/>
      <c r="I18" s="297"/>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97"/>
      <c r="BP18" s="297"/>
      <c r="BQ18" s="297"/>
      <c r="BR18" s="297"/>
      <c r="BS18" s="297"/>
      <c r="BT18" s="297"/>
      <c r="BU18" s="297"/>
      <c r="BV18" s="297"/>
      <c r="BW18" s="297"/>
      <c r="BX18" s="297"/>
      <c r="BY18" s="297"/>
      <c r="BZ18" s="297"/>
      <c r="CA18" s="297"/>
      <c r="CB18" s="297"/>
      <c r="CC18" s="297"/>
      <c r="CD18" s="335"/>
    </row>
    <row r="19" spans="2:82" ht="30">
      <c r="B19" s="363"/>
      <c r="C19" s="297"/>
      <c r="D19" s="297"/>
      <c r="E19" s="297"/>
      <c r="F19" s="297"/>
      <c r="G19" s="297"/>
      <c r="H19" s="297"/>
      <c r="I19" s="297"/>
      <c r="J19" s="297"/>
      <c r="K19" s="297"/>
      <c r="L19" s="297"/>
      <c r="M19" s="297"/>
      <c r="N19" s="297"/>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97"/>
      <c r="BP19" s="297"/>
      <c r="BQ19" s="297"/>
      <c r="BR19" s="297"/>
      <c r="BS19" s="297"/>
      <c r="BT19" s="297"/>
      <c r="BU19" s="297"/>
      <c r="BV19" s="297"/>
      <c r="BW19" s="297"/>
      <c r="BX19" s="297"/>
      <c r="BY19" s="297"/>
      <c r="BZ19" s="297"/>
      <c r="CA19" s="297"/>
      <c r="CB19" s="297"/>
      <c r="CC19" s="297"/>
      <c r="CD19" s="335"/>
    </row>
    <row r="20" spans="2:82" ht="30">
      <c r="B20" s="363"/>
      <c r="C20" s="297"/>
      <c r="D20" s="297"/>
      <c r="E20" s="297"/>
      <c r="F20" s="297"/>
      <c r="G20" s="297"/>
      <c r="H20" s="297"/>
      <c r="I20" s="297"/>
      <c r="J20" s="297"/>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c r="BZ20" s="297"/>
      <c r="CA20" s="297"/>
      <c r="CB20" s="297"/>
      <c r="CC20" s="297"/>
      <c r="CD20" s="335"/>
    </row>
    <row r="21" spans="2:82" ht="30">
      <c r="B21" s="363"/>
      <c r="C21" s="297"/>
      <c r="D21" s="297"/>
      <c r="E21" s="297"/>
      <c r="F21" s="297"/>
      <c r="G21" s="297"/>
      <c r="H21" s="297"/>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c r="AL21" s="297"/>
      <c r="AM21" s="297"/>
      <c r="AN21" s="297"/>
      <c r="AO21" s="297"/>
      <c r="AP21" s="501"/>
      <c r="AQ21" s="501"/>
      <c r="AR21" s="501"/>
      <c r="AS21" s="501"/>
      <c r="AT21" s="2037" t="s">
        <v>505</v>
      </c>
      <c r="AU21" s="2037"/>
      <c r="AV21" s="2037"/>
      <c r="AW21" s="2037"/>
      <c r="AX21" s="2037"/>
      <c r="AY21" s="2037"/>
      <c r="AZ21" s="2037"/>
      <c r="BA21" s="2037"/>
      <c r="BB21" s="2037"/>
      <c r="BC21" s="2037"/>
      <c r="BD21" s="2037"/>
      <c r="BE21" s="2037"/>
      <c r="BF21" s="2037"/>
      <c r="BG21" s="2037"/>
      <c r="BH21" s="2037"/>
      <c r="BI21" s="2037"/>
      <c r="BJ21" s="2037"/>
      <c r="BK21" s="2037"/>
      <c r="BL21" s="2037"/>
      <c r="BM21" s="2037"/>
      <c r="BN21" s="2037"/>
      <c r="BO21" s="2037"/>
      <c r="BP21" s="2037"/>
      <c r="BQ21" s="2037"/>
      <c r="BR21" s="2037"/>
      <c r="BS21" s="2037"/>
      <c r="BT21" s="2037"/>
      <c r="BU21" s="2037"/>
      <c r="BV21" s="2037"/>
      <c r="BW21" s="2037"/>
      <c r="BX21" s="2037"/>
      <c r="BY21" s="2037"/>
      <c r="BZ21" s="2037"/>
      <c r="CA21" s="2037"/>
      <c r="CB21" s="2037"/>
      <c r="CC21" s="297"/>
      <c r="CD21" s="335"/>
    </row>
    <row r="22" spans="2:82" ht="30">
      <c r="B22" s="363"/>
      <c r="C22" s="297"/>
      <c r="E22" s="297"/>
      <c r="F22" s="297"/>
      <c r="G22" s="297"/>
      <c r="H22" s="297"/>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c r="AL22" s="297"/>
      <c r="AM22" s="297"/>
      <c r="AN22" s="297"/>
      <c r="AO22" s="297"/>
      <c r="AP22" s="926"/>
      <c r="AQ22" s="926"/>
      <c r="AR22" s="926"/>
      <c r="AS22" s="926"/>
      <c r="AT22" s="2037" t="s">
        <v>218</v>
      </c>
      <c r="AU22" s="2037"/>
      <c r="AV22" s="2037"/>
      <c r="AW22" s="2037"/>
      <c r="AX22" s="2037"/>
      <c r="AY22" s="2037"/>
      <c r="AZ22" s="2037"/>
      <c r="BA22" s="2037"/>
      <c r="BB22" s="2037"/>
      <c r="BC22" s="2037"/>
      <c r="BD22" s="2037"/>
      <c r="BE22" s="2037"/>
      <c r="BF22" s="2037"/>
      <c r="BG22" s="2037"/>
      <c r="BH22" s="2037"/>
      <c r="BI22" s="2037"/>
      <c r="BJ22" s="2037"/>
      <c r="BK22" s="2037"/>
      <c r="BL22" s="2037"/>
      <c r="BM22" s="2037"/>
      <c r="BN22" s="2037"/>
      <c r="BO22" s="2037"/>
      <c r="BP22" s="2037"/>
      <c r="BQ22" s="2037"/>
      <c r="BR22" s="2037"/>
      <c r="BS22" s="2037"/>
      <c r="BT22" s="2037"/>
      <c r="BU22" s="2037"/>
      <c r="BV22" s="2037"/>
      <c r="BW22" s="2037"/>
      <c r="BX22" s="2037"/>
      <c r="BY22" s="2037"/>
      <c r="BZ22" s="2037"/>
      <c r="CA22" s="2037"/>
      <c r="CB22" s="333"/>
      <c r="CC22" s="297"/>
      <c r="CD22" s="335"/>
    </row>
    <row r="23" spans="2:82" ht="30">
      <c r="B23" s="363"/>
      <c r="C23" s="297"/>
      <c r="E23" s="297"/>
      <c r="F23" s="297"/>
      <c r="G23" s="297"/>
      <c r="H23" s="297"/>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c r="AL23" s="297"/>
      <c r="AM23" s="297"/>
      <c r="AN23" s="297"/>
      <c r="AO23" s="297"/>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X23" s="176"/>
      <c r="BY23" s="979" t="s">
        <v>1575</v>
      </c>
      <c r="CB23" s="1"/>
      <c r="CC23" s="297"/>
      <c r="CD23" s="335"/>
    </row>
    <row r="24" spans="2:82" ht="30">
      <c r="B24" s="363"/>
      <c r="C24" s="297"/>
      <c r="D24" s="976" t="s">
        <v>1569</v>
      </c>
      <c r="E24" s="297"/>
      <c r="F24" s="297"/>
      <c r="G24" s="297"/>
      <c r="H24" s="297"/>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c r="AL24" s="297"/>
      <c r="AM24" s="297"/>
      <c r="AN24" s="297"/>
      <c r="AO24" s="297"/>
      <c r="AP24" s="1612" t="s">
        <v>221</v>
      </c>
      <c r="AQ24" s="1604"/>
      <c r="AR24" s="1613"/>
      <c r="AS24" s="1614"/>
      <c r="AT24" s="1614"/>
      <c r="AU24" s="1614"/>
      <c r="AV24" s="1614"/>
      <c r="AW24" s="1614"/>
      <c r="AX24" s="1614"/>
      <c r="AY24" s="1614"/>
      <c r="AZ24" s="1614"/>
      <c r="BA24" s="1614"/>
      <c r="BB24" s="1614"/>
      <c r="BC24" s="1614"/>
      <c r="BD24" s="1614"/>
      <c r="BE24" s="1614"/>
      <c r="BF24" s="1614"/>
      <c r="BG24" s="1614"/>
      <c r="BH24" s="1614"/>
      <c r="BI24" s="1614"/>
      <c r="BJ24" s="1614"/>
      <c r="BK24" s="1614"/>
      <c r="BL24" s="1614"/>
      <c r="BM24" s="1614"/>
      <c r="BN24" s="1614"/>
      <c r="BO24" s="1614"/>
      <c r="BP24" s="1614"/>
      <c r="BQ24" s="1614"/>
      <c r="BR24" s="1614"/>
      <c r="BS24" s="1614"/>
      <c r="BT24" s="1614"/>
      <c r="BU24" s="1614"/>
      <c r="BV24" s="1614"/>
      <c r="BW24" s="1614"/>
      <c r="BX24" s="1614"/>
      <c r="BY24" s="1614"/>
      <c r="BZ24" s="1614"/>
      <c r="CA24" s="1615"/>
      <c r="CB24"/>
      <c r="CC24" s="297"/>
      <c r="CD24" s="335"/>
    </row>
    <row r="25" spans="2:82" ht="30">
      <c r="B25" s="363"/>
      <c r="C25" s="297"/>
      <c r="D25" s="977" t="s">
        <v>1570</v>
      </c>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1604"/>
      <c r="AQ25" s="1604"/>
      <c r="AR25" s="1616"/>
      <c r="AS25" s="1617"/>
      <c r="AT25" s="1617"/>
      <c r="AU25" s="1617"/>
      <c r="AV25" s="1617"/>
      <c r="AW25" s="1617"/>
      <c r="AX25" s="1617"/>
      <c r="AY25" s="1617"/>
      <c r="AZ25" s="1617"/>
      <c r="BA25" s="1617"/>
      <c r="BB25" s="1617"/>
      <c r="BC25" s="1617"/>
      <c r="BD25" s="1617"/>
      <c r="BE25" s="1617"/>
      <c r="BF25" s="1617"/>
      <c r="BG25" s="1617"/>
      <c r="BH25" s="1617"/>
      <c r="BI25" s="1617"/>
      <c r="BJ25" s="1617"/>
      <c r="BK25" s="1617"/>
      <c r="BL25" s="1617"/>
      <c r="BM25" s="1617"/>
      <c r="BN25" s="1617"/>
      <c r="BO25" s="1617"/>
      <c r="BP25" s="1617"/>
      <c r="BQ25" s="1617"/>
      <c r="BR25" s="1617"/>
      <c r="BS25" s="1617"/>
      <c r="BT25" s="1617"/>
      <c r="BU25" s="1617"/>
      <c r="BV25" s="1617"/>
      <c r="BW25" s="1617"/>
      <c r="BX25" s="1617"/>
      <c r="BY25" s="1617"/>
      <c r="BZ25" s="1617"/>
      <c r="CA25" s="1618"/>
      <c r="CB25"/>
      <c r="CC25" s="297"/>
      <c r="CD25" s="335"/>
    </row>
    <row r="26" spans="2:82" ht="30">
      <c r="B26" s="363"/>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c r="AM26" s="297"/>
      <c r="AN26" s="297"/>
      <c r="AO26" s="297"/>
      <c r="AP26" s="297"/>
      <c r="AQ26" s="297"/>
      <c r="AR26" s="297"/>
      <c r="AS26" s="297"/>
      <c r="AT26" s="297"/>
      <c r="AU26" s="297"/>
      <c r="AV26" s="297"/>
      <c r="AW26" s="297"/>
      <c r="AX26" s="297"/>
      <c r="AY26" s="297"/>
      <c r="AZ26" s="297"/>
      <c r="BA26" s="297"/>
      <c r="BB26" s="297"/>
      <c r="BC26" s="297"/>
      <c r="BD26" s="297"/>
      <c r="BE26" s="297"/>
      <c r="BF26" s="297"/>
      <c r="BG26" s="297"/>
      <c r="BH26" s="297"/>
      <c r="BI26" s="297"/>
      <c r="BJ26" s="297"/>
      <c r="BK26" s="297"/>
      <c r="BL26" s="297"/>
      <c r="BM26" s="297"/>
      <c r="BN26" s="297"/>
      <c r="BO26" s="297"/>
      <c r="BP26" s="297"/>
      <c r="BQ26" s="297"/>
      <c r="BR26" s="297"/>
      <c r="BS26" s="297"/>
      <c r="BT26" s="297"/>
      <c r="BU26" s="297"/>
      <c r="BV26" s="297"/>
      <c r="BW26" s="297"/>
      <c r="BX26" s="297"/>
      <c r="BY26" s="297"/>
      <c r="BZ26" s="297"/>
      <c r="CA26" s="297"/>
      <c r="CB26" s="297"/>
      <c r="CC26" s="297"/>
      <c r="CD26" s="335"/>
    </row>
    <row r="27" spans="2:82" ht="30">
      <c r="B27" s="363"/>
      <c r="C27" s="297"/>
      <c r="D27" s="976" t="s">
        <v>1571</v>
      </c>
      <c r="E27" s="297"/>
      <c r="F27" s="297"/>
      <c r="G27" s="297"/>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045" t="s">
        <v>223</v>
      </c>
      <c r="AQ27" s="1604"/>
      <c r="AR27" s="1613"/>
      <c r="AS27" s="1614"/>
      <c r="AT27" s="1614"/>
      <c r="AU27" s="1614"/>
      <c r="AV27" s="1614"/>
      <c r="AW27" s="1614"/>
      <c r="AX27" s="1614"/>
      <c r="AY27" s="1614"/>
      <c r="AZ27" s="1614"/>
      <c r="BA27" s="1614"/>
      <c r="BB27" s="1614"/>
      <c r="BC27" s="1614"/>
      <c r="BD27" s="1614"/>
      <c r="BE27" s="1614"/>
      <c r="BF27" s="1614"/>
      <c r="BG27" s="1614"/>
      <c r="BH27" s="1614"/>
      <c r="BI27" s="1614"/>
      <c r="BJ27" s="1614"/>
      <c r="BK27" s="1614"/>
      <c r="BL27" s="1614"/>
      <c r="BM27" s="1614"/>
      <c r="BN27" s="1614"/>
      <c r="BO27" s="1614"/>
      <c r="BP27" s="1614"/>
      <c r="BQ27" s="1614"/>
      <c r="BR27" s="1614"/>
      <c r="BS27" s="1614"/>
      <c r="BT27" s="1614"/>
      <c r="BU27" s="1614"/>
      <c r="BV27" s="1614"/>
      <c r="BW27" s="1614"/>
      <c r="BX27" s="1614"/>
      <c r="BY27" s="1614"/>
      <c r="BZ27" s="1614"/>
      <c r="CA27" s="1615"/>
      <c r="CB27" s="297"/>
      <c r="CC27" s="297"/>
      <c r="CD27" s="335"/>
    </row>
    <row r="28" spans="2:82" ht="30">
      <c r="B28" s="363"/>
      <c r="C28" s="297"/>
      <c r="D28" s="977" t="s">
        <v>1572</v>
      </c>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1604"/>
      <c r="AQ28" s="1604"/>
      <c r="AR28" s="1616"/>
      <c r="AS28" s="1617"/>
      <c r="AT28" s="1617"/>
      <c r="AU28" s="1617"/>
      <c r="AV28" s="1617"/>
      <c r="AW28" s="1617"/>
      <c r="AX28" s="1617"/>
      <c r="AY28" s="1617"/>
      <c r="AZ28" s="1617"/>
      <c r="BA28" s="1617"/>
      <c r="BB28" s="1617"/>
      <c r="BC28" s="1617"/>
      <c r="BD28" s="1617"/>
      <c r="BE28" s="1617"/>
      <c r="BF28" s="1617"/>
      <c r="BG28" s="1617"/>
      <c r="BH28" s="1617"/>
      <c r="BI28" s="1617"/>
      <c r="BJ28" s="1617"/>
      <c r="BK28" s="1617"/>
      <c r="BL28" s="1617"/>
      <c r="BM28" s="1617"/>
      <c r="BN28" s="1617"/>
      <c r="BO28" s="1617"/>
      <c r="BP28" s="1617"/>
      <c r="BQ28" s="1617"/>
      <c r="BR28" s="1617"/>
      <c r="BS28" s="1617"/>
      <c r="BT28" s="1617"/>
      <c r="BU28" s="1617"/>
      <c r="BV28" s="1617"/>
      <c r="BW28" s="1617"/>
      <c r="BX28" s="1617"/>
      <c r="BY28" s="1617"/>
      <c r="BZ28" s="1617"/>
      <c r="CA28" s="1618"/>
      <c r="CB28" s="297"/>
      <c r="CC28" s="297"/>
      <c r="CD28" s="335"/>
    </row>
    <row r="29" spans="2:82" ht="30">
      <c r="B29" s="363"/>
      <c r="C29" s="297"/>
      <c r="D29" s="980"/>
      <c r="E29" s="297"/>
      <c r="F29" s="297"/>
      <c r="G29" s="297"/>
      <c r="H29" s="297"/>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7"/>
      <c r="BL29" s="297"/>
      <c r="BM29" s="297"/>
      <c r="BN29" s="297"/>
      <c r="BO29" s="297"/>
      <c r="BP29" s="297"/>
      <c r="BQ29" s="297"/>
      <c r="BR29" s="297"/>
      <c r="BS29" s="297"/>
      <c r="BT29" s="297"/>
      <c r="BU29" s="297"/>
      <c r="BV29" s="297"/>
      <c r="BW29" s="297"/>
      <c r="BX29" s="297"/>
      <c r="BY29" s="297"/>
      <c r="BZ29" s="297"/>
      <c r="CA29" s="297"/>
      <c r="CB29" s="297"/>
      <c r="CC29" s="297"/>
      <c r="CD29" s="335"/>
    </row>
    <row r="30" spans="2:82" ht="30">
      <c r="B30" s="363"/>
      <c r="C30" s="297"/>
      <c r="D30" s="976" t="s">
        <v>1573</v>
      </c>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045" t="s">
        <v>271</v>
      </c>
      <c r="AQ30" s="1604"/>
      <c r="AR30" s="1613"/>
      <c r="AS30" s="1614"/>
      <c r="AT30" s="1614"/>
      <c r="AU30" s="1614"/>
      <c r="AV30" s="1614"/>
      <c r="AW30" s="1614"/>
      <c r="AX30" s="1614"/>
      <c r="AY30" s="1614"/>
      <c r="AZ30" s="1614"/>
      <c r="BA30" s="1614"/>
      <c r="BB30" s="1614"/>
      <c r="BC30" s="1614"/>
      <c r="BD30" s="1614"/>
      <c r="BE30" s="1614"/>
      <c r="BF30" s="1614"/>
      <c r="BG30" s="1614"/>
      <c r="BH30" s="1614"/>
      <c r="BI30" s="1614"/>
      <c r="BJ30" s="1614"/>
      <c r="BK30" s="1614"/>
      <c r="BL30" s="1614"/>
      <c r="BM30" s="1614"/>
      <c r="BN30" s="1614"/>
      <c r="BO30" s="1614"/>
      <c r="BP30" s="1614"/>
      <c r="BQ30" s="1614"/>
      <c r="BR30" s="1614"/>
      <c r="BS30" s="1614"/>
      <c r="BT30" s="1614"/>
      <c r="BU30" s="1614"/>
      <c r="BV30" s="1614"/>
      <c r="BW30" s="1614"/>
      <c r="BX30" s="1614"/>
      <c r="BY30" s="1614"/>
      <c r="BZ30" s="1614"/>
      <c r="CA30" s="1615"/>
      <c r="CB30" s="297"/>
      <c r="CC30" s="297"/>
      <c r="CD30" s="335"/>
    </row>
    <row r="31" spans="2:82" ht="30">
      <c r="B31" s="363"/>
      <c r="C31" s="297"/>
      <c r="D31" s="977" t="s">
        <v>1574</v>
      </c>
      <c r="E31" s="297"/>
      <c r="F31" s="297"/>
      <c r="G31" s="297"/>
      <c r="H31" s="297"/>
      <c r="I31" s="297"/>
      <c r="J31" s="297"/>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1604"/>
      <c r="AQ31" s="1604"/>
      <c r="AR31" s="1616"/>
      <c r="AS31" s="1617"/>
      <c r="AT31" s="1617"/>
      <c r="AU31" s="1617"/>
      <c r="AV31" s="1617"/>
      <c r="AW31" s="1617"/>
      <c r="AX31" s="1617"/>
      <c r="AY31" s="1617"/>
      <c r="AZ31" s="1617"/>
      <c r="BA31" s="1617"/>
      <c r="BB31" s="1617"/>
      <c r="BC31" s="1617"/>
      <c r="BD31" s="1617"/>
      <c r="BE31" s="1617"/>
      <c r="BF31" s="1617"/>
      <c r="BG31" s="1617"/>
      <c r="BH31" s="1617"/>
      <c r="BI31" s="1617"/>
      <c r="BJ31" s="1617"/>
      <c r="BK31" s="1617"/>
      <c r="BL31" s="1617"/>
      <c r="BM31" s="1617"/>
      <c r="BN31" s="1617"/>
      <c r="BO31" s="1617"/>
      <c r="BP31" s="1617"/>
      <c r="BQ31" s="1617"/>
      <c r="BR31" s="1617"/>
      <c r="BS31" s="1617"/>
      <c r="BT31" s="1617"/>
      <c r="BU31" s="1617"/>
      <c r="BV31" s="1617"/>
      <c r="BW31" s="1617"/>
      <c r="BX31" s="1617"/>
      <c r="BY31" s="1617"/>
      <c r="BZ31" s="1617"/>
      <c r="CA31" s="1618"/>
      <c r="CB31" s="297"/>
      <c r="CC31" s="297"/>
      <c r="CD31" s="335"/>
    </row>
    <row r="32" spans="2:82" ht="30">
      <c r="B32" s="363"/>
      <c r="C32" s="297"/>
      <c r="D32" s="978"/>
      <c r="E32" s="297"/>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335"/>
    </row>
    <row r="33" spans="2:82" ht="30">
      <c r="B33" s="363"/>
      <c r="C33" s="297"/>
      <c r="D33" s="978"/>
      <c r="E33" s="297"/>
      <c r="F33" s="297"/>
      <c r="G33" s="297"/>
      <c r="H33" s="297"/>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335"/>
    </row>
    <row r="34" spans="2:82" ht="30">
      <c r="B34" s="363"/>
      <c r="C34" s="297"/>
      <c r="D34" s="978"/>
      <c r="E34" s="297"/>
      <c r="F34" s="297"/>
      <c r="G34" s="297"/>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335"/>
    </row>
    <row r="35" spans="2:82" ht="30">
      <c r="B35" s="363"/>
      <c r="C35" s="297"/>
      <c r="D35" s="978"/>
      <c r="E35" s="297"/>
      <c r="F35" s="297"/>
      <c r="G35" s="297"/>
      <c r="H35" s="297"/>
      <c r="I35" s="297"/>
      <c r="J35" s="297"/>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335"/>
    </row>
    <row r="36" spans="2:82" ht="30">
      <c r="B36" s="363"/>
      <c r="C36" s="297"/>
      <c r="D36" s="978"/>
      <c r="E36" s="297"/>
      <c r="F36" s="297"/>
      <c r="G36" s="297"/>
      <c r="H36" s="297"/>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c r="AY36" s="297"/>
      <c r="AZ36" s="297"/>
      <c r="BA36" s="297"/>
      <c r="BB36" s="297"/>
      <c r="BC36" s="297"/>
      <c r="BD36" s="297"/>
      <c r="BE36" s="297"/>
      <c r="BF36" s="297"/>
      <c r="BG36" s="297"/>
      <c r="BH36" s="297"/>
      <c r="BI36" s="297"/>
      <c r="BJ36" s="297"/>
      <c r="BK36" s="297"/>
      <c r="BL36" s="297"/>
      <c r="BM36" s="297"/>
      <c r="BN36" s="297"/>
      <c r="BO36" s="297"/>
      <c r="BP36" s="297"/>
      <c r="BQ36" s="297"/>
      <c r="BR36" s="297"/>
      <c r="BS36" s="297"/>
      <c r="BT36" s="297"/>
      <c r="BU36" s="297"/>
      <c r="BV36" s="297"/>
      <c r="BW36" s="297"/>
      <c r="BX36" s="297"/>
      <c r="BY36" s="297"/>
      <c r="BZ36" s="297"/>
      <c r="CA36" s="297"/>
      <c r="CB36" s="297"/>
      <c r="CC36" s="297"/>
      <c r="CD36" s="335"/>
    </row>
    <row r="37" spans="2:82" ht="30">
      <c r="B37" s="363"/>
      <c r="C37" s="297"/>
      <c r="D37" s="978"/>
      <c r="E37" s="297"/>
      <c r="F37" s="297"/>
      <c r="G37" s="297"/>
      <c r="H37" s="297"/>
      <c r="I37" s="297"/>
      <c r="J37" s="297"/>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7"/>
      <c r="BL37" s="297"/>
      <c r="BM37" s="297"/>
      <c r="BN37" s="297"/>
      <c r="BO37" s="297"/>
      <c r="BP37" s="297"/>
      <c r="BQ37" s="297"/>
      <c r="BR37" s="297"/>
      <c r="BS37" s="297"/>
      <c r="BT37" s="297"/>
      <c r="BU37" s="297"/>
      <c r="BV37" s="297"/>
      <c r="BW37" s="297"/>
      <c r="BX37" s="297"/>
      <c r="BY37" s="297"/>
      <c r="BZ37" s="297"/>
      <c r="CA37" s="297"/>
      <c r="CB37" s="297"/>
      <c r="CC37" s="297"/>
      <c r="CD37" s="335"/>
    </row>
    <row r="38" spans="2:82" ht="30">
      <c r="B38" s="363"/>
      <c r="C38" s="297"/>
      <c r="D38" s="978"/>
      <c r="E38" s="297"/>
      <c r="F38" s="297"/>
      <c r="G38" s="297"/>
      <c r="H38" s="297"/>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297"/>
      <c r="BD38" s="297"/>
      <c r="BE38" s="297"/>
      <c r="BF38" s="297"/>
      <c r="BG38" s="297"/>
      <c r="BH38" s="297"/>
      <c r="BI38" s="297"/>
      <c r="BJ38" s="297"/>
      <c r="BK38" s="297"/>
      <c r="BL38" s="297"/>
      <c r="BM38" s="297"/>
      <c r="BN38" s="297"/>
      <c r="BO38" s="297"/>
      <c r="BP38" s="297"/>
      <c r="BQ38" s="297"/>
      <c r="BR38" s="297"/>
      <c r="BS38" s="297"/>
      <c r="BT38" s="297"/>
      <c r="BU38" s="297"/>
      <c r="BV38" s="297"/>
      <c r="BW38" s="297"/>
      <c r="BX38" s="297"/>
      <c r="BY38" s="297"/>
      <c r="BZ38" s="297"/>
      <c r="CA38" s="297"/>
      <c r="CB38" s="297"/>
      <c r="CC38" s="297"/>
      <c r="CD38" s="335"/>
    </row>
    <row r="39" spans="2:82" ht="30">
      <c r="B39" s="363"/>
      <c r="C39" s="297"/>
      <c r="D39" s="978"/>
      <c r="E39" s="297"/>
      <c r="F39" s="297"/>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7"/>
      <c r="BP39" s="297"/>
      <c r="BQ39" s="297"/>
      <c r="BR39" s="297"/>
      <c r="BS39" s="297"/>
      <c r="BT39" s="297"/>
      <c r="BU39" s="297"/>
      <c r="BV39" s="297"/>
      <c r="BW39" s="297"/>
      <c r="BX39" s="297"/>
      <c r="BY39" s="297"/>
      <c r="BZ39" s="297"/>
      <c r="CA39" s="297"/>
      <c r="CB39" s="297"/>
      <c r="CC39" s="297"/>
      <c r="CD39" s="335"/>
    </row>
    <row r="40" spans="2:82" ht="30">
      <c r="B40" s="363"/>
      <c r="C40" s="297"/>
      <c r="D40" s="978"/>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501"/>
      <c r="AR40" s="501"/>
      <c r="AS40" s="501"/>
      <c r="AT40" s="501"/>
      <c r="AU40" s="2037" t="s">
        <v>505</v>
      </c>
      <c r="AV40" s="2037"/>
      <c r="AW40" s="2037"/>
      <c r="AX40" s="2037"/>
      <c r="AY40" s="2037"/>
      <c r="AZ40" s="2037"/>
      <c r="BA40" s="2037"/>
      <c r="BB40" s="2037"/>
      <c r="BC40" s="2037"/>
      <c r="BD40" s="2037"/>
      <c r="BE40" s="2037"/>
      <c r="BF40" s="2037"/>
      <c r="BG40" s="2037"/>
      <c r="BH40" s="2037"/>
      <c r="BI40" s="2037"/>
      <c r="BJ40" s="2037"/>
      <c r="BK40" s="2037"/>
      <c r="BL40" s="2037"/>
      <c r="BM40" s="2037"/>
      <c r="BN40" s="2037"/>
      <c r="BO40" s="2037"/>
      <c r="BP40" s="2037"/>
      <c r="BQ40" s="2037"/>
      <c r="BR40" s="2037"/>
      <c r="BS40" s="2037"/>
      <c r="BT40" s="2037"/>
      <c r="BU40" s="2037"/>
      <c r="BV40" s="2037"/>
      <c r="BW40" s="2037"/>
      <c r="BX40" s="2037"/>
      <c r="BY40" s="2037"/>
      <c r="BZ40" s="2037"/>
      <c r="CA40" s="2037"/>
      <c r="CB40" s="2037"/>
      <c r="CC40" s="2037"/>
      <c r="CD40" s="335"/>
    </row>
    <row r="41" spans="2:82" ht="30">
      <c r="B41" s="363"/>
      <c r="C41" s="297"/>
      <c r="D41" s="976"/>
      <c r="E41" s="976"/>
      <c r="F41" s="981"/>
      <c r="G41" s="982"/>
      <c r="H41" s="983"/>
      <c r="I41" s="983"/>
      <c r="J41" s="983"/>
      <c r="K41" s="983"/>
      <c r="L41" s="983"/>
      <c r="M41" s="983"/>
      <c r="N41" s="983"/>
      <c r="O41" s="983"/>
      <c r="P41" s="983"/>
      <c r="Q41" s="983"/>
      <c r="R41" s="983"/>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926"/>
      <c r="AR41" s="926"/>
      <c r="AS41" s="926"/>
      <c r="AT41" s="926"/>
      <c r="AU41" s="2037" t="s">
        <v>218</v>
      </c>
      <c r="AV41" s="2037"/>
      <c r="AW41" s="2037"/>
      <c r="AX41" s="2037"/>
      <c r="AY41" s="2037"/>
      <c r="AZ41" s="2037"/>
      <c r="BA41" s="2037"/>
      <c r="BB41" s="2037"/>
      <c r="BC41" s="2037"/>
      <c r="BD41" s="2037"/>
      <c r="BE41" s="2037"/>
      <c r="BF41" s="2037"/>
      <c r="BG41" s="2037"/>
      <c r="BH41" s="2037"/>
      <c r="BI41" s="2037"/>
      <c r="BJ41" s="2037"/>
      <c r="BK41" s="2037"/>
      <c r="BL41" s="2037"/>
      <c r="BM41" s="2037"/>
      <c r="BN41" s="2037"/>
      <c r="BO41" s="2037"/>
      <c r="BP41" s="2037"/>
      <c r="BQ41" s="2037"/>
      <c r="BR41" s="2037"/>
      <c r="BS41" s="2037"/>
      <c r="BT41" s="2037"/>
      <c r="BU41" s="2037"/>
      <c r="BV41" s="2037"/>
      <c r="BW41" s="2037"/>
      <c r="BX41" s="2037"/>
      <c r="BY41" s="2037"/>
      <c r="BZ41" s="2037"/>
      <c r="CA41" s="2037"/>
      <c r="CB41" s="2037"/>
      <c r="CC41" s="333"/>
      <c r="CD41" s="335"/>
    </row>
    <row r="42" spans="2:82" ht="30">
      <c r="B42" s="363"/>
      <c r="C42" s="297"/>
      <c r="D42" s="977"/>
      <c r="E42" s="977"/>
      <c r="F42" s="981"/>
      <c r="G42" s="982"/>
      <c r="H42" s="983"/>
      <c r="I42" s="983"/>
      <c r="J42" s="983"/>
      <c r="K42" s="983"/>
      <c r="L42" s="983"/>
      <c r="M42" s="983"/>
      <c r="N42" s="983"/>
      <c r="O42" s="983"/>
      <c r="P42" s="983"/>
      <c r="Q42" s="983"/>
      <c r="R42" s="983"/>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Y42" s="176"/>
      <c r="BZ42" s="979" t="s">
        <v>1575</v>
      </c>
      <c r="CC42" s="1"/>
      <c r="CD42" s="335"/>
    </row>
    <row r="43" spans="2:82" ht="30">
      <c r="B43" s="363"/>
      <c r="C43" s="297"/>
      <c r="D43" s="976" t="s">
        <v>1576</v>
      </c>
      <c r="E43" s="976"/>
      <c r="F43" s="981"/>
      <c r="G43" s="982"/>
      <c r="H43" s="983"/>
      <c r="I43" s="983"/>
      <c r="J43" s="983"/>
      <c r="K43" s="983"/>
      <c r="L43" s="983"/>
      <c r="M43" s="983"/>
      <c r="N43" s="983"/>
      <c r="O43" s="983"/>
      <c r="P43" s="983"/>
      <c r="Q43" s="983"/>
      <c r="R43" s="983"/>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045" t="s">
        <v>276</v>
      </c>
      <c r="AR43" s="1604"/>
      <c r="AS43" s="1613"/>
      <c r="AT43" s="1614"/>
      <c r="AU43" s="1614"/>
      <c r="AV43" s="1614"/>
      <c r="AW43" s="1614"/>
      <c r="AX43" s="1614"/>
      <c r="AY43" s="1614"/>
      <c r="AZ43" s="1614"/>
      <c r="BA43" s="1614"/>
      <c r="BB43" s="1614"/>
      <c r="BC43" s="1614"/>
      <c r="BD43" s="1614"/>
      <c r="BE43" s="1614"/>
      <c r="BF43" s="1614"/>
      <c r="BG43" s="1614"/>
      <c r="BH43" s="1614"/>
      <c r="BI43" s="1614"/>
      <c r="BJ43" s="1614"/>
      <c r="BK43" s="1614"/>
      <c r="BL43" s="1614"/>
      <c r="BM43" s="1614"/>
      <c r="BN43" s="1614"/>
      <c r="BO43" s="1614"/>
      <c r="BP43" s="1614"/>
      <c r="BQ43" s="1614"/>
      <c r="BR43" s="1614"/>
      <c r="BS43" s="1614"/>
      <c r="BT43" s="1614"/>
      <c r="BU43" s="1614"/>
      <c r="BV43" s="1614"/>
      <c r="BW43" s="1614"/>
      <c r="BX43" s="1614"/>
      <c r="BY43" s="1614"/>
      <c r="BZ43" s="1614"/>
      <c r="CA43" s="1614"/>
      <c r="CB43" s="1615"/>
      <c r="CC43"/>
      <c r="CD43" s="335"/>
    </row>
    <row r="44" spans="2:82" ht="30">
      <c r="B44" s="363"/>
      <c r="C44" s="297"/>
      <c r="D44" s="977" t="s">
        <v>1577</v>
      </c>
      <c r="E44" s="977"/>
      <c r="F44" s="981"/>
      <c r="G44" s="982"/>
      <c r="H44" s="983"/>
      <c r="I44" s="983"/>
      <c r="J44" s="983"/>
      <c r="K44" s="983"/>
      <c r="L44" s="983"/>
      <c r="M44" s="983"/>
      <c r="N44" s="983"/>
      <c r="O44" s="983"/>
      <c r="P44" s="983"/>
      <c r="Q44" s="983"/>
      <c r="R44" s="983"/>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1604"/>
      <c r="AR44" s="1604"/>
      <c r="AS44" s="1616"/>
      <c r="AT44" s="1617"/>
      <c r="AU44" s="1617"/>
      <c r="AV44" s="1617"/>
      <c r="AW44" s="1617"/>
      <c r="AX44" s="1617"/>
      <c r="AY44" s="1617"/>
      <c r="AZ44" s="1617"/>
      <c r="BA44" s="1617"/>
      <c r="BB44" s="1617"/>
      <c r="BC44" s="1617"/>
      <c r="BD44" s="1617"/>
      <c r="BE44" s="1617"/>
      <c r="BF44" s="1617"/>
      <c r="BG44" s="1617"/>
      <c r="BH44" s="1617"/>
      <c r="BI44" s="1617"/>
      <c r="BJ44" s="1617"/>
      <c r="BK44" s="1617"/>
      <c r="BL44" s="1617"/>
      <c r="BM44" s="1617"/>
      <c r="BN44" s="1617"/>
      <c r="BO44" s="1617"/>
      <c r="BP44" s="1617"/>
      <c r="BQ44" s="1617"/>
      <c r="BR44" s="1617"/>
      <c r="BS44" s="1617"/>
      <c r="BT44" s="1617"/>
      <c r="BU44" s="1617"/>
      <c r="BV44" s="1617"/>
      <c r="BW44" s="1617"/>
      <c r="BX44" s="1617"/>
      <c r="BY44" s="1617"/>
      <c r="BZ44" s="1617"/>
      <c r="CA44" s="1617"/>
      <c r="CB44" s="1618"/>
      <c r="CC44"/>
      <c r="CD44" s="335"/>
    </row>
    <row r="45" spans="2:82" ht="30">
      <c r="B45" s="363"/>
      <c r="C45" s="297"/>
      <c r="D45" s="984"/>
      <c r="E45" s="985"/>
      <c r="F45" s="986"/>
      <c r="G45" s="983"/>
      <c r="H45" s="983"/>
      <c r="I45" s="983"/>
      <c r="J45" s="983"/>
      <c r="K45" s="983"/>
      <c r="L45" s="983"/>
      <c r="M45" s="983"/>
      <c r="N45" s="983"/>
      <c r="O45" s="983"/>
      <c r="P45" s="983"/>
      <c r="Q45" s="983"/>
      <c r="R45" s="983"/>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335"/>
    </row>
    <row r="46" spans="2:82" ht="30">
      <c r="B46" s="363"/>
      <c r="C46" s="297"/>
      <c r="D46" s="976" t="s">
        <v>1578</v>
      </c>
      <c r="E46" s="976"/>
      <c r="F46" s="981"/>
      <c r="G46" s="982"/>
      <c r="H46" s="983"/>
      <c r="I46" s="983"/>
      <c r="J46" s="983"/>
      <c r="K46" s="983"/>
      <c r="L46" s="983"/>
      <c r="M46" s="983"/>
      <c r="N46" s="983"/>
      <c r="O46" s="983"/>
      <c r="P46" s="983"/>
      <c r="Q46" s="983"/>
      <c r="R46" s="983"/>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045" t="s">
        <v>281</v>
      </c>
      <c r="AR46" s="1604"/>
      <c r="AS46" s="1613"/>
      <c r="AT46" s="1614"/>
      <c r="AU46" s="1614"/>
      <c r="AV46" s="1614"/>
      <c r="AW46" s="1614"/>
      <c r="AX46" s="1614"/>
      <c r="AY46" s="1614"/>
      <c r="AZ46" s="1614"/>
      <c r="BA46" s="1614"/>
      <c r="BB46" s="1614"/>
      <c r="BC46" s="1614"/>
      <c r="BD46" s="1614"/>
      <c r="BE46" s="1614"/>
      <c r="BF46" s="1614"/>
      <c r="BG46" s="1614"/>
      <c r="BH46" s="1614"/>
      <c r="BI46" s="1614"/>
      <c r="BJ46" s="1614"/>
      <c r="BK46" s="1614"/>
      <c r="BL46" s="1614"/>
      <c r="BM46" s="1614"/>
      <c r="BN46" s="1614"/>
      <c r="BO46" s="1614"/>
      <c r="BP46" s="1614"/>
      <c r="BQ46" s="1614"/>
      <c r="BR46" s="1614"/>
      <c r="BS46" s="1614"/>
      <c r="BT46" s="1614"/>
      <c r="BU46" s="1614"/>
      <c r="BV46" s="1614"/>
      <c r="BW46" s="1614"/>
      <c r="BX46" s="1614"/>
      <c r="BY46" s="1614"/>
      <c r="BZ46" s="1614"/>
      <c r="CA46" s="1614"/>
      <c r="CB46" s="1615"/>
      <c r="CC46" s="297"/>
      <c r="CD46" s="335"/>
    </row>
    <row r="47" spans="2:82" ht="30">
      <c r="B47" s="363"/>
      <c r="C47" s="297"/>
      <c r="D47" s="977" t="s">
        <v>1579</v>
      </c>
      <c r="E47" s="977"/>
      <c r="F47" s="981"/>
      <c r="G47" s="982"/>
      <c r="H47" s="983"/>
      <c r="I47" s="983"/>
      <c r="J47" s="983"/>
      <c r="K47" s="983"/>
      <c r="L47" s="983"/>
      <c r="M47" s="983"/>
      <c r="N47" s="983"/>
      <c r="O47" s="983"/>
      <c r="P47" s="983"/>
      <c r="Q47" s="983"/>
      <c r="R47" s="983"/>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1604"/>
      <c r="AR47" s="1604"/>
      <c r="AS47" s="1616"/>
      <c r="AT47" s="1617"/>
      <c r="AU47" s="1617"/>
      <c r="AV47" s="1617"/>
      <c r="AW47" s="1617"/>
      <c r="AX47" s="1617"/>
      <c r="AY47" s="1617"/>
      <c r="AZ47" s="1617"/>
      <c r="BA47" s="1617"/>
      <c r="BB47" s="1617"/>
      <c r="BC47" s="1617"/>
      <c r="BD47" s="1617"/>
      <c r="BE47" s="1617"/>
      <c r="BF47" s="1617"/>
      <c r="BG47" s="1617"/>
      <c r="BH47" s="1617"/>
      <c r="BI47" s="1617"/>
      <c r="BJ47" s="1617"/>
      <c r="BK47" s="1617"/>
      <c r="BL47" s="1617"/>
      <c r="BM47" s="1617"/>
      <c r="BN47" s="1617"/>
      <c r="BO47" s="1617"/>
      <c r="BP47" s="1617"/>
      <c r="BQ47" s="1617"/>
      <c r="BR47" s="1617"/>
      <c r="BS47" s="1617"/>
      <c r="BT47" s="1617"/>
      <c r="BU47" s="1617"/>
      <c r="BV47" s="1617"/>
      <c r="BW47" s="1617"/>
      <c r="BX47" s="1617"/>
      <c r="BY47" s="1617"/>
      <c r="BZ47" s="1617"/>
      <c r="CA47" s="1617"/>
      <c r="CB47" s="1618"/>
      <c r="CC47" s="297"/>
      <c r="CD47" s="335"/>
    </row>
    <row r="48" spans="2:82" ht="30">
      <c r="B48" s="363"/>
      <c r="C48" s="297"/>
      <c r="D48" s="984"/>
      <c r="E48" s="985"/>
      <c r="F48" s="986"/>
      <c r="G48" s="983"/>
      <c r="H48" s="983"/>
      <c r="I48" s="983"/>
      <c r="J48" s="983"/>
      <c r="K48" s="983"/>
      <c r="L48" s="983"/>
      <c r="M48" s="983"/>
      <c r="N48" s="983"/>
      <c r="O48" s="983"/>
      <c r="P48" s="983"/>
      <c r="Q48" s="983"/>
      <c r="R48" s="983"/>
      <c r="S48" s="297"/>
      <c r="T48" s="297"/>
      <c r="U48" s="297"/>
      <c r="V48" s="297"/>
      <c r="W48" s="297"/>
      <c r="X48" s="297"/>
      <c r="Y48" s="297"/>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c r="BP48" s="297"/>
      <c r="BQ48" s="297"/>
      <c r="BR48" s="297"/>
      <c r="BS48" s="297"/>
      <c r="BT48" s="297"/>
      <c r="BU48" s="297"/>
      <c r="BV48" s="297"/>
      <c r="BW48" s="297"/>
      <c r="BX48" s="297"/>
      <c r="BY48" s="297"/>
      <c r="BZ48" s="297"/>
      <c r="CA48" s="297"/>
      <c r="CB48" s="297"/>
      <c r="CC48" s="297"/>
      <c r="CD48" s="335"/>
    </row>
    <row r="49" spans="2:82" ht="30">
      <c r="B49" s="363"/>
      <c r="C49" s="297"/>
      <c r="D49" s="976" t="s">
        <v>1580</v>
      </c>
      <c r="E49" s="976"/>
      <c r="F49" s="981"/>
      <c r="G49" s="983"/>
      <c r="H49" s="983"/>
      <c r="I49" s="983"/>
      <c r="J49" s="983"/>
      <c r="K49" s="983"/>
      <c r="L49" s="983"/>
      <c r="M49" s="983"/>
      <c r="N49" s="983"/>
      <c r="O49" s="983"/>
      <c r="P49" s="983"/>
      <c r="Q49" s="983"/>
      <c r="R49" s="983"/>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045" t="s">
        <v>286</v>
      </c>
      <c r="AR49" s="1604"/>
      <c r="AS49" s="1613"/>
      <c r="AT49" s="1614"/>
      <c r="AU49" s="1614"/>
      <c r="AV49" s="1614"/>
      <c r="AW49" s="1614"/>
      <c r="AX49" s="1614"/>
      <c r="AY49" s="1614"/>
      <c r="AZ49" s="1614"/>
      <c r="BA49" s="1614"/>
      <c r="BB49" s="1614"/>
      <c r="BC49" s="1614"/>
      <c r="BD49" s="1614"/>
      <c r="BE49" s="1614"/>
      <c r="BF49" s="1614"/>
      <c r="BG49" s="1614"/>
      <c r="BH49" s="1614"/>
      <c r="BI49" s="1614"/>
      <c r="BJ49" s="1614"/>
      <c r="BK49" s="1614"/>
      <c r="BL49" s="1614"/>
      <c r="BM49" s="1614"/>
      <c r="BN49" s="1614"/>
      <c r="BO49" s="1614"/>
      <c r="BP49" s="1614"/>
      <c r="BQ49" s="1614"/>
      <c r="BR49" s="1614"/>
      <c r="BS49" s="1614"/>
      <c r="BT49" s="1614"/>
      <c r="BU49" s="1614"/>
      <c r="BV49" s="1614"/>
      <c r="BW49" s="1614"/>
      <c r="BX49" s="1614"/>
      <c r="BY49" s="1614"/>
      <c r="BZ49" s="1614"/>
      <c r="CA49" s="1614"/>
      <c r="CB49" s="1615"/>
      <c r="CC49" s="297"/>
      <c r="CD49" s="335"/>
    </row>
    <row r="50" spans="2:82" ht="30">
      <c r="B50" s="363"/>
      <c r="C50" s="297"/>
      <c r="D50" s="977" t="s">
        <v>1581</v>
      </c>
      <c r="E50" s="977"/>
      <c r="F50" s="981"/>
      <c r="G50" s="983"/>
      <c r="H50" s="983"/>
      <c r="I50" s="983"/>
      <c r="J50" s="983"/>
      <c r="K50" s="983"/>
      <c r="L50" s="983"/>
      <c r="M50" s="983"/>
      <c r="N50" s="983"/>
      <c r="O50" s="983"/>
      <c r="P50" s="983"/>
      <c r="Q50" s="983"/>
      <c r="R50" s="983"/>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1604"/>
      <c r="AR50" s="1604"/>
      <c r="AS50" s="1616"/>
      <c r="AT50" s="1617"/>
      <c r="AU50" s="1617"/>
      <c r="AV50" s="1617"/>
      <c r="AW50" s="1617"/>
      <c r="AX50" s="1617"/>
      <c r="AY50" s="1617"/>
      <c r="AZ50" s="1617"/>
      <c r="BA50" s="1617"/>
      <c r="BB50" s="1617"/>
      <c r="BC50" s="1617"/>
      <c r="BD50" s="1617"/>
      <c r="BE50" s="1617"/>
      <c r="BF50" s="1617"/>
      <c r="BG50" s="1617"/>
      <c r="BH50" s="1617"/>
      <c r="BI50" s="1617"/>
      <c r="BJ50" s="1617"/>
      <c r="BK50" s="1617"/>
      <c r="BL50" s="1617"/>
      <c r="BM50" s="1617"/>
      <c r="BN50" s="1617"/>
      <c r="BO50" s="1617"/>
      <c r="BP50" s="1617"/>
      <c r="BQ50" s="1617"/>
      <c r="BR50" s="1617"/>
      <c r="BS50" s="1617"/>
      <c r="BT50" s="1617"/>
      <c r="BU50" s="1617"/>
      <c r="BV50" s="1617"/>
      <c r="BW50" s="1617"/>
      <c r="BX50" s="1617"/>
      <c r="BY50" s="1617"/>
      <c r="BZ50" s="1617"/>
      <c r="CA50" s="1617"/>
      <c r="CB50" s="1618"/>
      <c r="CC50" s="297"/>
      <c r="CD50" s="335"/>
    </row>
    <row r="51" spans="2:82" ht="30">
      <c r="B51" s="363"/>
      <c r="C51" s="297"/>
      <c r="D51" s="977"/>
      <c r="E51" s="977"/>
      <c r="F51" s="981"/>
      <c r="G51" s="983"/>
      <c r="H51" s="983"/>
      <c r="I51" s="983"/>
      <c r="J51" s="983"/>
      <c r="K51" s="983"/>
      <c r="L51" s="983"/>
      <c r="M51" s="983"/>
      <c r="N51" s="983"/>
      <c r="O51" s="983"/>
      <c r="P51" s="983"/>
      <c r="Q51" s="983"/>
      <c r="R51" s="983"/>
      <c r="S51" s="297"/>
      <c r="T51" s="297"/>
      <c r="U51" s="297"/>
      <c r="V51" s="297"/>
      <c r="W51" s="297"/>
      <c r="X51" s="297"/>
      <c r="Y51" s="297"/>
      <c r="Z51" s="297"/>
      <c r="AA51" s="297"/>
      <c r="AB51" s="297"/>
      <c r="AC51" s="297"/>
      <c r="AD51" s="297"/>
      <c r="AE51" s="297"/>
      <c r="AF51" s="297"/>
      <c r="AG51" s="297"/>
      <c r="AH51" s="297"/>
      <c r="AI51" s="297"/>
      <c r="AJ51" s="297"/>
      <c r="AK51" s="297"/>
      <c r="AL51" s="297"/>
      <c r="AM51" s="297"/>
      <c r="AN51" s="297"/>
      <c r="AO51" s="297"/>
      <c r="AP51" s="297"/>
      <c r="AQ51" s="923"/>
      <c r="AR51" s="923"/>
      <c r="AS51" s="921"/>
      <c r="AT51" s="921"/>
      <c r="AU51" s="921"/>
      <c r="AV51" s="921"/>
      <c r="AW51" s="921"/>
      <c r="AX51" s="921"/>
      <c r="AY51" s="921"/>
      <c r="AZ51" s="921"/>
      <c r="BA51" s="921"/>
      <c r="BB51" s="921"/>
      <c r="BC51" s="921"/>
      <c r="BD51" s="921"/>
      <c r="BE51" s="921"/>
      <c r="BF51" s="921"/>
      <c r="BG51" s="921"/>
      <c r="BH51" s="921"/>
      <c r="BI51" s="921"/>
      <c r="BJ51" s="921"/>
      <c r="BK51" s="921"/>
      <c r="BL51" s="921"/>
      <c r="BM51" s="921"/>
      <c r="BN51" s="921"/>
      <c r="BO51" s="921"/>
      <c r="BP51" s="921"/>
      <c r="BQ51" s="921"/>
      <c r="BR51" s="921"/>
      <c r="BS51" s="921"/>
      <c r="BT51" s="921"/>
      <c r="BU51" s="921"/>
      <c r="BV51" s="921"/>
      <c r="BW51" s="921"/>
      <c r="BX51" s="921"/>
      <c r="BY51" s="921"/>
      <c r="BZ51" s="921"/>
      <c r="CA51" s="921"/>
      <c r="CB51" s="921"/>
      <c r="CC51" s="297"/>
      <c r="CD51" s="335"/>
    </row>
    <row r="52" spans="2:82" ht="30">
      <c r="B52" s="363"/>
      <c r="C52" s="297"/>
      <c r="D52" s="984"/>
      <c r="E52" s="985"/>
      <c r="F52" s="986"/>
      <c r="G52" s="983"/>
      <c r="H52" s="983"/>
      <c r="I52" s="983"/>
      <c r="J52" s="983"/>
      <c r="K52" s="983"/>
      <c r="L52" s="983"/>
      <c r="M52" s="983"/>
      <c r="N52" s="983"/>
      <c r="O52" s="983"/>
      <c r="P52" s="983"/>
      <c r="Q52" s="983"/>
      <c r="R52" s="983"/>
      <c r="S52" s="297"/>
      <c r="T52" s="297"/>
      <c r="U52" s="297"/>
      <c r="V52" s="297"/>
      <c r="W52" s="297"/>
      <c r="X52" s="297"/>
      <c r="Y52" s="297"/>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7"/>
      <c r="BN52" s="297"/>
      <c r="BO52" s="297"/>
      <c r="BP52" s="297"/>
      <c r="BQ52" s="297"/>
      <c r="BR52" s="297"/>
      <c r="BS52" s="297"/>
      <c r="BT52" s="297"/>
      <c r="BU52" s="297"/>
      <c r="BV52" s="297"/>
      <c r="BW52" s="297"/>
      <c r="BX52" s="297"/>
      <c r="BY52" s="297"/>
      <c r="BZ52" s="979" t="s">
        <v>506</v>
      </c>
      <c r="CC52" s="297"/>
      <c r="CD52" s="335"/>
    </row>
    <row r="53" spans="2:82" ht="30">
      <c r="B53" s="363"/>
      <c r="C53" s="297"/>
      <c r="D53" s="976" t="s">
        <v>536</v>
      </c>
      <c r="E53" s="976"/>
      <c r="F53" s="983"/>
      <c r="G53" s="987"/>
      <c r="H53" s="983"/>
      <c r="I53" s="983"/>
      <c r="J53" s="983"/>
      <c r="K53" s="983"/>
      <c r="L53" s="983"/>
      <c r="M53" s="983"/>
      <c r="N53" s="983"/>
      <c r="O53" s="983"/>
      <c r="P53" s="983"/>
      <c r="Q53" s="983"/>
      <c r="R53" s="983"/>
      <c r="S53" s="297"/>
      <c r="T53" s="297"/>
      <c r="U53" s="297"/>
      <c r="V53" s="297"/>
      <c r="W53" s="297"/>
      <c r="X53" s="297"/>
      <c r="Y53" s="297"/>
      <c r="Z53" s="297"/>
      <c r="AA53" s="297"/>
      <c r="AB53" s="297"/>
      <c r="AC53" s="297"/>
      <c r="AD53" s="297"/>
      <c r="AE53" s="297"/>
      <c r="AF53" s="297"/>
      <c r="AG53" s="297"/>
      <c r="AH53" s="297"/>
      <c r="AI53" s="297"/>
      <c r="AJ53" s="297"/>
      <c r="AK53" s="297"/>
      <c r="AL53" s="297"/>
      <c r="AM53" s="297"/>
      <c r="AN53" s="297"/>
      <c r="AO53" s="297"/>
      <c r="AP53" s="297"/>
      <c r="AQ53" s="2045" t="s">
        <v>1606</v>
      </c>
      <c r="AR53" s="1604"/>
      <c r="AS53" s="1613"/>
      <c r="AT53" s="1614"/>
      <c r="AU53" s="1614"/>
      <c r="AV53" s="1614"/>
      <c r="AW53" s="1614"/>
      <c r="AX53" s="1614"/>
      <c r="AY53" s="1614"/>
      <c r="AZ53" s="1614"/>
      <c r="BA53" s="1614"/>
      <c r="BB53" s="1614"/>
      <c r="BC53" s="1614"/>
      <c r="BD53" s="1614"/>
      <c r="BE53" s="1614"/>
      <c r="BF53" s="1614"/>
      <c r="BG53" s="1614"/>
      <c r="BH53" s="1614"/>
      <c r="BI53" s="1614"/>
      <c r="BJ53" s="1614"/>
      <c r="BK53" s="1614"/>
      <c r="BL53" s="1614"/>
      <c r="BM53" s="1614"/>
      <c r="BN53" s="1614"/>
      <c r="BO53" s="1614"/>
      <c r="BP53" s="1614"/>
      <c r="BQ53" s="1614"/>
      <c r="BR53" s="1614"/>
      <c r="BS53" s="1614"/>
      <c r="BT53" s="1614"/>
      <c r="BU53" s="1614"/>
      <c r="BV53" s="1614"/>
      <c r="BW53" s="1614"/>
      <c r="BX53" s="1614"/>
      <c r="BY53" s="1614"/>
      <c r="BZ53" s="1614"/>
      <c r="CA53" s="1614"/>
      <c r="CB53" s="1615"/>
      <c r="CC53" s="297"/>
      <c r="CD53" s="335"/>
    </row>
    <row r="54" spans="2:82" ht="30">
      <c r="B54" s="363"/>
      <c r="C54" s="297"/>
      <c r="D54" s="977" t="s">
        <v>537</v>
      </c>
      <c r="E54" s="977"/>
      <c r="F54" s="985"/>
      <c r="G54" s="986"/>
      <c r="H54" s="983"/>
      <c r="I54" s="983"/>
      <c r="J54" s="983"/>
      <c r="K54" s="983"/>
      <c r="L54" s="983"/>
      <c r="M54" s="983"/>
      <c r="N54" s="983"/>
      <c r="O54" s="983"/>
      <c r="P54" s="983"/>
      <c r="Q54" s="983"/>
      <c r="R54" s="983"/>
      <c r="S54" s="297"/>
      <c r="T54" s="297"/>
      <c r="U54" s="297"/>
      <c r="V54" s="297"/>
      <c r="W54" s="297"/>
      <c r="X54" s="297"/>
      <c r="Y54" s="297"/>
      <c r="Z54" s="297"/>
      <c r="AA54" s="297"/>
      <c r="AB54" s="297"/>
      <c r="AC54" s="297"/>
      <c r="AD54" s="297"/>
      <c r="AE54" s="297"/>
      <c r="AF54" s="297"/>
      <c r="AG54" s="297"/>
      <c r="AH54" s="297"/>
      <c r="AI54" s="297"/>
      <c r="AJ54" s="297"/>
      <c r="AK54" s="297"/>
      <c r="AL54" s="297"/>
      <c r="AM54" s="297"/>
      <c r="AN54" s="297"/>
      <c r="AO54" s="297"/>
      <c r="AP54" s="297"/>
      <c r="AQ54" s="1604"/>
      <c r="AR54" s="1604"/>
      <c r="AS54" s="1616"/>
      <c r="AT54" s="1617"/>
      <c r="AU54" s="1617"/>
      <c r="AV54" s="1617"/>
      <c r="AW54" s="1617"/>
      <c r="AX54" s="1617"/>
      <c r="AY54" s="1617"/>
      <c r="AZ54" s="1617"/>
      <c r="BA54" s="1617"/>
      <c r="BB54" s="1617"/>
      <c r="BC54" s="1617"/>
      <c r="BD54" s="1617"/>
      <c r="BE54" s="1617"/>
      <c r="BF54" s="1617"/>
      <c r="BG54" s="1617"/>
      <c r="BH54" s="1617"/>
      <c r="BI54" s="1617"/>
      <c r="BJ54" s="1617"/>
      <c r="BK54" s="1617"/>
      <c r="BL54" s="1617"/>
      <c r="BM54" s="1617"/>
      <c r="BN54" s="1617"/>
      <c r="BO54" s="1617"/>
      <c r="BP54" s="1617"/>
      <c r="BQ54" s="1617"/>
      <c r="BR54" s="1617"/>
      <c r="BS54" s="1617"/>
      <c r="BT54" s="1617"/>
      <c r="BU54" s="1617"/>
      <c r="BV54" s="1617"/>
      <c r="BW54" s="1617"/>
      <c r="BX54" s="1617"/>
      <c r="BY54" s="1617"/>
      <c r="BZ54" s="1617"/>
      <c r="CA54" s="1617"/>
      <c r="CB54" s="1618"/>
      <c r="CC54" s="297"/>
      <c r="CD54" s="335"/>
    </row>
    <row r="55" spans="2:82" ht="30">
      <c r="B55" s="363"/>
      <c r="C55" s="297"/>
      <c r="D55" s="984"/>
      <c r="E55" s="983"/>
      <c r="F55" s="982"/>
      <c r="G55" s="983"/>
      <c r="H55" s="983"/>
      <c r="I55" s="983"/>
      <c r="J55" s="983"/>
      <c r="K55" s="983"/>
      <c r="L55" s="983"/>
      <c r="M55" s="983"/>
      <c r="N55" s="983"/>
      <c r="O55" s="983"/>
      <c r="P55" s="983"/>
      <c r="Q55" s="983"/>
      <c r="R55" s="983"/>
      <c r="S55" s="297"/>
      <c r="T55" s="297"/>
      <c r="U55" s="297"/>
      <c r="V55" s="297"/>
      <c r="W55" s="297"/>
      <c r="X55" s="297"/>
      <c r="Y55" s="297"/>
      <c r="Z55" s="297"/>
      <c r="AA55" s="297"/>
      <c r="AB55" s="297"/>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c r="BL55" s="297"/>
      <c r="BM55" s="297"/>
      <c r="BN55" s="297"/>
      <c r="BO55" s="297"/>
      <c r="BP55" s="297"/>
      <c r="BQ55" s="297"/>
      <c r="BR55" s="297"/>
      <c r="BS55" s="297"/>
      <c r="BT55" s="297"/>
      <c r="BU55" s="297"/>
      <c r="BV55" s="297"/>
      <c r="BW55" s="297"/>
      <c r="BX55" s="297"/>
      <c r="BY55" s="297"/>
      <c r="BZ55" s="297"/>
      <c r="CA55" s="297"/>
      <c r="CB55" s="297"/>
      <c r="CC55" s="297"/>
      <c r="CD55" s="335"/>
    </row>
    <row r="56" spans="2:82" ht="30">
      <c r="B56" s="363"/>
      <c r="C56" s="297"/>
      <c r="D56" s="988" t="s">
        <v>1582</v>
      </c>
      <c r="E56" s="988"/>
      <c r="F56" s="986"/>
      <c r="G56" s="983"/>
      <c r="H56" s="983"/>
      <c r="I56" s="983"/>
      <c r="J56" s="983"/>
      <c r="K56" s="983"/>
      <c r="L56" s="983"/>
      <c r="M56" s="983"/>
      <c r="N56" s="983"/>
      <c r="O56" s="983"/>
      <c r="P56" s="983"/>
      <c r="Q56" s="983"/>
      <c r="R56" s="983"/>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CC56" s="297"/>
      <c r="CD56" s="335"/>
    </row>
    <row r="57" spans="2:82" ht="30">
      <c r="B57" s="363"/>
      <c r="C57" s="297"/>
      <c r="D57" s="977" t="s">
        <v>1583</v>
      </c>
      <c r="E57" s="977"/>
      <c r="F57" s="977"/>
      <c r="G57" s="983"/>
      <c r="H57" s="983"/>
      <c r="I57" s="983"/>
      <c r="J57" s="983"/>
      <c r="K57" s="983"/>
      <c r="L57" s="983"/>
      <c r="M57" s="983"/>
      <c r="N57" s="983"/>
      <c r="O57" s="983"/>
      <c r="P57" s="983"/>
      <c r="Q57" s="983"/>
      <c r="R57" s="983"/>
      <c r="S57" s="297"/>
      <c r="T57" s="297"/>
      <c r="U57" s="297"/>
      <c r="V57" s="297"/>
      <c r="W57" s="297"/>
      <c r="X57" s="297"/>
      <c r="Y57" s="297"/>
      <c r="Z57" s="297"/>
      <c r="AA57" s="297"/>
      <c r="AB57" s="297"/>
      <c r="AC57" s="297"/>
      <c r="AD57" s="297"/>
      <c r="AE57" s="297"/>
      <c r="AF57" s="297"/>
      <c r="AG57" s="297"/>
      <c r="AH57" s="297"/>
      <c r="AI57" s="297"/>
      <c r="AJ57" s="297"/>
      <c r="AK57" s="297"/>
      <c r="AL57" s="297"/>
      <c r="AM57" s="297"/>
      <c r="AN57" s="297"/>
      <c r="AO57" s="297"/>
      <c r="AP57" s="297"/>
      <c r="CC57" s="297"/>
      <c r="CD57" s="335"/>
    </row>
    <row r="58" spans="2:82" ht="30">
      <c r="B58" s="363"/>
      <c r="C58" s="297"/>
      <c r="D58" s="984"/>
      <c r="E58" s="982"/>
      <c r="F58" s="983"/>
      <c r="G58" s="983"/>
      <c r="H58" s="983"/>
      <c r="I58" s="983"/>
      <c r="J58" s="983"/>
      <c r="K58" s="983"/>
      <c r="L58" s="983"/>
      <c r="M58" s="983"/>
      <c r="N58" s="983"/>
      <c r="O58" s="983"/>
      <c r="P58" s="983"/>
      <c r="Q58" s="983"/>
      <c r="R58" s="983"/>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c r="BL58" s="297"/>
      <c r="BM58" s="297"/>
      <c r="BN58" s="297"/>
      <c r="BO58" s="297"/>
      <c r="BP58" s="297"/>
      <c r="BQ58" s="297"/>
      <c r="BR58" s="297"/>
      <c r="BS58" s="297"/>
      <c r="BT58" s="297"/>
      <c r="BU58" s="297"/>
      <c r="BV58" s="297"/>
      <c r="BW58" s="297"/>
      <c r="BX58" s="297"/>
      <c r="BY58" s="297"/>
      <c r="BZ58" s="979" t="s">
        <v>1575</v>
      </c>
      <c r="CA58" s="297"/>
      <c r="CB58" s="297"/>
      <c r="CC58" s="297"/>
      <c r="CD58" s="335"/>
    </row>
    <row r="59" spans="2:82" ht="30">
      <c r="B59" s="363"/>
      <c r="C59" s="297"/>
      <c r="D59" s="986" t="s">
        <v>146</v>
      </c>
      <c r="E59" s="984" t="s">
        <v>1584</v>
      </c>
      <c r="F59" s="982"/>
      <c r="G59" s="983"/>
      <c r="H59" s="983"/>
      <c r="I59" s="983"/>
      <c r="J59" s="983"/>
      <c r="K59" s="983"/>
      <c r="L59" s="983"/>
      <c r="M59" s="983"/>
      <c r="N59" s="983"/>
      <c r="O59" s="983"/>
      <c r="P59" s="983"/>
      <c r="Q59" s="983"/>
      <c r="R59" s="983"/>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O59" s="297"/>
      <c r="AP59" s="297"/>
      <c r="AQ59" s="992" t="s">
        <v>239</v>
      </c>
      <c r="AR59" s="923"/>
      <c r="AS59" s="1613"/>
      <c r="AT59" s="1614"/>
      <c r="AU59" s="1614"/>
      <c r="AV59" s="1614"/>
      <c r="AW59" s="1614"/>
      <c r="AX59" s="1614"/>
      <c r="AY59" s="1614"/>
      <c r="AZ59" s="1614"/>
      <c r="BA59" s="1614"/>
      <c r="BB59" s="1614"/>
      <c r="BC59" s="1614"/>
      <c r="BD59" s="1614"/>
      <c r="BE59" s="1614"/>
      <c r="BF59" s="1614"/>
      <c r="BG59" s="1614"/>
      <c r="BH59" s="1614"/>
      <c r="BI59" s="1614"/>
      <c r="BJ59" s="1614"/>
      <c r="BK59" s="1614"/>
      <c r="BL59" s="1614"/>
      <c r="BM59" s="1614"/>
      <c r="BN59" s="1614"/>
      <c r="BO59" s="1614"/>
      <c r="BP59" s="1614"/>
      <c r="BQ59" s="1614"/>
      <c r="BR59" s="1614"/>
      <c r="BS59" s="1614"/>
      <c r="BT59" s="1614"/>
      <c r="BU59" s="1614"/>
      <c r="BV59" s="1614"/>
      <c r="BW59" s="1614"/>
      <c r="BX59" s="1614"/>
      <c r="BY59" s="1614"/>
      <c r="BZ59" s="1614"/>
      <c r="CA59" s="1614"/>
      <c r="CB59" s="1615"/>
      <c r="CC59" s="297"/>
      <c r="CD59" s="335"/>
    </row>
    <row r="60" spans="2:82" ht="30">
      <c r="B60" s="363"/>
      <c r="C60" s="297"/>
      <c r="D60" s="984"/>
      <c r="E60" s="989" t="s">
        <v>1585</v>
      </c>
      <c r="F60" s="986"/>
      <c r="G60" s="986"/>
      <c r="H60" s="990"/>
      <c r="I60" s="983"/>
      <c r="J60" s="983"/>
      <c r="K60" s="983"/>
      <c r="L60" s="983"/>
      <c r="M60" s="983"/>
      <c r="N60" s="983"/>
      <c r="O60" s="983"/>
      <c r="P60" s="983"/>
      <c r="Q60" s="983"/>
      <c r="R60" s="983"/>
      <c r="S60" s="297"/>
      <c r="T60" s="297"/>
      <c r="U60" s="297"/>
      <c r="V60" s="297"/>
      <c r="W60" s="297"/>
      <c r="X60" s="297"/>
      <c r="Y60" s="297"/>
      <c r="Z60" s="297"/>
      <c r="AA60" s="297"/>
      <c r="AB60" s="297"/>
      <c r="AC60" s="297"/>
      <c r="AD60" s="297"/>
      <c r="AE60" s="297"/>
      <c r="AF60" s="297"/>
      <c r="AG60" s="297"/>
      <c r="AH60" s="297"/>
      <c r="AI60" s="297"/>
      <c r="AJ60" s="297"/>
      <c r="AK60" s="297"/>
      <c r="AL60" s="297"/>
      <c r="AM60" s="297"/>
      <c r="AN60" s="297"/>
      <c r="AO60" s="297"/>
      <c r="AP60" s="297"/>
      <c r="AQ60" s="923"/>
      <c r="AR60" s="923"/>
      <c r="AS60" s="1616"/>
      <c r="AT60" s="1617"/>
      <c r="AU60" s="1617"/>
      <c r="AV60" s="1617"/>
      <c r="AW60" s="1617"/>
      <c r="AX60" s="1617"/>
      <c r="AY60" s="1617"/>
      <c r="AZ60" s="1617"/>
      <c r="BA60" s="1617"/>
      <c r="BB60" s="1617"/>
      <c r="BC60" s="1617"/>
      <c r="BD60" s="1617"/>
      <c r="BE60" s="1617"/>
      <c r="BF60" s="1617"/>
      <c r="BG60" s="1617"/>
      <c r="BH60" s="1617"/>
      <c r="BI60" s="1617"/>
      <c r="BJ60" s="1617"/>
      <c r="BK60" s="1617"/>
      <c r="BL60" s="1617"/>
      <c r="BM60" s="1617"/>
      <c r="BN60" s="1617"/>
      <c r="BO60" s="1617"/>
      <c r="BP60" s="1617"/>
      <c r="BQ60" s="1617"/>
      <c r="BR60" s="1617"/>
      <c r="BS60" s="1617"/>
      <c r="BT60" s="1617"/>
      <c r="BU60" s="1617"/>
      <c r="BV60" s="1617"/>
      <c r="BW60" s="1617"/>
      <c r="BX60" s="1617"/>
      <c r="BY60" s="1617"/>
      <c r="BZ60" s="1617"/>
      <c r="CA60" s="1617"/>
      <c r="CB60" s="1618"/>
      <c r="CC60" s="297"/>
      <c r="CD60" s="335"/>
    </row>
    <row r="61" spans="2:82" ht="30">
      <c r="B61" s="363"/>
      <c r="C61" s="297"/>
      <c r="D61" s="986" t="s">
        <v>149</v>
      </c>
      <c r="E61" s="976" t="s">
        <v>1586</v>
      </c>
      <c r="F61" s="982"/>
      <c r="G61" s="983"/>
      <c r="H61" s="983"/>
      <c r="I61" s="983"/>
      <c r="J61" s="983"/>
      <c r="K61" s="983"/>
      <c r="L61" s="983"/>
      <c r="M61" s="983"/>
      <c r="N61" s="983"/>
      <c r="O61" s="983"/>
      <c r="P61" s="983"/>
      <c r="Q61" s="983"/>
      <c r="R61" s="983"/>
      <c r="S61" s="297"/>
      <c r="T61" s="297"/>
      <c r="U61" s="297"/>
      <c r="V61" s="297"/>
      <c r="W61" s="297"/>
      <c r="X61" s="297"/>
      <c r="Y61" s="297"/>
      <c r="Z61" s="297"/>
      <c r="AA61" s="297"/>
      <c r="AB61" s="297"/>
      <c r="AC61" s="297"/>
      <c r="AD61" s="297"/>
      <c r="AE61" s="297"/>
      <c r="AF61" s="297"/>
      <c r="AG61" s="297"/>
      <c r="AH61" s="297"/>
      <c r="AI61" s="297"/>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297"/>
      <c r="BH61" s="297"/>
      <c r="BI61" s="297"/>
      <c r="BJ61" s="297"/>
      <c r="BK61" s="297"/>
      <c r="BL61" s="297"/>
      <c r="BM61" s="297"/>
      <c r="BN61" s="297"/>
      <c r="BO61" s="297"/>
      <c r="BP61" s="297"/>
      <c r="BQ61" s="297"/>
      <c r="BR61" s="297"/>
      <c r="BS61" s="297"/>
      <c r="BT61" s="297"/>
      <c r="BU61" s="297"/>
      <c r="BV61" s="297"/>
      <c r="BW61" s="297"/>
      <c r="BX61" s="297"/>
      <c r="BY61" s="297"/>
      <c r="BZ61" s="297"/>
      <c r="CA61" s="297"/>
      <c r="CB61" s="297"/>
      <c r="CC61" s="297"/>
      <c r="CD61" s="335"/>
    </row>
    <row r="62" spans="2:82" ht="30">
      <c r="B62" s="363"/>
      <c r="C62" s="297"/>
      <c r="D62" s="984"/>
      <c r="E62" s="989" t="s">
        <v>1587</v>
      </c>
      <c r="F62" s="986"/>
      <c r="G62" s="986"/>
      <c r="H62" s="990"/>
      <c r="I62" s="983"/>
      <c r="J62" s="983"/>
      <c r="K62" s="983"/>
      <c r="L62" s="983"/>
      <c r="M62" s="983"/>
      <c r="N62" s="983"/>
      <c r="O62" s="983"/>
      <c r="P62" s="983"/>
      <c r="Q62" s="983"/>
      <c r="R62" s="983"/>
      <c r="S62" s="297"/>
      <c r="T62" s="297"/>
      <c r="U62" s="297"/>
      <c r="V62" s="297"/>
      <c r="W62" s="297"/>
      <c r="X62" s="297"/>
      <c r="Y62" s="297"/>
      <c r="Z62" s="297"/>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7"/>
      <c r="BU62" s="297"/>
      <c r="BV62" s="297"/>
      <c r="BW62" s="297"/>
      <c r="BX62" s="297"/>
      <c r="BY62" s="297"/>
      <c r="BZ62" s="297"/>
      <c r="CA62" s="297"/>
      <c r="CB62" s="297"/>
      <c r="CC62" s="297"/>
      <c r="CD62" s="335"/>
    </row>
    <row r="63" spans="2:82" ht="30">
      <c r="B63" s="363"/>
      <c r="C63" s="297"/>
      <c r="D63" s="990"/>
      <c r="E63" s="986" t="s">
        <v>165</v>
      </c>
      <c r="F63" s="986" t="s">
        <v>1588</v>
      </c>
      <c r="G63" s="983"/>
      <c r="H63" s="983"/>
      <c r="I63" s="983"/>
      <c r="J63" s="983"/>
      <c r="K63" s="983"/>
      <c r="L63" s="983"/>
      <c r="M63" s="983"/>
      <c r="N63" s="983"/>
      <c r="O63" s="983"/>
      <c r="P63" s="983"/>
      <c r="Q63" s="983"/>
      <c r="R63" s="983"/>
      <c r="S63" s="297"/>
      <c r="T63" s="297"/>
      <c r="U63" s="297"/>
      <c r="V63" s="297"/>
      <c r="W63" s="297"/>
      <c r="X63" s="297"/>
      <c r="Y63" s="297"/>
      <c r="Z63" s="297"/>
      <c r="AA63" s="297"/>
      <c r="AB63" s="297"/>
      <c r="AC63" s="297"/>
      <c r="AD63" s="297"/>
      <c r="AE63" s="297"/>
      <c r="AF63" s="297"/>
      <c r="AG63" s="297"/>
      <c r="AH63" s="297"/>
      <c r="AI63" s="297"/>
      <c r="AJ63" s="297"/>
      <c r="AK63" s="297"/>
      <c r="AL63" s="297"/>
      <c r="AM63" s="297"/>
      <c r="AN63" s="297"/>
      <c r="AO63" s="297"/>
      <c r="AP63" s="297"/>
      <c r="AQ63" s="2045" t="s">
        <v>240</v>
      </c>
      <c r="AR63" s="1604"/>
      <c r="AS63" s="1613"/>
      <c r="AT63" s="1614"/>
      <c r="AU63" s="1614"/>
      <c r="AV63" s="1614"/>
      <c r="AW63" s="1614"/>
      <c r="AX63" s="1614"/>
      <c r="AY63" s="1614"/>
      <c r="AZ63" s="1614"/>
      <c r="BA63" s="1614"/>
      <c r="BB63" s="1614"/>
      <c r="BC63" s="1614"/>
      <c r="BD63" s="1614"/>
      <c r="BE63" s="1614"/>
      <c r="BF63" s="1614"/>
      <c r="BG63" s="1614"/>
      <c r="BH63" s="1614"/>
      <c r="BI63" s="1614"/>
      <c r="BJ63" s="1614"/>
      <c r="BK63" s="1614"/>
      <c r="BL63" s="1614"/>
      <c r="BM63" s="1614"/>
      <c r="BN63" s="1614"/>
      <c r="BO63" s="1614"/>
      <c r="BP63" s="1614"/>
      <c r="BQ63" s="1614"/>
      <c r="BR63" s="1614"/>
      <c r="BS63" s="1614"/>
      <c r="BT63" s="1614"/>
      <c r="BU63" s="1614"/>
      <c r="BV63" s="1614"/>
      <c r="BW63" s="1614"/>
      <c r="BX63" s="1614"/>
      <c r="BY63" s="1614"/>
      <c r="BZ63" s="1614"/>
      <c r="CA63" s="1614"/>
      <c r="CB63" s="1615"/>
      <c r="CC63" s="297"/>
      <c r="CD63" s="335"/>
    </row>
    <row r="64" spans="2:82" ht="30">
      <c r="B64" s="363"/>
      <c r="C64" s="297"/>
      <c r="D64" s="976"/>
      <c r="E64" s="986"/>
      <c r="F64" s="982" t="s">
        <v>1589</v>
      </c>
      <c r="G64" s="986"/>
      <c r="H64" s="990"/>
      <c r="I64" s="983"/>
      <c r="J64" s="983"/>
      <c r="K64" s="983"/>
      <c r="L64" s="983"/>
      <c r="M64" s="983"/>
      <c r="N64" s="983"/>
      <c r="O64" s="983"/>
      <c r="P64" s="983"/>
      <c r="Q64" s="983"/>
      <c r="R64" s="983"/>
      <c r="S64" s="297"/>
      <c r="T64" s="297"/>
      <c r="U64" s="297"/>
      <c r="V64" s="297"/>
      <c r="W64" s="297"/>
      <c r="X64" s="297"/>
      <c r="Y64" s="297"/>
      <c r="Z64" s="297"/>
      <c r="AA64" s="297"/>
      <c r="AB64" s="297"/>
      <c r="AC64" s="297"/>
      <c r="AD64" s="297"/>
      <c r="AE64" s="297"/>
      <c r="AF64" s="297"/>
      <c r="AG64" s="297"/>
      <c r="AH64" s="297"/>
      <c r="AI64" s="297"/>
      <c r="AJ64" s="297"/>
      <c r="AK64" s="297"/>
      <c r="AL64" s="297"/>
      <c r="AM64" s="297"/>
      <c r="AN64" s="297"/>
      <c r="AO64" s="297"/>
      <c r="AP64" s="297"/>
      <c r="AQ64" s="1604"/>
      <c r="AR64" s="1604"/>
      <c r="AS64" s="1616"/>
      <c r="AT64" s="1617"/>
      <c r="AU64" s="1617"/>
      <c r="AV64" s="1617"/>
      <c r="AW64" s="1617"/>
      <c r="AX64" s="1617"/>
      <c r="AY64" s="1617"/>
      <c r="AZ64" s="1617"/>
      <c r="BA64" s="1617"/>
      <c r="BB64" s="1617"/>
      <c r="BC64" s="1617"/>
      <c r="BD64" s="1617"/>
      <c r="BE64" s="1617"/>
      <c r="BF64" s="1617"/>
      <c r="BG64" s="1617"/>
      <c r="BH64" s="1617"/>
      <c r="BI64" s="1617"/>
      <c r="BJ64" s="1617"/>
      <c r="BK64" s="1617"/>
      <c r="BL64" s="1617"/>
      <c r="BM64" s="1617"/>
      <c r="BN64" s="1617"/>
      <c r="BO64" s="1617"/>
      <c r="BP64" s="1617"/>
      <c r="BQ64" s="1617"/>
      <c r="BR64" s="1617"/>
      <c r="BS64" s="1617"/>
      <c r="BT64" s="1617"/>
      <c r="BU64" s="1617"/>
      <c r="BV64" s="1617"/>
      <c r="BW64" s="1617"/>
      <c r="BX64" s="1617"/>
      <c r="BY64" s="1617"/>
      <c r="BZ64" s="1617"/>
      <c r="CA64" s="1617"/>
      <c r="CB64" s="1618"/>
      <c r="CC64" s="297"/>
      <c r="CD64" s="335"/>
    </row>
    <row r="65" spans="2:82" ht="30">
      <c r="B65" s="363"/>
      <c r="C65" s="297"/>
      <c r="D65" s="976"/>
      <c r="E65" s="991"/>
      <c r="F65" s="983"/>
      <c r="G65" s="983"/>
      <c r="H65" s="983"/>
      <c r="I65" s="983"/>
      <c r="J65" s="983"/>
      <c r="K65" s="983"/>
      <c r="L65" s="983"/>
      <c r="M65" s="983"/>
      <c r="N65" s="983"/>
      <c r="O65" s="983"/>
      <c r="P65" s="983"/>
      <c r="Q65" s="983"/>
      <c r="R65" s="983"/>
      <c r="S65" s="297"/>
      <c r="T65" s="297"/>
      <c r="U65" s="297"/>
      <c r="V65" s="297"/>
      <c r="W65" s="297"/>
      <c r="X65" s="297"/>
      <c r="Y65" s="297"/>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7"/>
      <c r="BN65" s="297"/>
      <c r="BO65" s="297"/>
      <c r="BP65" s="297"/>
      <c r="BQ65" s="297"/>
      <c r="BR65" s="297"/>
      <c r="BS65" s="297"/>
      <c r="BT65" s="297"/>
      <c r="BU65" s="297"/>
      <c r="BV65" s="297"/>
      <c r="BW65" s="297"/>
      <c r="BX65" s="297"/>
      <c r="BY65" s="297"/>
      <c r="BZ65" s="297"/>
      <c r="CA65" s="297"/>
      <c r="CB65" s="297"/>
      <c r="CC65" s="297"/>
      <c r="CD65" s="335"/>
    </row>
    <row r="66" spans="2:82" ht="30">
      <c r="B66" s="363"/>
      <c r="C66" s="297"/>
      <c r="D66" s="976"/>
      <c r="E66" s="986" t="s">
        <v>167</v>
      </c>
      <c r="F66" s="986" t="s">
        <v>1590</v>
      </c>
      <c r="G66" s="987"/>
      <c r="H66" s="983"/>
      <c r="I66" s="983"/>
      <c r="J66" s="983"/>
      <c r="K66" s="983"/>
      <c r="L66" s="983"/>
      <c r="M66" s="983"/>
      <c r="N66" s="983"/>
      <c r="O66" s="983"/>
      <c r="P66" s="983"/>
      <c r="Q66" s="983"/>
      <c r="R66" s="983"/>
      <c r="S66" s="297"/>
      <c r="T66" s="297"/>
      <c r="U66" s="297"/>
      <c r="V66" s="297"/>
      <c r="W66" s="297"/>
      <c r="X66" s="297"/>
      <c r="Y66" s="297"/>
      <c r="Z66" s="297"/>
      <c r="AA66" s="297"/>
      <c r="AB66" s="297"/>
      <c r="AC66" s="297"/>
      <c r="AD66" s="297"/>
      <c r="AE66" s="297"/>
      <c r="AF66" s="297"/>
      <c r="AG66" s="297"/>
      <c r="AH66" s="297"/>
      <c r="AI66" s="297"/>
      <c r="AJ66" s="297"/>
      <c r="AK66" s="297"/>
      <c r="AL66" s="297"/>
      <c r="AM66" s="297"/>
      <c r="AN66" s="297"/>
      <c r="AO66" s="297"/>
      <c r="AP66" s="297"/>
      <c r="AQ66" s="2045" t="s">
        <v>302</v>
      </c>
      <c r="AR66" s="1604"/>
      <c r="AS66" s="1613"/>
      <c r="AT66" s="1614"/>
      <c r="AU66" s="1614"/>
      <c r="AV66" s="1614"/>
      <c r="AW66" s="1614"/>
      <c r="AX66" s="1614"/>
      <c r="AY66" s="1614"/>
      <c r="AZ66" s="1614"/>
      <c r="BA66" s="1614"/>
      <c r="BB66" s="1614"/>
      <c r="BC66" s="1614"/>
      <c r="BD66" s="1614"/>
      <c r="BE66" s="1614"/>
      <c r="BF66" s="1614"/>
      <c r="BG66" s="1614"/>
      <c r="BH66" s="1614"/>
      <c r="BI66" s="1614"/>
      <c r="BJ66" s="1614"/>
      <c r="BK66" s="1614"/>
      <c r="BL66" s="1614"/>
      <c r="BM66" s="1614"/>
      <c r="BN66" s="1614"/>
      <c r="BO66" s="1614"/>
      <c r="BP66" s="1614"/>
      <c r="BQ66" s="1614"/>
      <c r="BR66" s="1614"/>
      <c r="BS66" s="1614"/>
      <c r="BT66" s="1614"/>
      <c r="BU66" s="1614"/>
      <c r="BV66" s="1614"/>
      <c r="BW66" s="1614"/>
      <c r="BX66" s="1614"/>
      <c r="BY66" s="1614"/>
      <c r="BZ66" s="1614"/>
      <c r="CA66" s="1614"/>
      <c r="CB66" s="1615"/>
      <c r="CC66" s="297"/>
      <c r="CD66" s="335"/>
    </row>
    <row r="67" spans="2:82" ht="30">
      <c r="B67" s="363"/>
      <c r="C67" s="297"/>
      <c r="D67" s="976"/>
      <c r="E67" s="991"/>
      <c r="F67" s="982" t="s">
        <v>1591</v>
      </c>
      <c r="G67" s="983"/>
      <c r="H67" s="983"/>
      <c r="I67" s="983"/>
      <c r="J67" s="983"/>
      <c r="K67" s="983"/>
      <c r="L67" s="983"/>
      <c r="M67" s="983"/>
      <c r="N67" s="983"/>
      <c r="O67" s="983"/>
      <c r="P67" s="983"/>
      <c r="Q67" s="983"/>
      <c r="R67" s="983"/>
      <c r="S67" s="297"/>
      <c r="T67" s="297"/>
      <c r="U67" s="297"/>
      <c r="V67" s="297"/>
      <c r="W67" s="297"/>
      <c r="X67" s="297"/>
      <c r="Y67" s="297"/>
      <c r="Z67" s="297"/>
      <c r="AA67" s="297"/>
      <c r="AB67" s="297"/>
      <c r="AC67" s="297"/>
      <c r="AD67" s="297"/>
      <c r="AE67" s="297"/>
      <c r="AF67" s="297"/>
      <c r="AG67" s="297"/>
      <c r="AH67" s="297"/>
      <c r="AI67" s="297"/>
      <c r="AJ67" s="297"/>
      <c r="AK67" s="297"/>
      <c r="AL67" s="297"/>
      <c r="AM67" s="297"/>
      <c r="AN67" s="297"/>
      <c r="AO67" s="297"/>
      <c r="AP67" s="297"/>
      <c r="AQ67" s="1604"/>
      <c r="AR67" s="1604"/>
      <c r="AS67" s="1616"/>
      <c r="AT67" s="1617"/>
      <c r="AU67" s="1617"/>
      <c r="AV67" s="1617"/>
      <c r="AW67" s="1617"/>
      <c r="AX67" s="1617"/>
      <c r="AY67" s="1617"/>
      <c r="AZ67" s="1617"/>
      <c r="BA67" s="1617"/>
      <c r="BB67" s="1617"/>
      <c r="BC67" s="1617"/>
      <c r="BD67" s="1617"/>
      <c r="BE67" s="1617"/>
      <c r="BF67" s="1617"/>
      <c r="BG67" s="1617"/>
      <c r="BH67" s="1617"/>
      <c r="BI67" s="1617"/>
      <c r="BJ67" s="1617"/>
      <c r="BK67" s="1617"/>
      <c r="BL67" s="1617"/>
      <c r="BM67" s="1617"/>
      <c r="BN67" s="1617"/>
      <c r="BO67" s="1617"/>
      <c r="BP67" s="1617"/>
      <c r="BQ67" s="1617"/>
      <c r="BR67" s="1617"/>
      <c r="BS67" s="1617"/>
      <c r="BT67" s="1617"/>
      <c r="BU67" s="1617"/>
      <c r="BV67" s="1617"/>
      <c r="BW67" s="1617"/>
      <c r="BX67" s="1617"/>
      <c r="BY67" s="1617"/>
      <c r="BZ67" s="1617"/>
      <c r="CA67" s="1617"/>
      <c r="CB67" s="1618"/>
      <c r="CC67" s="297"/>
      <c r="CD67" s="335"/>
    </row>
    <row r="68" spans="2:82" ht="30">
      <c r="B68" s="363"/>
      <c r="C68" s="297"/>
      <c r="D68" s="988"/>
      <c r="E68" s="990"/>
      <c r="F68" s="986"/>
      <c r="G68" s="983"/>
      <c r="H68" s="983"/>
      <c r="I68" s="983"/>
      <c r="J68" s="983"/>
      <c r="K68" s="983"/>
      <c r="L68" s="983"/>
      <c r="M68" s="983"/>
      <c r="N68" s="983"/>
      <c r="O68" s="983"/>
      <c r="P68" s="983"/>
      <c r="Q68" s="983"/>
      <c r="R68" s="983"/>
      <c r="S68" s="297"/>
      <c r="T68" s="297"/>
      <c r="U68" s="297"/>
      <c r="V68" s="297"/>
      <c r="W68" s="297"/>
      <c r="X68" s="297"/>
      <c r="Y68" s="297"/>
      <c r="Z68" s="297"/>
      <c r="AA68" s="297"/>
      <c r="AB68" s="297"/>
      <c r="AC68" s="297"/>
      <c r="AD68" s="297"/>
      <c r="AE68" s="297"/>
      <c r="AF68" s="297"/>
      <c r="AG68" s="297"/>
      <c r="AH68" s="297"/>
      <c r="AI68" s="297"/>
      <c r="AJ68" s="297"/>
      <c r="AK68" s="297"/>
      <c r="AL68" s="297"/>
      <c r="AM68" s="297"/>
      <c r="AN68" s="297"/>
      <c r="AO68" s="297"/>
      <c r="AP68" s="297"/>
      <c r="AQ68" s="297"/>
      <c r="AR68" s="297"/>
      <c r="AS68" s="297"/>
      <c r="AT68" s="297"/>
      <c r="AU68" s="297"/>
      <c r="AV68" s="297"/>
      <c r="AW68" s="297"/>
      <c r="AX68" s="297"/>
      <c r="AY68" s="297"/>
      <c r="AZ68" s="297"/>
      <c r="BA68" s="297"/>
      <c r="BB68" s="297"/>
      <c r="BC68" s="297"/>
      <c r="BD68" s="297"/>
      <c r="BE68" s="297"/>
      <c r="BF68" s="297"/>
      <c r="BG68" s="297"/>
      <c r="BH68" s="297"/>
      <c r="BI68" s="297"/>
      <c r="BJ68" s="297"/>
      <c r="BK68" s="297"/>
      <c r="BL68" s="297"/>
      <c r="BM68" s="297"/>
      <c r="BN68" s="297"/>
      <c r="BO68" s="297"/>
      <c r="BP68" s="297"/>
      <c r="BQ68" s="297"/>
      <c r="BR68" s="297"/>
      <c r="BS68" s="297"/>
      <c r="BT68" s="297"/>
      <c r="BU68" s="297"/>
      <c r="BV68" s="297"/>
      <c r="BW68" s="297"/>
      <c r="BX68" s="297"/>
      <c r="BY68" s="297"/>
      <c r="BZ68" s="297"/>
      <c r="CA68" s="297"/>
      <c r="CB68" s="297"/>
      <c r="CC68" s="297"/>
      <c r="CD68" s="335"/>
    </row>
    <row r="69" spans="2:82" ht="30">
      <c r="B69" s="363"/>
      <c r="C69" s="297"/>
      <c r="D69" s="976"/>
      <c r="E69" s="986" t="s">
        <v>652</v>
      </c>
      <c r="F69" s="986" t="s">
        <v>1592</v>
      </c>
      <c r="G69" s="983"/>
      <c r="H69" s="983"/>
      <c r="I69" s="983"/>
      <c r="J69" s="983"/>
      <c r="K69" s="983"/>
      <c r="L69" s="983"/>
      <c r="M69" s="983"/>
      <c r="N69" s="983"/>
      <c r="O69" s="983"/>
      <c r="P69" s="983"/>
      <c r="Q69" s="983"/>
      <c r="R69" s="983"/>
      <c r="S69" s="297"/>
      <c r="T69" s="297"/>
      <c r="U69" s="297"/>
      <c r="V69" s="297"/>
      <c r="W69" s="297"/>
      <c r="X69" s="297"/>
      <c r="Y69" s="297"/>
      <c r="Z69" s="297"/>
      <c r="AA69" s="297"/>
      <c r="AB69" s="297"/>
      <c r="AC69" s="297"/>
      <c r="AD69" s="297"/>
      <c r="AE69" s="297"/>
      <c r="AF69" s="297"/>
      <c r="AG69" s="297"/>
      <c r="AH69" s="297"/>
      <c r="AI69" s="297"/>
      <c r="AJ69" s="297"/>
      <c r="AK69" s="297"/>
      <c r="AL69" s="297"/>
      <c r="AM69" s="297"/>
      <c r="AN69" s="297"/>
      <c r="AO69" s="297"/>
      <c r="AP69" s="297"/>
      <c r="AQ69" s="2045" t="s">
        <v>306</v>
      </c>
      <c r="AR69" s="1604"/>
      <c r="AS69" s="1613"/>
      <c r="AT69" s="1614"/>
      <c r="AU69" s="1614"/>
      <c r="AV69" s="1614"/>
      <c r="AW69" s="1614"/>
      <c r="AX69" s="1614"/>
      <c r="AY69" s="1614"/>
      <c r="AZ69" s="1614"/>
      <c r="BA69" s="1614"/>
      <c r="BB69" s="1614"/>
      <c r="BC69" s="1614"/>
      <c r="BD69" s="1614"/>
      <c r="BE69" s="1614"/>
      <c r="BF69" s="1614"/>
      <c r="BG69" s="1614"/>
      <c r="BH69" s="1614"/>
      <c r="BI69" s="1614"/>
      <c r="BJ69" s="1614"/>
      <c r="BK69" s="1614"/>
      <c r="BL69" s="1614"/>
      <c r="BM69" s="1614"/>
      <c r="BN69" s="1614"/>
      <c r="BO69" s="1614"/>
      <c r="BP69" s="1614"/>
      <c r="BQ69" s="1614"/>
      <c r="BR69" s="1614"/>
      <c r="BS69" s="1614"/>
      <c r="BT69" s="1614"/>
      <c r="BU69" s="1614"/>
      <c r="BV69" s="1614"/>
      <c r="BW69" s="1614"/>
      <c r="BX69" s="1614"/>
      <c r="BY69" s="1614"/>
      <c r="BZ69" s="1614"/>
      <c r="CA69" s="1614"/>
      <c r="CB69" s="1615"/>
      <c r="CC69" s="297"/>
      <c r="CD69" s="335"/>
    </row>
    <row r="70" spans="2:82" ht="30">
      <c r="B70" s="363"/>
      <c r="C70" s="297"/>
      <c r="D70" s="976"/>
      <c r="E70" s="991"/>
      <c r="F70" s="982" t="s">
        <v>1593</v>
      </c>
      <c r="G70" s="983"/>
      <c r="H70" s="983"/>
      <c r="I70" s="983"/>
      <c r="J70" s="983"/>
      <c r="K70" s="983"/>
      <c r="L70" s="983"/>
      <c r="M70" s="983"/>
      <c r="N70" s="983"/>
      <c r="O70" s="983"/>
      <c r="P70" s="983"/>
      <c r="Q70" s="983"/>
      <c r="R70" s="983"/>
      <c r="S70" s="297"/>
      <c r="T70" s="297"/>
      <c r="U70" s="297"/>
      <c r="V70" s="297"/>
      <c r="W70" s="297"/>
      <c r="X70" s="297"/>
      <c r="Y70" s="297"/>
      <c r="Z70" s="297"/>
      <c r="AA70" s="297"/>
      <c r="AB70" s="297"/>
      <c r="AC70" s="297"/>
      <c r="AD70" s="297"/>
      <c r="AE70" s="297"/>
      <c r="AF70" s="297"/>
      <c r="AG70" s="297"/>
      <c r="AH70" s="297"/>
      <c r="AI70" s="297"/>
      <c r="AJ70" s="297"/>
      <c r="AK70" s="297"/>
      <c r="AL70" s="297"/>
      <c r="AM70" s="297"/>
      <c r="AN70" s="297"/>
      <c r="AO70" s="297"/>
      <c r="AP70" s="297"/>
      <c r="AQ70" s="1604"/>
      <c r="AR70" s="1604"/>
      <c r="AS70" s="1616"/>
      <c r="AT70" s="1617"/>
      <c r="AU70" s="1617"/>
      <c r="AV70" s="1617"/>
      <c r="AW70" s="1617"/>
      <c r="AX70" s="1617"/>
      <c r="AY70" s="1617"/>
      <c r="AZ70" s="1617"/>
      <c r="BA70" s="1617"/>
      <c r="BB70" s="1617"/>
      <c r="BC70" s="1617"/>
      <c r="BD70" s="1617"/>
      <c r="BE70" s="1617"/>
      <c r="BF70" s="1617"/>
      <c r="BG70" s="1617"/>
      <c r="BH70" s="1617"/>
      <c r="BI70" s="1617"/>
      <c r="BJ70" s="1617"/>
      <c r="BK70" s="1617"/>
      <c r="BL70" s="1617"/>
      <c r="BM70" s="1617"/>
      <c r="BN70" s="1617"/>
      <c r="BO70" s="1617"/>
      <c r="BP70" s="1617"/>
      <c r="BQ70" s="1617"/>
      <c r="BR70" s="1617"/>
      <c r="BS70" s="1617"/>
      <c r="BT70" s="1617"/>
      <c r="BU70" s="1617"/>
      <c r="BV70" s="1617"/>
      <c r="BW70" s="1617"/>
      <c r="BX70" s="1617"/>
      <c r="BY70" s="1617"/>
      <c r="BZ70" s="1617"/>
      <c r="CA70" s="1617"/>
      <c r="CB70" s="1618"/>
      <c r="CC70" s="297"/>
      <c r="CD70" s="335"/>
    </row>
    <row r="71" spans="2:82" ht="30">
      <c r="B71" s="363"/>
      <c r="C71" s="297"/>
      <c r="D71" s="988"/>
      <c r="E71" s="990"/>
      <c r="F71" s="986"/>
      <c r="G71" s="983"/>
      <c r="H71" s="983"/>
      <c r="I71" s="983"/>
      <c r="J71" s="983"/>
      <c r="K71" s="983"/>
      <c r="L71" s="983"/>
      <c r="M71" s="983"/>
      <c r="N71" s="983"/>
      <c r="O71" s="983"/>
      <c r="P71" s="983"/>
      <c r="Q71" s="983"/>
      <c r="R71" s="983"/>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297"/>
      <c r="BI71" s="297"/>
      <c r="BJ71" s="297"/>
      <c r="BK71" s="297"/>
      <c r="BL71" s="297"/>
      <c r="BM71" s="297"/>
      <c r="BN71" s="297"/>
      <c r="BO71" s="297"/>
      <c r="BP71" s="297"/>
      <c r="BQ71" s="297"/>
      <c r="BR71" s="297"/>
      <c r="BS71" s="297"/>
      <c r="BT71" s="297"/>
      <c r="BU71" s="297"/>
      <c r="BV71" s="297"/>
      <c r="BW71" s="297"/>
      <c r="BX71" s="297"/>
      <c r="BY71" s="297"/>
      <c r="BZ71" s="297"/>
      <c r="CA71" s="297"/>
      <c r="CB71" s="297"/>
      <c r="CC71" s="297"/>
      <c r="CD71" s="335"/>
    </row>
    <row r="72" spans="2:82" ht="30">
      <c r="B72" s="363"/>
      <c r="C72" s="297"/>
      <c r="D72" s="976"/>
      <c r="E72" s="986" t="s">
        <v>655</v>
      </c>
      <c r="F72" s="986" t="s">
        <v>1594</v>
      </c>
      <c r="G72" s="983"/>
      <c r="H72" s="983"/>
      <c r="I72" s="983"/>
      <c r="J72" s="983"/>
      <c r="K72" s="983"/>
      <c r="L72" s="983"/>
      <c r="M72" s="983"/>
      <c r="N72" s="983"/>
      <c r="O72" s="983"/>
      <c r="P72" s="983"/>
      <c r="Q72" s="983"/>
      <c r="R72" s="983"/>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045" t="s">
        <v>311</v>
      </c>
      <c r="AR72" s="1604"/>
      <c r="AS72" s="1613"/>
      <c r="AT72" s="1614"/>
      <c r="AU72" s="1614"/>
      <c r="AV72" s="1614"/>
      <c r="AW72" s="1614"/>
      <c r="AX72" s="1614"/>
      <c r="AY72" s="1614"/>
      <c r="AZ72" s="1614"/>
      <c r="BA72" s="1614"/>
      <c r="BB72" s="1614"/>
      <c r="BC72" s="1614"/>
      <c r="BD72" s="1614"/>
      <c r="BE72" s="1614"/>
      <c r="BF72" s="1614"/>
      <c r="BG72" s="1614"/>
      <c r="BH72" s="1614"/>
      <c r="BI72" s="1614"/>
      <c r="BJ72" s="1614"/>
      <c r="BK72" s="1614"/>
      <c r="BL72" s="1614"/>
      <c r="BM72" s="1614"/>
      <c r="BN72" s="1614"/>
      <c r="BO72" s="1614"/>
      <c r="BP72" s="1614"/>
      <c r="BQ72" s="1614"/>
      <c r="BR72" s="1614"/>
      <c r="BS72" s="1614"/>
      <c r="BT72" s="1614"/>
      <c r="BU72" s="1614"/>
      <c r="BV72" s="1614"/>
      <c r="BW72" s="1614"/>
      <c r="BX72" s="1614"/>
      <c r="BY72" s="1614"/>
      <c r="BZ72" s="1614"/>
      <c r="CA72" s="1614"/>
      <c r="CB72" s="1615"/>
      <c r="CC72" s="297"/>
      <c r="CD72" s="335"/>
    </row>
    <row r="73" spans="2:82" ht="30">
      <c r="B73" s="363"/>
      <c r="C73" s="297"/>
      <c r="D73" s="976"/>
      <c r="E73" s="990"/>
      <c r="F73" s="982" t="s">
        <v>1595</v>
      </c>
      <c r="G73" s="983"/>
      <c r="H73" s="983"/>
      <c r="I73" s="983"/>
      <c r="J73" s="983"/>
      <c r="K73" s="983"/>
      <c r="L73" s="983"/>
      <c r="M73" s="983"/>
      <c r="N73" s="983"/>
      <c r="O73" s="983"/>
      <c r="P73" s="983"/>
      <c r="Q73" s="983"/>
      <c r="R73" s="983"/>
      <c r="S73" s="297"/>
      <c r="T73" s="297"/>
      <c r="U73" s="297"/>
      <c r="V73" s="297"/>
      <c r="W73" s="297"/>
      <c r="X73" s="297"/>
      <c r="Y73" s="297"/>
      <c r="Z73" s="297"/>
      <c r="AA73" s="297"/>
      <c r="AB73" s="297"/>
      <c r="AC73" s="297"/>
      <c r="AD73" s="297"/>
      <c r="AE73" s="297"/>
      <c r="AF73" s="297"/>
      <c r="AG73" s="297"/>
      <c r="AH73" s="297"/>
      <c r="AI73" s="297"/>
      <c r="AJ73" s="297"/>
      <c r="AK73" s="297"/>
      <c r="AL73" s="297"/>
      <c r="AM73" s="297"/>
      <c r="AN73" s="297"/>
      <c r="AO73" s="297"/>
      <c r="AP73" s="297"/>
      <c r="AQ73" s="1604"/>
      <c r="AR73" s="1604"/>
      <c r="AS73" s="1616"/>
      <c r="AT73" s="1617"/>
      <c r="AU73" s="1617"/>
      <c r="AV73" s="1617"/>
      <c r="AW73" s="1617"/>
      <c r="AX73" s="1617"/>
      <c r="AY73" s="1617"/>
      <c r="AZ73" s="1617"/>
      <c r="BA73" s="1617"/>
      <c r="BB73" s="1617"/>
      <c r="BC73" s="1617"/>
      <c r="BD73" s="1617"/>
      <c r="BE73" s="1617"/>
      <c r="BF73" s="1617"/>
      <c r="BG73" s="1617"/>
      <c r="BH73" s="1617"/>
      <c r="BI73" s="1617"/>
      <c r="BJ73" s="1617"/>
      <c r="BK73" s="1617"/>
      <c r="BL73" s="1617"/>
      <c r="BM73" s="1617"/>
      <c r="BN73" s="1617"/>
      <c r="BO73" s="1617"/>
      <c r="BP73" s="1617"/>
      <c r="BQ73" s="1617"/>
      <c r="BR73" s="1617"/>
      <c r="BS73" s="1617"/>
      <c r="BT73" s="1617"/>
      <c r="BU73" s="1617"/>
      <c r="BV73" s="1617"/>
      <c r="BW73" s="1617"/>
      <c r="BX73" s="1617"/>
      <c r="BY73" s="1617"/>
      <c r="BZ73" s="1617"/>
      <c r="CA73" s="1617"/>
      <c r="CB73" s="1618"/>
      <c r="CC73" s="297"/>
      <c r="CD73" s="335"/>
    </row>
    <row r="74" spans="2:82" ht="30">
      <c r="B74" s="363"/>
      <c r="C74" s="297"/>
      <c r="D74" s="988"/>
      <c r="E74" s="990"/>
      <c r="F74" s="986"/>
      <c r="G74" s="983"/>
      <c r="H74" s="983"/>
      <c r="I74" s="983"/>
      <c r="J74" s="983"/>
      <c r="K74" s="983"/>
      <c r="L74" s="983"/>
      <c r="M74" s="983"/>
      <c r="N74" s="983"/>
      <c r="O74" s="983"/>
      <c r="P74" s="983"/>
      <c r="Q74" s="983"/>
      <c r="R74" s="983"/>
      <c r="S74" s="297"/>
      <c r="T74" s="297"/>
      <c r="U74" s="297"/>
      <c r="V74" s="297"/>
      <c r="W74" s="297"/>
      <c r="X74" s="297"/>
      <c r="Y74" s="297"/>
      <c r="Z74" s="297"/>
      <c r="AA74" s="297"/>
      <c r="AB74" s="297"/>
      <c r="AC74" s="297"/>
      <c r="AD74" s="297"/>
      <c r="AE74" s="297"/>
      <c r="AF74" s="297"/>
      <c r="AG74" s="297"/>
      <c r="AH74" s="297"/>
      <c r="AI74" s="297"/>
      <c r="AJ74" s="297"/>
      <c r="AK74" s="297"/>
      <c r="AL74" s="297"/>
      <c r="AM74" s="297"/>
      <c r="AN74" s="297"/>
      <c r="AO74" s="297"/>
      <c r="AP74" s="297"/>
      <c r="AQ74" s="297"/>
      <c r="AR74" s="297"/>
      <c r="AS74" s="297"/>
      <c r="AT74" s="297"/>
      <c r="AU74" s="297"/>
      <c r="AV74" s="297"/>
      <c r="AW74" s="297"/>
      <c r="AX74" s="297"/>
      <c r="AY74" s="297"/>
      <c r="AZ74" s="297"/>
      <c r="BA74" s="297"/>
      <c r="BB74" s="297"/>
      <c r="BC74" s="297"/>
      <c r="BD74" s="297"/>
      <c r="BE74" s="297"/>
      <c r="BF74" s="297"/>
      <c r="BG74" s="297"/>
      <c r="BH74" s="297"/>
      <c r="BI74" s="297"/>
      <c r="BJ74" s="297"/>
      <c r="BK74" s="297"/>
      <c r="BL74" s="297"/>
      <c r="BM74" s="297"/>
      <c r="BN74" s="297"/>
      <c r="BO74" s="297"/>
      <c r="BP74" s="297"/>
      <c r="BQ74" s="297"/>
      <c r="BR74" s="297"/>
      <c r="BS74" s="297"/>
      <c r="BT74" s="297"/>
      <c r="BU74" s="297"/>
      <c r="BV74" s="297"/>
      <c r="BW74" s="297"/>
      <c r="BX74" s="297"/>
      <c r="BY74" s="297"/>
      <c r="BZ74" s="297"/>
      <c r="CA74" s="297"/>
      <c r="CB74" s="297"/>
      <c r="CC74" s="297"/>
      <c r="CD74" s="335"/>
    </row>
    <row r="75" spans="2:82" ht="30">
      <c r="B75" s="363"/>
      <c r="C75" s="297"/>
      <c r="D75" s="976"/>
      <c r="E75" s="986" t="s">
        <v>660</v>
      </c>
      <c r="F75" s="986" t="s">
        <v>1596</v>
      </c>
      <c r="G75" s="983"/>
      <c r="H75" s="983"/>
      <c r="I75" s="983"/>
      <c r="J75" s="983"/>
      <c r="K75" s="983"/>
      <c r="L75" s="983"/>
      <c r="M75" s="983"/>
      <c r="N75" s="983"/>
      <c r="O75" s="983"/>
      <c r="P75" s="983"/>
      <c r="Q75" s="983"/>
      <c r="R75" s="983"/>
      <c r="S75" s="297"/>
      <c r="T75" s="297"/>
      <c r="U75" s="297"/>
      <c r="V75" s="297"/>
      <c r="W75" s="297"/>
      <c r="X75" s="297"/>
      <c r="Y75" s="297"/>
      <c r="Z75" s="297"/>
      <c r="AA75" s="297"/>
      <c r="AB75" s="297"/>
      <c r="AC75" s="297"/>
      <c r="AD75" s="297"/>
      <c r="AE75" s="297"/>
      <c r="AF75" s="297"/>
      <c r="AG75" s="297"/>
      <c r="AH75" s="297"/>
      <c r="AI75" s="297"/>
      <c r="AJ75" s="297"/>
      <c r="AK75" s="297"/>
      <c r="AL75" s="297"/>
      <c r="AM75" s="297"/>
      <c r="AN75" s="297"/>
      <c r="AO75" s="297"/>
      <c r="AP75" s="297"/>
      <c r="AQ75" s="2045" t="s">
        <v>316</v>
      </c>
      <c r="AR75" s="1604"/>
      <c r="AS75" s="1613"/>
      <c r="AT75" s="1614"/>
      <c r="AU75" s="1614"/>
      <c r="AV75" s="1614"/>
      <c r="AW75" s="1614"/>
      <c r="AX75" s="1614"/>
      <c r="AY75" s="1614"/>
      <c r="AZ75" s="1614"/>
      <c r="BA75" s="1614"/>
      <c r="BB75" s="1614"/>
      <c r="BC75" s="1614"/>
      <c r="BD75" s="1614"/>
      <c r="BE75" s="1614"/>
      <c r="BF75" s="1614"/>
      <c r="BG75" s="1614"/>
      <c r="BH75" s="1614"/>
      <c r="BI75" s="1614"/>
      <c r="BJ75" s="1614"/>
      <c r="BK75" s="1614"/>
      <c r="BL75" s="1614"/>
      <c r="BM75" s="1614"/>
      <c r="BN75" s="1614"/>
      <c r="BO75" s="1614"/>
      <c r="BP75" s="1614"/>
      <c r="BQ75" s="1614"/>
      <c r="BR75" s="1614"/>
      <c r="BS75" s="1614"/>
      <c r="BT75" s="1614"/>
      <c r="BU75" s="1614"/>
      <c r="BV75" s="1614"/>
      <c r="BW75" s="1614"/>
      <c r="BX75" s="1614"/>
      <c r="BY75" s="1614"/>
      <c r="BZ75" s="1614"/>
      <c r="CA75" s="1614"/>
      <c r="CB75" s="1615"/>
      <c r="CC75" s="297"/>
      <c r="CD75" s="335"/>
    </row>
    <row r="76" spans="2:82" ht="30">
      <c r="B76" s="363"/>
      <c r="C76" s="297"/>
      <c r="D76" s="976"/>
      <c r="E76" s="990"/>
      <c r="F76" s="982" t="s">
        <v>1597</v>
      </c>
      <c r="G76" s="983"/>
      <c r="H76" s="983"/>
      <c r="I76" s="983"/>
      <c r="J76" s="983"/>
      <c r="K76" s="983"/>
      <c r="L76" s="983"/>
      <c r="M76" s="983"/>
      <c r="N76" s="983"/>
      <c r="O76" s="983"/>
      <c r="P76" s="983"/>
      <c r="Q76" s="983"/>
      <c r="R76" s="983"/>
      <c r="S76" s="297"/>
      <c r="T76" s="297"/>
      <c r="U76" s="297"/>
      <c r="V76" s="297"/>
      <c r="W76" s="297"/>
      <c r="X76" s="297"/>
      <c r="Y76" s="297"/>
      <c r="Z76" s="297"/>
      <c r="AA76" s="297"/>
      <c r="AB76" s="297"/>
      <c r="AC76" s="297"/>
      <c r="AD76" s="297"/>
      <c r="AE76" s="297"/>
      <c r="AF76" s="297"/>
      <c r="AG76" s="297"/>
      <c r="AH76" s="297"/>
      <c r="AI76" s="297"/>
      <c r="AJ76" s="297"/>
      <c r="AK76" s="297"/>
      <c r="AL76" s="297"/>
      <c r="AM76" s="297"/>
      <c r="AN76" s="297"/>
      <c r="AO76" s="297"/>
      <c r="AP76" s="297"/>
      <c r="AQ76" s="1604"/>
      <c r="AR76" s="1604"/>
      <c r="AS76" s="1616"/>
      <c r="AT76" s="1617"/>
      <c r="AU76" s="1617"/>
      <c r="AV76" s="1617"/>
      <c r="AW76" s="1617"/>
      <c r="AX76" s="1617"/>
      <c r="AY76" s="1617"/>
      <c r="AZ76" s="1617"/>
      <c r="BA76" s="1617"/>
      <c r="BB76" s="1617"/>
      <c r="BC76" s="1617"/>
      <c r="BD76" s="1617"/>
      <c r="BE76" s="1617"/>
      <c r="BF76" s="1617"/>
      <c r="BG76" s="1617"/>
      <c r="BH76" s="1617"/>
      <c r="BI76" s="1617"/>
      <c r="BJ76" s="1617"/>
      <c r="BK76" s="1617"/>
      <c r="BL76" s="1617"/>
      <c r="BM76" s="1617"/>
      <c r="BN76" s="1617"/>
      <c r="BO76" s="1617"/>
      <c r="BP76" s="1617"/>
      <c r="BQ76" s="1617"/>
      <c r="BR76" s="1617"/>
      <c r="BS76" s="1617"/>
      <c r="BT76" s="1617"/>
      <c r="BU76" s="1617"/>
      <c r="BV76" s="1617"/>
      <c r="BW76" s="1617"/>
      <c r="BX76" s="1617"/>
      <c r="BY76" s="1617"/>
      <c r="BZ76" s="1617"/>
      <c r="CA76" s="1617"/>
      <c r="CB76" s="1618"/>
      <c r="CC76" s="297"/>
      <c r="CD76" s="335"/>
    </row>
    <row r="77" spans="2:82" ht="30">
      <c r="B77" s="363"/>
      <c r="C77" s="297"/>
      <c r="D77" s="988"/>
      <c r="E77" s="983"/>
      <c r="F77" s="986"/>
      <c r="G77" s="983"/>
      <c r="H77" s="983"/>
      <c r="I77" s="983"/>
      <c r="J77" s="983"/>
      <c r="K77" s="983"/>
      <c r="L77" s="983"/>
      <c r="M77" s="983"/>
      <c r="N77" s="983"/>
      <c r="O77" s="983"/>
      <c r="P77" s="983"/>
      <c r="Q77" s="983"/>
      <c r="R77" s="983"/>
      <c r="S77" s="297"/>
      <c r="T77" s="297"/>
      <c r="U77" s="297"/>
      <c r="V77" s="297"/>
      <c r="W77" s="297"/>
      <c r="X77" s="297"/>
      <c r="Y77" s="297"/>
      <c r="Z77" s="297"/>
      <c r="AA77" s="297"/>
      <c r="AB77" s="297"/>
      <c r="AC77" s="297"/>
      <c r="AD77" s="297"/>
      <c r="AE77" s="297"/>
      <c r="AF77" s="297"/>
      <c r="AG77" s="297"/>
      <c r="AH77" s="297"/>
      <c r="AI77" s="297"/>
      <c r="AJ77" s="297"/>
      <c r="AK77" s="297"/>
      <c r="AL77" s="297"/>
      <c r="AM77" s="297"/>
      <c r="AN77" s="297"/>
      <c r="AO77" s="297"/>
      <c r="AP77" s="297"/>
      <c r="AQ77" s="297"/>
      <c r="AR77" s="297"/>
      <c r="AS77" s="297"/>
      <c r="AT77" s="297"/>
      <c r="AU77" s="297"/>
      <c r="AV77" s="297"/>
      <c r="AW77" s="297"/>
      <c r="AX77" s="297"/>
      <c r="AY77" s="297"/>
      <c r="AZ77" s="297"/>
      <c r="BA77" s="297"/>
      <c r="BB77" s="297"/>
      <c r="BC77" s="297"/>
      <c r="BD77" s="297"/>
      <c r="BE77" s="297"/>
      <c r="BF77" s="297"/>
      <c r="BG77" s="297"/>
      <c r="BH77" s="297"/>
      <c r="BI77" s="297"/>
      <c r="BJ77" s="297"/>
      <c r="BK77" s="297"/>
      <c r="BL77" s="297"/>
      <c r="BM77" s="297"/>
      <c r="BN77" s="297"/>
      <c r="BO77" s="297"/>
      <c r="BP77" s="297"/>
      <c r="BQ77" s="297"/>
      <c r="BR77" s="297"/>
      <c r="BS77" s="297"/>
      <c r="BT77" s="297"/>
      <c r="BU77" s="297"/>
      <c r="BV77" s="297"/>
      <c r="BW77" s="297"/>
      <c r="BX77" s="297"/>
      <c r="BY77" s="297"/>
      <c r="BZ77" s="297"/>
      <c r="CA77" s="297"/>
      <c r="CB77" s="297"/>
      <c r="CC77" s="297"/>
      <c r="CD77" s="335"/>
    </row>
    <row r="78" spans="2:82" ht="30">
      <c r="B78" s="363"/>
      <c r="C78" s="297"/>
      <c r="D78" s="986" t="s">
        <v>151</v>
      </c>
      <c r="E78" s="976" t="s">
        <v>1598</v>
      </c>
      <c r="F78" s="982"/>
      <c r="G78" s="983"/>
      <c r="H78" s="983"/>
      <c r="I78" s="983"/>
      <c r="J78" s="983"/>
      <c r="K78" s="983"/>
      <c r="L78" s="983"/>
      <c r="M78" s="983"/>
      <c r="N78" s="983"/>
      <c r="O78" s="983"/>
      <c r="P78" s="983"/>
      <c r="Q78" s="983"/>
      <c r="R78" s="983"/>
      <c r="S78" s="297"/>
      <c r="T78" s="297"/>
      <c r="U78" s="297"/>
      <c r="V78" s="297"/>
      <c r="W78" s="297"/>
      <c r="X78" s="297"/>
      <c r="Y78" s="297"/>
      <c r="Z78" s="297"/>
      <c r="AA78" s="297"/>
      <c r="AB78" s="297"/>
      <c r="AC78" s="297"/>
      <c r="AD78" s="297"/>
      <c r="AE78" s="297"/>
      <c r="AF78" s="297"/>
      <c r="AG78" s="297"/>
      <c r="AH78" s="297"/>
      <c r="AI78" s="297"/>
      <c r="AJ78" s="297"/>
      <c r="AK78" s="297"/>
      <c r="AL78" s="297"/>
      <c r="AM78" s="297"/>
      <c r="AN78" s="297"/>
      <c r="AO78" s="297"/>
      <c r="AP78" s="297"/>
      <c r="AQ78" s="297"/>
      <c r="AR78" s="297"/>
      <c r="AS78" s="297"/>
      <c r="AT78" s="297"/>
      <c r="AU78" s="297"/>
      <c r="AV78" s="297"/>
      <c r="AW78" s="297"/>
      <c r="AX78" s="297"/>
      <c r="AY78" s="297"/>
      <c r="AZ78" s="297"/>
      <c r="BA78" s="297"/>
      <c r="BB78" s="297"/>
      <c r="BC78" s="297"/>
      <c r="BD78" s="297"/>
      <c r="BE78" s="297"/>
      <c r="BF78" s="297"/>
      <c r="BG78" s="297"/>
      <c r="BH78" s="297"/>
      <c r="BI78" s="297"/>
      <c r="BJ78" s="297"/>
      <c r="BK78" s="297"/>
      <c r="BL78" s="297"/>
      <c r="BM78" s="297"/>
      <c r="BN78" s="297"/>
      <c r="BO78" s="297"/>
      <c r="BP78" s="297"/>
      <c r="BQ78" s="297"/>
      <c r="BR78" s="297"/>
      <c r="BS78" s="297"/>
      <c r="BT78" s="297"/>
      <c r="BU78" s="297"/>
      <c r="BV78" s="297"/>
      <c r="BW78" s="297"/>
      <c r="BX78" s="297"/>
      <c r="BY78" s="297"/>
      <c r="BZ78" s="297"/>
      <c r="CA78" s="297"/>
      <c r="CB78" s="297"/>
      <c r="CC78" s="297"/>
      <c r="CD78" s="335"/>
    </row>
    <row r="79" spans="2:82" ht="30">
      <c r="B79" s="363"/>
      <c r="C79" s="297"/>
      <c r="D79" s="984"/>
      <c r="E79" s="982" t="s">
        <v>1599</v>
      </c>
      <c r="F79" s="983"/>
      <c r="G79" s="983"/>
      <c r="H79" s="983"/>
      <c r="I79" s="983"/>
      <c r="J79" s="983"/>
      <c r="K79" s="983"/>
      <c r="L79" s="983"/>
      <c r="M79" s="983"/>
      <c r="N79" s="983"/>
      <c r="O79" s="983"/>
      <c r="P79" s="983"/>
      <c r="Q79" s="983"/>
      <c r="R79" s="983"/>
      <c r="S79" s="297"/>
      <c r="T79" s="297"/>
      <c r="U79" s="297"/>
      <c r="V79" s="297"/>
      <c r="W79" s="297"/>
      <c r="X79" s="297"/>
      <c r="Y79" s="297"/>
      <c r="Z79" s="297"/>
      <c r="AA79" s="297"/>
      <c r="AB79" s="297"/>
      <c r="AC79" s="297"/>
      <c r="AD79" s="297"/>
      <c r="AE79" s="297"/>
      <c r="AF79" s="297"/>
      <c r="AG79" s="297"/>
      <c r="AH79" s="297"/>
      <c r="AI79" s="297"/>
      <c r="AJ79" s="297"/>
      <c r="AK79" s="297"/>
      <c r="AL79" s="297"/>
      <c r="AM79" s="297"/>
      <c r="AN79" s="297"/>
      <c r="AO79" s="297"/>
      <c r="AP79" s="297"/>
      <c r="AQ79" s="297"/>
      <c r="AR79" s="297"/>
      <c r="AS79" s="297"/>
      <c r="AT79" s="297"/>
      <c r="AU79" s="297"/>
      <c r="AV79" s="297"/>
      <c r="AW79" s="297"/>
      <c r="AX79" s="297"/>
      <c r="AY79" s="297"/>
      <c r="AZ79" s="297"/>
      <c r="BA79" s="297"/>
      <c r="BB79" s="297"/>
      <c r="BC79" s="297"/>
      <c r="BD79" s="297"/>
      <c r="BE79" s="297"/>
      <c r="BF79" s="297"/>
      <c r="BG79" s="297"/>
      <c r="BH79" s="297"/>
      <c r="BI79" s="297"/>
      <c r="BJ79" s="297"/>
      <c r="BK79" s="297"/>
      <c r="BL79" s="297"/>
      <c r="BM79" s="297"/>
      <c r="BN79" s="297"/>
      <c r="BO79" s="297"/>
      <c r="BP79" s="297"/>
      <c r="BQ79" s="297"/>
      <c r="BR79" s="297"/>
      <c r="BS79" s="297"/>
      <c r="BT79" s="297"/>
      <c r="BU79" s="297"/>
      <c r="BV79" s="297"/>
      <c r="BW79" s="297"/>
      <c r="BX79" s="297"/>
      <c r="BY79" s="297"/>
      <c r="BZ79" s="297"/>
      <c r="CA79" s="297"/>
      <c r="CB79" s="297"/>
      <c r="CC79" s="297"/>
      <c r="CD79" s="335"/>
    </row>
    <row r="80" spans="2:82" ht="30">
      <c r="B80" s="363"/>
      <c r="C80" s="297"/>
      <c r="D80" s="988"/>
      <c r="E80" s="986"/>
      <c r="F80" s="986"/>
      <c r="G80" s="983"/>
      <c r="H80" s="983"/>
      <c r="I80" s="983"/>
      <c r="J80" s="983"/>
      <c r="K80" s="983"/>
      <c r="L80" s="983"/>
      <c r="M80" s="983"/>
      <c r="N80" s="983"/>
      <c r="O80" s="983"/>
      <c r="P80" s="983"/>
      <c r="Q80" s="983"/>
      <c r="R80" s="983"/>
      <c r="S80" s="297"/>
      <c r="T80" s="297"/>
      <c r="U80" s="297"/>
      <c r="V80" s="297"/>
      <c r="W80" s="297"/>
      <c r="X80" s="297"/>
      <c r="Y80" s="297"/>
      <c r="Z80" s="297"/>
      <c r="AA80" s="297"/>
      <c r="AB80" s="297"/>
      <c r="AC80" s="297"/>
      <c r="AD80" s="297"/>
      <c r="AE80" s="297"/>
      <c r="AF80" s="297"/>
      <c r="AG80" s="297"/>
      <c r="AH80" s="297"/>
      <c r="AI80" s="297"/>
      <c r="AJ80" s="297"/>
      <c r="AK80" s="297"/>
      <c r="AL80" s="297"/>
      <c r="AM80" s="297"/>
      <c r="AN80" s="297"/>
      <c r="AO80" s="297"/>
      <c r="AP80" s="297"/>
      <c r="AQ80" s="297"/>
      <c r="AR80" s="297"/>
      <c r="AS80" s="297"/>
      <c r="AT80" s="297"/>
      <c r="AU80" s="297"/>
      <c r="AV80" s="297"/>
      <c r="AW80" s="297"/>
      <c r="AX80" s="297"/>
      <c r="AY80" s="297"/>
      <c r="AZ80" s="297"/>
      <c r="BA80" s="297"/>
      <c r="BB80" s="297"/>
      <c r="BC80" s="297"/>
      <c r="BD80" s="297"/>
      <c r="BE80" s="297"/>
      <c r="BF80" s="297"/>
      <c r="BG80" s="297"/>
      <c r="BH80" s="297"/>
      <c r="BI80" s="297"/>
      <c r="BJ80" s="297"/>
      <c r="BK80" s="297"/>
      <c r="BL80" s="297"/>
      <c r="BM80" s="297"/>
      <c r="BN80" s="297"/>
      <c r="BO80" s="297"/>
      <c r="BP80" s="297"/>
      <c r="BQ80" s="297"/>
      <c r="BR80" s="297"/>
      <c r="BS80" s="297"/>
      <c r="BT80" s="297"/>
      <c r="BU80" s="297"/>
      <c r="BV80" s="297"/>
      <c r="BW80" s="297"/>
      <c r="BX80" s="297"/>
      <c r="BY80" s="297"/>
      <c r="BZ80" s="297"/>
      <c r="CA80" s="297"/>
      <c r="CB80" s="297"/>
      <c r="CC80" s="297"/>
      <c r="CD80" s="335"/>
    </row>
    <row r="81" spans="2:82" ht="30">
      <c r="B81" s="363"/>
      <c r="C81" s="297"/>
      <c r="D81" s="983"/>
      <c r="E81" s="990" t="s">
        <v>165</v>
      </c>
      <c r="F81" s="986" t="s">
        <v>1600</v>
      </c>
      <c r="G81" s="983"/>
      <c r="H81" s="983"/>
      <c r="I81" s="983"/>
      <c r="J81" s="983"/>
      <c r="K81" s="983"/>
      <c r="L81" s="983"/>
      <c r="M81" s="983"/>
      <c r="N81" s="983"/>
      <c r="O81" s="983"/>
      <c r="P81" s="983"/>
      <c r="Q81" s="983"/>
      <c r="R81" s="983"/>
      <c r="S81" s="297"/>
      <c r="T81" s="297"/>
      <c r="U81" s="297"/>
      <c r="V81" s="297"/>
      <c r="W81" s="297"/>
      <c r="X81" s="297"/>
      <c r="Y81" s="297"/>
      <c r="Z81" s="297"/>
      <c r="AA81" s="297"/>
      <c r="AB81" s="297"/>
      <c r="AC81" s="297"/>
      <c r="AD81" s="297"/>
      <c r="AE81" s="297"/>
      <c r="AF81" s="297"/>
      <c r="AG81" s="297"/>
      <c r="AH81" s="297"/>
      <c r="AI81" s="297"/>
      <c r="AJ81" s="297"/>
      <c r="AK81" s="297"/>
      <c r="AL81" s="297"/>
      <c r="AM81" s="297"/>
      <c r="AN81" s="297"/>
      <c r="AO81" s="297"/>
      <c r="AP81" s="297"/>
      <c r="AQ81" s="2045">
        <v>19</v>
      </c>
      <c r="AR81" s="1604"/>
      <c r="AS81" s="1613"/>
      <c r="AT81" s="1614"/>
      <c r="AU81" s="1614"/>
      <c r="AV81" s="1614"/>
      <c r="AW81" s="1614"/>
      <c r="AX81" s="1614"/>
      <c r="AY81" s="1614"/>
      <c r="AZ81" s="1614"/>
      <c r="BA81" s="1614"/>
      <c r="BB81" s="1614"/>
      <c r="BC81" s="1614"/>
      <c r="BD81" s="1614"/>
      <c r="BE81" s="1614"/>
      <c r="BF81" s="1614"/>
      <c r="BG81" s="1614"/>
      <c r="BH81" s="1614"/>
      <c r="BI81" s="1614"/>
      <c r="BJ81" s="1614"/>
      <c r="BK81" s="1614"/>
      <c r="BL81" s="1614"/>
      <c r="BM81" s="1614"/>
      <c r="BN81" s="1614"/>
      <c r="BO81" s="1614"/>
      <c r="BP81" s="1614"/>
      <c r="BQ81" s="1614"/>
      <c r="BR81" s="1614"/>
      <c r="BS81" s="1614"/>
      <c r="BT81" s="1614"/>
      <c r="BU81" s="1614"/>
      <c r="BV81" s="1614"/>
      <c r="BW81" s="1614"/>
      <c r="BX81" s="1614"/>
      <c r="BY81" s="1614"/>
      <c r="BZ81" s="1614"/>
      <c r="CA81" s="1614"/>
      <c r="CB81" s="1615"/>
      <c r="CC81" s="297"/>
      <c r="CD81" s="335"/>
    </row>
    <row r="82" spans="2:82" ht="30">
      <c r="B82" s="363"/>
      <c r="C82" s="297"/>
      <c r="D82" s="983"/>
      <c r="E82" s="986"/>
      <c r="F82" s="982" t="s">
        <v>1601</v>
      </c>
      <c r="G82" s="986"/>
      <c r="H82" s="990"/>
      <c r="I82" s="983"/>
      <c r="J82" s="983"/>
      <c r="K82" s="983"/>
      <c r="L82" s="983"/>
      <c r="M82" s="983"/>
      <c r="N82" s="983"/>
      <c r="O82" s="983"/>
      <c r="P82" s="983"/>
      <c r="Q82" s="983"/>
      <c r="R82" s="983"/>
      <c r="S82" s="297"/>
      <c r="T82" s="297"/>
      <c r="U82" s="297"/>
      <c r="V82" s="297"/>
      <c r="W82" s="297"/>
      <c r="X82" s="297"/>
      <c r="Y82" s="297"/>
      <c r="Z82" s="297"/>
      <c r="AA82" s="297"/>
      <c r="AB82" s="297"/>
      <c r="AC82" s="297"/>
      <c r="AD82" s="297"/>
      <c r="AE82" s="297"/>
      <c r="AF82" s="297"/>
      <c r="AG82" s="297"/>
      <c r="AH82" s="297"/>
      <c r="AI82" s="297"/>
      <c r="AJ82" s="297"/>
      <c r="AK82" s="297"/>
      <c r="AL82" s="297"/>
      <c r="AM82" s="297"/>
      <c r="AN82" s="297"/>
      <c r="AO82" s="297"/>
      <c r="AP82" s="297"/>
      <c r="AQ82" s="1604"/>
      <c r="AR82" s="1604"/>
      <c r="AS82" s="1616"/>
      <c r="AT82" s="1617"/>
      <c r="AU82" s="1617"/>
      <c r="AV82" s="1617"/>
      <c r="AW82" s="1617"/>
      <c r="AX82" s="1617"/>
      <c r="AY82" s="1617"/>
      <c r="AZ82" s="1617"/>
      <c r="BA82" s="1617"/>
      <c r="BB82" s="1617"/>
      <c r="BC82" s="1617"/>
      <c r="BD82" s="1617"/>
      <c r="BE82" s="1617"/>
      <c r="BF82" s="1617"/>
      <c r="BG82" s="1617"/>
      <c r="BH82" s="1617"/>
      <c r="BI82" s="1617"/>
      <c r="BJ82" s="1617"/>
      <c r="BK82" s="1617"/>
      <c r="BL82" s="1617"/>
      <c r="BM82" s="1617"/>
      <c r="BN82" s="1617"/>
      <c r="BO82" s="1617"/>
      <c r="BP82" s="1617"/>
      <c r="BQ82" s="1617"/>
      <c r="BR82" s="1617"/>
      <c r="BS82" s="1617"/>
      <c r="BT82" s="1617"/>
      <c r="BU82" s="1617"/>
      <c r="BV82" s="1617"/>
      <c r="BW82" s="1617"/>
      <c r="BX82" s="1617"/>
      <c r="BY82" s="1617"/>
      <c r="BZ82" s="1617"/>
      <c r="CA82" s="1617"/>
      <c r="CB82" s="1618"/>
      <c r="CC82" s="297"/>
      <c r="CD82" s="335"/>
    </row>
    <row r="83" spans="2:82" ht="30">
      <c r="B83" s="363"/>
      <c r="C83" s="297"/>
      <c r="D83" s="983"/>
      <c r="E83" s="986"/>
      <c r="F83" s="982"/>
      <c r="G83" s="986"/>
      <c r="H83" s="990"/>
      <c r="I83" s="983"/>
      <c r="J83" s="983"/>
      <c r="K83" s="983"/>
      <c r="L83" s="983"/>
      <c r="M83" s="983"/>
      <c r="N83" s="983"/>
      <c r="O83" s="983"/>
      <c r="P83" s="983"/>
      <c r="Q83" s="983"/>
      <c r="R83" s="983"/>
      <c r="S83" s="297"/>
      <c r="T83" s="297"/>
      <c r="U83" s="297"/>
      <c r="V83" s="297"/>
      <c r="W83" s="297"/>
      <c r="X83" s="297"/>
      <c r="Y83" s="297"/>
      <c r="Z83" s="297"/>
      <c r="AA83" s="297"/>
      <c r="AB83" s="297"/>
      <c r="AC83" s="297"/>
      <c r="AD83" s="297"/>
      <c r="AE83" s="297"/>
      <c r="AF83" s="297"/>
      <c r="AG83" s="297"/>
      <c r="AH83" s="297"/>
      <c r="AI83" s="297"/>
      <c r="AJ83" s="297"/>
      <c r="AK83" s="297"/>
      <c r="AL83" s="297"/>
      <c r="AM83" s="297"/>
      <c r="AN83" s="297"/>
      <c r="AO83" s="297"/>
      <c r="AP83" s="297"/>
      <c r="AQ83" s="297"/>
      <c r="AR83" s="297"/>
      <c r="AS83" s="297"/>
      <c r="AT83" s="297"/>
      <c r="AU83" s="297"/>
      <c r="AV83" s="297"/>
      <c r="AW83" s="297"/>
      <c r="AX83" s="297"/>
      <c r="AY83" s="297"/>
      <c r="AZ83" s="297"/>
      <c r="BA83" s="297"/>
      <c r="BB83" s="297"/>
      <c r="BC83" s="297"/>
      <c r="BD83" s="297"/>
      <c r="BE83" s="297"/>
      <c r="BF83" s="297"/>
      <c r="BG83" s="297"/>
      <c r="BH83" s="297"/>
      <c r="BI83" s="297"/>
      <c r="BJ83" s="297"/>
      <c r="BK83" s="297"/>
      <c r="BL83" s="297"/>
      <c r="BM83" s="297"/>
      <c r="BN83" s="297"/>
      <c r="BO83" s="297"/>
      <c r="BP83" s="297"/>
      <c r="BQ83" s="297"/>
      <c r="BR83" s="297"/>
      <c r="BS83" s="297"/>
      <c r="BT83" s="297"/>
      <c r="BU83" s="297"/>
      <c r="BV83" s="297"/>
      <c r="BW83" s="297"/>
      <c r="BX83" s="297"/>
      <c r="BY83" s="297"/>
      <c r="BZ83" s="297"/>
      <c r="CA83" s="297"/>
      <c r="CB83" s="297"/>
      <c r="CC83" s="297"/>
      <c r="CD83" s="335"/>
    </row>
    <row r="84" spans="2:82" ht="30">
      <c r="B84" s="363"/>
      <c r="C84" s="297"/>
      <c r="D84" s="983"/>
      <c r="E84" s="990" t="s">
        <v>167</v>
      </c>
      <c r="F84" s="986" t="s">
        <v>1602</v>
      </c>
      <c r="G84" s="983"/>
      <c r="H84" s="983"/>
      <c r="I84" s="983"/>
      <c r="J84" s="983"/>
      <c r="K84" s="983"/>
      <c r="L84" s="983"/>
      <c r="M84" s="983"/>
      <c r="N84" s="983"/>
      <c r="O84" s="983"/>
      <c r="P84" s="983"/>
      <c r="Q84" s="983"/>
      <c r="R84" s="983"/>
      <c r="S84" s="297"/>
      <c r="T84" s="297"/>
      <c r="U84" s="297"/>
      <c r="V84" s="297"/>
      <c r="W84" s="297"/>
      <c r="X84" s="297"/>
      <c r="Y84" s="297"/>
      <c r="Z84" s="297"/>
      <c r="AA84" s="297"/>
      <c r="AB84" s="297"/>
      <c r="AC84" s="297"/>
      <c r="AD84" s="297"/>
      <c r="AE84" s="297"/>
      <c r="AF84" s="297"/>
      <c r="AG84" s="297"/>
      <c r="AH84" s="297"/>
      <c r="AI84" s="297"/>
      <c r="AJ84" s="297"/>
      <c r="AK84" s="297"/>
      <c r="AL84" s="297"/>
      <c r="AM84" s="297"/>
      <c r="AN84" s="297"/>
      <c r="AO84" s="297"/>
      <c r="AP84" s="297"/>
      <c r="AQ84" s="2045">
        <v>17</v>
      </c>
      <c r="AR84" s="1604"/>
      <c r="AS84" s="1613"/>
      <c r="AT84" s="1614"/>
      <c r="AU84" s="1614"/>
      <c r="AV84" s="1614"/>
      <c r="AW84" s="1614"/>
      <c r="AX84" s="1614"/>
      <c r="AY84" s="1614"/>
      <c r="AZ84" s="1614"/>
      <c r="BA84" s="1614"/>
      <c r="BB84" s="1614"/>
      <c r="BC84" s="1614"/>
      <c r="BD84" s="1614"/>
      <c r="BE84" s="1614"/>
      <c r="BF84" s="1614"/>
      <c r="BG84" s="1614"/>
      <c r="BH84" s="1614"/>
      <c r="BI84" s="1614"/>
      <c r="BJ84" s="1614"/>
      <c r="BK84" s="1614"/>
      <c r="BL84" s="1614"/>
      <c r="BM84" s="1614"/>
      <c r="BN84" s="1614"/>
      <c r="BO84" s="1614"/>
      <c r="BP84" s="1614"/>
      <c r="BQ84" s="1614"/>
      <c r="BR84" s="1614"/>
      <c r="BS84" s="1614"/>
      <c r="BT84" s="1614"/>
      <c r="BU84" s="1614"/>
      <c r="BV84" s="1614"/>
      <c r="BW84" s="1614"/>
      <c r="BX84" s="1614"/>
      <c r="BY84" s="1614"/>
      <c r="BZ84" s="1614"/>
      <c r="CA84" s="1614"/>
      <c r="CB84" s="1615"/>
      <c r="CC84" s="297"/>
      <c r="CD84" s="335"/>
    </row>
    <row r="85" spans="2:82" ht="30">
      <c r="B85" s="363"/>
      <c r="C85" s="297"/>
      <c r="D85" s="983"/>
      <c r="E85" s="986"/>
      <c r="F85" s="982" t="s">
        <v>1603</v>
      </c>
      <c r="G85" s="986"/>
      <c r="H85" s="990"/>
      <c r="I85" s="983"/>
      <c r="J85" s="983"/>
      <c r="K85" s="983"/>
      <c r="L85" s="983"/>
      <c r="M85" s="983"/>
      <c r="N85" s="983"/>
      <c r="O85" s="983"/>
      <c r="P85" s="983"/>
      <c r="Q85" s="983"/>
      <c r="R85" s="983"/>
      <c r="S85" s="297"/>
      <c r="T85" s="297"/>
      <c r="U85" s="297"/>
      <c r="V85" s="297"/>
      <c r="W85" s="297"/>
      <c r="X85" s="297"/>
      <c r="Y85" s="297"/>
      <c r="Z85" s="297"/>
      <c r="AA85" s="297"/>
      <c r="AB85" s="297"/>
      <c r="AC85" s="297"/>
      <c r="AD85" s="297"/>
      <c r="AE85" s="297"/>
      <c r="AF85" s="297"/>
      <c r="AG85" s="297"/>
      <c r="AH85" s="297"/>
      <c r="AI85" s="297"/>
      <c r="AJ85" s="297"/>
      <c r="AK85" s="297"/>
      <c r="AL85" s="297"/>
      <c r="AM85" s="297"/>
      <c r="AN85" s="297"/>
      <c r="AO85" s="297"/>
      <c r="AP85" s="297"/>
      <c r="AQ85" s="1604"/>
      <c r="AR85" s="1604"/>
      <c r="AS85" s="1616"/>
      <c r="AT85" s="1617"/>
      <c r="AU85" s="1617"/>
      <c r="AV85" s="1617"/>
      <c r="AW85" s="1617"/>
      <c r="AX85" s="1617"/>
      <c r="AY85" s="1617"/>
      <c r="AZ85" s="1617"/>
      <c r="BA85" s="1617"/>
      <c r="BB85" s="1617"/>
      <c r="BC85" s="1617"/>
      <c r="BD85" s="1617"/>
      <c r="BE85" s="1617"/>
      <c r="BF85" s="1617"/>
      <c r="BG85" s="1617"/>
      <c r="BH85" s="1617"/>
      <c r="BI85" s="1617"/>
      <c r="BJ85" s="1617"/>
      <c r="BK85" s="1617"/>
      <c r="BL85" s="1617"/>
      <c r="BM85" s="1617"/>
      <c r="BN85" s="1617"/>
      <c r="BO85" s="1617"/>
      <c r="BP85" s="1617"/>
      <c r="BQ85" s="1617"/>
      <c r="BR85" s="1617"/>
      <c r="BS85" s="1617"/>
      <c r="BT85" s="1617"/>
      <c r="BU85" s="1617"/>
      <c r="BV85" s="1617"/>
      <c r="BW85" s="1617"/>
      <c r="BX85" s="1617"/>
      <c r="BY85" s="1617"/>
      <c r="BZ85" s="1617"/>
      <c r="CA85" s="1617"/>
      <c r="CB85" s="1618"/>
      <c r="CC85" s="297"/>
      <c r="CD85" s="335"/>
    </row>
    <row r="86" spans="2:82" ht="30">
      <c r="B86" s="363"/>
      <c r="C86" s="297"/>
      <c r="D86" s="983"/>
      <c r="E86" s="984"/>
      <c r="F86" s="982"/>
      <c r="G86" s="983"/>
      <c r="H86" s="983"/>
      <c r="I86" s="983"/>
      <c r="J86" s="983"/>
      <c r="K86" s="983"/>
      <c r="L86" s="983"/>
      <c r="M86" s="983"/>
      <c r="N86" s="983"/>
      <c r="O86" s="983"/>
      <c r="P86" s="983"/>
      <c r="Q86" s="983"/>
      <c r="R86" s="983"/>
      <c r="S86" s="297"/>
      <c r="T86" s="297"/>
      <c r="U86" s="297"/>
      <c r="V86" s="297"/>
      <c r="W86" s="297"/>
      <c r="X86" s="297"/>
      <c r="Y86" s="297"/>
      <c r="Z86" s="297"/>
      <c r="AA86" s="297"/>
      <c r="AB86" s="297"/>
      <c r="AC86" s="297"/>
      <c r="AD86" s="297"/>
      <c r="AE86" s="297"/>
      <c r="AF86" s="297"/>
      <c r="AG86" s="297"/>
      <c r="AH86" s="297"/>
      <c r="AI86" s="297"/>
      <c r="AJ86" s="297"/>
      <c r="AK86" s="297"/>
      <c r="AL86" s="297"/>
      <c r="AM86" s="297"/>
      <c r="AN86" s="297"/>
      <c r="AO86" s="297"/>
      <c r="AP86" s="297"/>
      <c r="AQ86" s="297"/>
      <c r="AR86" s="297"/>
      <c r="AS86" s="297"/>
      <c r="AT86" s="297"/>
      <c r="AU86" s="297"/>
      <c r="AV86" s="297"/>
      <c r="AW86" s="297"/>
      <c r="AX86" s="297"/>
      <c r="AY86" s="297"/>
      <c r="AZ86" s="297"/>
      <c r="BA86" s="297"/>
      <c r="BB86" s="297"/>
      <c r="BC86" s="297"/>
      <c r="BD86" s="297"/>
      <c r="BE86" s="297"/>
      <c r="BF86" s="297"/>
      <c r="BG86" s="297"/>
      <c r="BH86" s="297"/>
      <c r="BI86" s="297"/>
      <c r="BJ86" s="297"/>
      <c r="BK86" s="297"/>
      <c r="BL86" s="297"/>
      <c r="BM86" s="297"/>
      <c r="BN86" s="297"/>
      <c r="BO86" s="297"/>
      <c r="BP86" s="297"/>
      <c r="BQ86" s="297"/>
      <c r="BR86" s="297"/>
      <c r="BS86" s="297"/>
      <c r="BT86" s="297"/>
      <c r="BU86" s="297"/>
      <c r="BV86" s="297"/>
      <c r="BW86" s="297"/>
      <c r="BX86" s="297"/>
      <c r="BY86" s="297"/>
      <c r="BZ86" s="297"/>
      <c r="CA86" s="297"/>
      <c r="CB86" s="297"/>
      <c r="CC86" s="297"/>
      <c r="CD86" s="335"/>
    </row>
    <row r="87" spans="2:82" ht="30">
      <c r="B87" s="363"/>
      <c r="C87" s="297"/>
      <c r="D87" s="983"/>
      <c r="E87" s="990" t="s">
        <v>652</v>
      </c>
      <c r="F87" s="986" t="s">
        <v>1604</v>
      </c>
      <c r="G87" s="983"/>
      <c r="H87" s="983"/>
      <c r="I87" s="983"/>
      <c r="J87" s="983"/>
      <c r="K87" s="983"/>
      <c r="L87" s="983"/>
      <c r="M87" s="983"/>
      <c r="N87" s="983"/>
      <c r="O87" s="983"/>
      <c r="P87" s="983"/>
      <c r="Q87" s="983"/>
      <c r="R87" s="983"/>
      <c r="S87" s="297"/>
      <c r="T87" s="297"/>
      <c r="U87" s="297"/>
      <c r="V87" s="297"/>
      <c r="W87" s="297"/>
      <c r="X87" s="297"/>
      <c r="Y87" s="297"/>
      <c r="Z87" s="297"/>
      <c r="AA87" s="297"/>
      <c r="AB87" s="297"/>
      <c r="AC87" s="297"/>
      <c r="AD87" s="297"/>
      <c r="AE87" s="297"/>
      <c r="AF87" s="297"/>
      <c r="AG87" s="297"/>
      <c r="AH87" s="297"/>
      <c r="AI87" s="297"/>
      <c r="AJ87" s="297"/>
      <c r="AK87" s="297"/>
      <c r="AL87" s="297"/>
      <c r="AM87" s="297"/>
      <c r="AN87" s="297"/>
      <c r="AO87" s="297"/>
      <c r="AP87" s="297"/>
      <c r="AQ87" s="2045">
        <v>18</v>
      </c>
      <c r="AR87" s="1604"/>
      <c r="AS87" s="1613"/>
      <c r="AT87" s="1614"/>
      <c r="AU87" s="1614"/>
      <c r="AV87" s="1614"/>
      <c r="AW87" s="1614"/>
      <c r="AX87" s="1614"/>
      <c r="AY87" s="1614"/>
      <c r="AZ87" s="1614"/>
      <c r="BA87" s="1614"/>
      <c r="BB87" s="1614"/>
      <c r="BC87" s="1614"/>
      <c r="BD87" s="1614"/>
      <c r="BE87" s="1614"/>
      <c r="BF87" s="1614"/>
      <c r="BG87" s="1614"/>
      <c r="BH87" s="1614"/>
      <c r="BI87" s="1614"/>
      <c r="BJ87" s="1614"/>
      <c r="BK87" s="1614"/>
      <c r="BL87" s="1614"/>
      <c r="BM87" s="1614"/>
      <c r="BN87" s="1614"/>
      <c r="BO87" s="1614"/>
      <c r="BP87" s="1614"/>
      <c r="BQ87" s="1614"/>
      <c r="BR87" s="1614"/>
      <c r="BS87" s="1614"/>
      <c r="BT87" s="1614"/>
      <c r="BU87" s="1614"/>
      <c r="BV87" s="1614"/>
      <c r="BW87" s="1614"/>
      <c r="BX87" s="1614"/>
      <c r="BY87" s="1614"/>
      <c r="BZ87" s="1614"/>
      <c r="CA87" s="1614"/>
      <c r="CB87" s="1615"/>
      <c r="CC87" s="297"/>
      <c r="CD87" s="335"/>
    </row>
    <row r="88" spans="2:82" ht="30">
      <c r="B88" s="363"/>
      <c r="C88" s="297"/>
      <c r="D88" s="983"/>
      <c r="E88" s="986"/>
      <c r="F88" s="982" t="s">
        <v>1605</v>
      </c>
      <c r="G88" s="986"/>
      <c r="H88" s="990"/>
      <c r="I88" s="983"/>
      <c r="J88" s="983"/>
      <c r="K88" s="983"/>
      <c r="L88" s="983"/>
      <c r="M88" s="983"/>
      <c r="N88" s="983"/>
      <c r="O88" s="983"/>
      <c r="P88" s="983"/>
      <c r="Q88" s="983"/>
      <c r="R88" s="983"/>
      <c r="S88" s="297"/>
      <c r="T88" s="297"/>
      <c r="U88" s="297"/>
      <c r="V88" s="297"/>
      <c r="W88" s="297"/>
      <c r="X88" s="297"/>
      <c r="Y88" s="297"/>
      <c r="Z88" s="297"/>
      <c r="AA88" s="297"/>
      <c r="AB88" s="297"/>
      <c r="AC88" s="297"/>
      <c r="AD88" s="297"/>
      <c r="AE88" s="297"/>
      <c r="AF88" s="297"/>
      <c r="AG88" s="297"/>
      <c r="AH88" s="297"/>
      <c r="AI88" s="297"/>
      <c r="AJ88" s="297"/>
      <c r="AK88" s="297"/>
      <c r="AL88" s="297"/>
      <c r="AM88" s="297"/>
      <c r="AN88" s="297"/>
      <c r="AO88" s="297"/>
      <c r="AP88" s="297"/>
      <c r="AQ88" s="1604"/>
      <c r="AR88" s="1604"/>
      <c r="AS88" s="1616"/>
      <c r="AT88" s="1617"/>
      <c r="AU88" s="1617"/>
      <c r="AV88" s="1617"/>
      <c r="AW88" s="1617"/>
      <c r="AX88" s="1617"/>
      <c r="AY88" s="1617"/>
      <c r="AZ88" s="1617"/>
      <c r="BA88" s="1617"/>
      <c r="BB88" s="1617"/>
      <c r="BC88" s="1617"/>
      <c r="BD88" s="1617"/>
      <c r="BE88" s="1617"/>
      <c r="BF88" s="1617"/>
      <c r="BG88" s="1617"/>
      <c r="BH88" s="1617"/>
      <c r="BI88" s="1617"/>
      <c r="BJ88" s="1617"/>
      <c r="BK88" s="1617"/>
      <c r="BL88" s="1617"/>
      <c r="BM88" s="1617"/>
      <c r="BN88" s="1617"/>
      <c r="BO88" s="1617"/>
      <c r="BP88" s="1617"/>
      <c r="BQ88" s="1617"/>
      <c r="BR88" s="1617"/>
      <c r="BS88" s="1617"/>
      <c r="BT88" s="1617"/>
      <c r="BU88" s="1617"/>
      <c r="BV88" s="1617"/>
      <c r="BW88" s="1617"/>
      <c r="BX88" s="1617"/>
      <c r="BY88" s="1617"/>
      <c r="BZ88" s="1617"/>
      <c r="CA88" s="1617"/>
      <c r="CB88" s="1618"/>
      <c r="CC88" s="297"/>
      <c r="CD88" s="335"/>
    </row>
    <row r="89" spans="2:82" ht="30">
      <c r="B89" s="363"/>
      <c r="C89" s="297"/>
      <c r="D89" s="983"/>
      <c r="E89" s="986"/>
      <c r="F89" s="982"/>
      <c r="G89" s="986"/>
      <c r="H89" s="990"/>
      <c r="I89" s="983"/>
      <c r="J89" s="983"/>
      <c r="K89" s="983"/>
      <c r="L89" s="983"/>
      <c r="M89" s="983"/>
      <c r="N89" s="983"/>
      <c r="O89" s="983"/>
      <c r="P89" s="983"/>
      <c r="Q89" s="983"/>
      <c r="R89" s="983"/>
      <c r="S89" s="297"/>
      <c r="T89" s="297"/>
      <c r="U89" s="297"/>
      <c r="V89" s="297"/>
      <c r="W89" s="297"/>
      <c r="X89" s="297"/>
      <c r="Y89" s="297"/>
      <c r="Z89" s="297"/>
      <c r="AA89" s="297"/>
      <c r="AB89" s="297"/>
      <c r="AC89" s="297"/>
      <c r="AD89" s="297"/>
      <c r="AE89" s="297"/>
      <c r="AF89" s="297"/>
      <c r="AG89" s="297"/>
      <c r="AH89" s="297"/>
      <c r="AI89" s="297"/>
      <c r="AJ89" s="297"/>
      <c r="AK89" s="297"/>
      <c r="AL89" s="297"/>
      <c r="AM89" s="297"/>
      <c r="AN89" s="297"/>
      <c r="AO89" s="297"/>
      <c r="AP89" s="297"/>
      <c r="AQ89" s="923"/>
      <c r="AR89" s="923"/>
      <c r="AS89" s="921"/>
      <c r="AT89" s="921"/>
      <c r="AU89" s="921"/>
      <c r="AV89" s="921"/>
      <c r="AW89" s="921"/>
      <c r="AX89" s="921"/>
      <c r="AY89" s="921"/>
      <c r="AZ89" s="921"/>
      <c r="BA89" s="921"/>
      <c r="BB89" s="921"/>
      <c r="BC89" s="921"/>
      <c r="BD89" s="921"/>
      <c r="BE89" s="921"/>
      <c r="BF89" s="921"/>
      <c r="BG89" s="921"/>
      <c r="BH89" s="921"/>
      <c r="BI89" s="921"/>
      <c r="BJ89" s="921"/>
      <c r="BK89" s="921"/>
      <c r="BL89" s="921"/>
      <c r="BM89" s="921"/>
      <c r="BN89" s="921"/>
      <c r="BO89" s="921"/>
      <c r="BP89" s="921"/>
      <c r="BQ89" s="921"/>
      <c r="BR89" s="921"/>
      <c r="BS89" s="921"/>
      <c r="BT89" s="921"/>
      <c r="BU89" s="921"/>
      <c r="BV89" s="921"/>
      <c r="BW89" s="921"/>
      <c r="BX89" s="921"/>
      <c r="BY89" s="921"/>
      <c r="BZ89" s="921"/>
      <c r="CA89" s="921"/>
      <c r="CB89" s="921"/>
      <c r="CC89" s="297"/>
      <c r="CD89" s="335"/>
    </row>
    <row r="90" spans="2:82" ht="30">
      <c r="B90" s="363"/>
      <c r="C90" s="297"/>
      <c r="D90" s="983"/>
      <c r="E90" s="986"/>
      <c r="F90" s="982"/>
      <c r="G90" s="986"/>
      <c r="H90" s="990"/>
      <c r="I90" s="983"/>
      <c r="J90" s="983"/>
      <c r="K90" s="983"/>
      <c r="L90" s="983"/>
      <c r="M90" s="983"/>
      <c r="N90" s="983"/>
      <c r="O90" s="983"/>
      <c r="P90" s="983"/>
      <c r="Q90" s="983"/>
      <c r="R90" s="983"/>
      <c r="S90" s="297"/>
      <c r="T90" s="297"/>
      <c r="U90" s="297"/>
      <c r="V90" s="297"/>
      <c r="W90" s="297"/>
      <c r="X90" s="297"/>
      <c r="Y90" s="297"/>
      <c r="Z90" s="297"/>
      <c r="AA90" s="297"/>
      <c r="AB90" s="297"/>
      <c r="AC90" s="297"/>
      <c r="AD90" s="297"/>
      <c r="AE90" s="297"/>
      <c r="AF90" s="297"/>
      <c r="AG90" s="297"/>
      <c r="AH90" s="297"/>
      <c r="AI90" s="297"/>
      <c r="AJ90" s="297"/>
      <c r="AK90" s="297"/>
      <c r="AL90" s="297"/>
      <c r="AM90" s="297"/>
      <c r="AN90" s="297"/>
      <c r="AO90" s="297"/>
      <c r="AP90" s="297"/>
      <c r="AQ90" s="923"/>
      <c r="AR90" s="923"/>
      <c r="AS90" s="921"/>
      <c r="AT90" s="921"/>
      <c r="AU90" s="921"/>
      <c r="AV90" s="921"/>
      <c r="AW90" s="921"/>
      <c r="AX90" s="921"/>
      <c r="AY90" s="921"/>
      <c r="AZ90" s="921"/>
      <c r="BA90" s="921"/>
      <c r="BB90" s="921"/>
      <c r="BC90" s="921"/>
      <c r="BD90" s="921"/>
      <c r="BE90" s="921"/>
      <c r="BF90" s="921"/>
      <c r="BG90" s="921"/>
      <c r="BH90" s="921"/>
      <c r="BI90" s="921"/>
      <c r="BJ90" s="921"/>
      <c r="BK90" s="921"/>
      <c r="BL90" s="921"/>
      <c r="BM90" s="921"/>
      <c r="BN90" s="921"/>
      <c r="BO90" s="921"/>
      <c r="BP90" s="921"/>
      <c r="BQ90" s="921"/>
      <c r="BR90" s="921"/>
      <c r="BS90" s="921"/>
      <c r="BT90" s="921"/>
      <c r="BU90" s="921"/>
      <c r="BV90" s="921"/>
      <c r="BW90" s="921"/>
      <c r="BX90" s="921"/>
      <c r="BY90" s="921"/>
      <c r="BZ90" s="921"/>
      <c r="CA90" s="921"/>
      <c r="CB90" s="921"/>
      <c r="CC90" s="297"/>
      <c r="CD90" s="335"/>
    </row>
    <row r="91" spans="2:82" ht="30">
      <c r="B91" s="363"/>
      <c r="C91" s="297"/>
      <c r="D91" s="983"/>
      <c r="E91" s="986"/>
      <c r="F91" s="982"/>
      <c r="G91" s="986"/>
      <c r="H91" s="990"/>
      <c r="I91" s="983"/>
      <c r="J91" s="983"/>
      <c r="K91" s="983"/>
      <c r="L91" s="983"/>
      <c r="M91" s="983"/>
      <c r="N91" s="983"/>
      <c r="O91" s="983"/>
      <c r="P91" s="983"/>
      <c r="Q91" s="983"/>
      <c r="R91" s="983"/>
      <c r="S91" s="297"/>
      <c r="T91" s="297"/>
      <c r="U91" s="297"/>
      <c r="V91" s="297"/>
      <c r="W91" s="297"/>
      <c r="X91" s="297"/>
      <c r="Y91" s="297"/>
      <c r="Z91" s="297"/>
      <c r="AA91" s="297"/>
      <c r="AB91" s="297"/>
      <c r="AC91" s="297"/>
      <c r="AD91" s="297"/>
      <c r="AE91" s="297"/>
      <c r="AF91" s="297"/>
      <c r="AG91" s="297"/>
      <c r="AH91" s="297"/>
      <c r="AI91" s="297"/>
      <c r="AJ91" s="297"/>
      <c r="AK91" s="297"/>
      <c r="AL91" s="297"/>
      <c r="AM91" s="297"/>
      <c r="AN91" s="297"/>
      <c r="AO91" s="297"/>
      <c r="AP91" s="297"/>
      <c r="AQ91" s="923"/>
      <c r="AR91" s="923"/>
      <c r="AS91" s="921"/>
      <c r="AT91" s="921"/>
      <c r="AU91" s="921"/>
      <c r="AV91" s="921"/>
      <c r="AW91" s="921"/>
      <c r="AX91" s="921"/>
      <c r="AY91" s="921"/>
      <c r="AZ91" s="921"/>
      <c r="BA91" s="921"/>
      <c r="BB91" s="921"/>
      <c r="BC91" s="921"/>
      <c r="BD91" s="921"/>
      <c r="BE91" s="921"/>
      <c r="BF91" s="921"/>
      <c r="BG91" s="921"/>
      <c r="BH91" s="921"/>
      <c r="BI91" s="921"/>
      <c r="BJ91" s="921"/>
      <c r="BK91" s="921"/>
      <c r="BL91" s="921"/>
      <c r="BM91" s="921"/>
      <c r="BN91" s="921"/>
      <c r="BO91" s="921"/>
      <c r="BP91" s="921"/>
      <c r="BQ91" s="921"/>
      <c r="BR91" s="921"/>
      <c r="BS91" s="921"/>
      <c r="BT91" s="921"/>
      <c r="BU91" s="921"/>
      <c r="BV91" s="921"/>
      <c r="BW91" s="921"/>
      <c r="BX91" s="921"/>
      <c r="BY91" s="921"/>
      <c r="BZ91" s="921"/>
      <c r="CA91" s="921"/>
      <c r="CB91" s="921"/>
      <c r="CC91" s="297"/>
      <c r="CD91" s="335"/>
    </row>
    <row r="92" spans="2:82" ht="30">
      <c r="B92" s="363"/>
      <c r="C92" s="297"/>
      <c r="D92" s="983"/>
      <c r="E92" s="986"/>
      <c r="F92" s="982"/>
      <c r="G92" s="986"/>
      <c r="H92" s="990"/>
      <c r="I92" s="983"/>
      <c r="J92" s="983"/>
      <c r="K92" s="983"/>
      <c r="L92" s="983"/>
      <c r="M92" s="983"/>
      <c r="N92" s="983"/>
      <c r="O92" s="983"/>
      <c r="P92" s="983"/>
      <c r="Q92" s="983"/>
      <c r="R92" s="983"/>
      <c r="S92" s="297"/>
      <c r="T92" s="297"/>
      <c r="U92" s="297"/>
      <c r="V92" s="297"/>
      <c r="W92" s="297"/>
      <c r="X92" s="297"/>
      <c r="Y92" s="297"/>
      <c r="Z92" s="297"/>
      <c r="AA92" s="297"/>
      <c r="AB92" s="297"/>
      <c r="AC92" s="297"/>
      <c r="AD92" s="297"/>
      <c r="AE92" s="297"/>
      <c r="AF92" s="297"/>
      <c r="AG92" s="297"/>
      <c r="AH92" s="297"/>
      <c r="AI92" s="297"/>
      <c r="AJ92" s="297"/>
      <c r="AK92" s="297"/>
      <c r="AL92" s="297"/>
      <c r="AM92" s="297"/>
      <c r="AN92" s="297"/>
      <c r="AO92" s="297"/>
      <c r="AP92" s="297"/>
      <c r="AQ92" s="923"/>
      <c r="AR92" s="923"/>
      <c r="AS92" s="921"/>
      <c r="AT92" s="921"/>
      <c r="AU92" s="921"/>
      <c r="AV92" s="921"/>
      <c r="AW92" s="921"/>
      <c r="AX92" s="921"/>
      <c r="AY92" s="921"/>
      <c r="AZ92" s="921"/>
      <c r="BA92" s="921"/>
      <c r="BB92" s="921"/>
      <c r="BC92" s="921"/>
      <c r="BD92" s="921"/>
      <c r="BE92" s="921"/>
      <c r="BF92" s="921"/>
      <c r="BG92" s="921"/>
      <c r="BH92" s="921"/>
      <c r="BI92" s="921"/>
      <c r="BJ92" s="921"/>
      <c r="BK92" s="921"/>
      <c r="BL92" s="921"/>
      <c r="BM92" s="921"/>
      <c r="BN92" s="921"/>
      <c r="BO92" s="921"/>
      <c r="BP92" s="921"/>
      <c r="BQ92" s="921"/>
      <c r="BR92" s="921"/>
      <c r="BS92" s="921"/>
      <c r="BT92" s="921"/>
      <c r="BU92" s="921"/>
      <c r="BV92" s="921"/>
      <c r="BW92" s="921"/>
      <c r="BX92" s="921"/>
      <c r="BY92" s="921"/>
      <c r="BZ92" s="921"/>
      <c r="CA92" s="921"/>
      <c r="CB92" s="921"/>
      <c r="CC92" s="297"/>
      <c r="CD92" s="335"/>
    </row>
    <row r="93" spans="2:82" ht="30">
      <c r="B93" s="363"/>
      <c r="C93" s="297"/>
      <c r="D93" s="983"/>
      <c r="E93" s="986"/>
      <c r="F93" s="982"/>
      <c r="G93" s="986"/>
      <c r="H93" s="990"/>
      <c r="I93" s="983"/>
      <c r="J93" s="983"/>
      <c r="K93" s="983"/>
      <c r="L93" s="983"/>
      <c r="M93" s="983"/>
      <c r="N93" s="983"/>
      <c r="O93" s="983"/>
      <c r="P93" s="983"/>
      <c r="Q93" s="983"/>
      <c r="R93" s="983"/>
      <c r="S93" s="297"/>
      <c r="T93" s="297"/>
      <c r="U93" s="297"/>
      <c r="V93" s="297"/>
      <c r="W93" s="297"/>
      <c r="X93" s="297"/>
      <c r="Y93" s="297"/>
      <c r="Z93" s="297"/>
      <c r="AA93" s="297"/>
      <c r="AB93" s="297"/>
      <c r="AC93" s="297"/>
      <c r="AD93" s="297"/>
      <c r="AE93" s="297"/>
      <c r="AF93" s="297"/>
      <c r="AG93" s="297"/>
      <c r="AH93" s="297"/>
      <c r="AI93" s="297"/>
      <c r="AJ93" s="297"/>
      <c r="AK93" s="297"/>
      <c r="AL93" s="297"/>
      <c r="AM93" s="297"/>
      <c r="AN93" s="297"/>
      <c r="AO93" s="297"/>
      <c r="AP93" s="297"/>
      <c r="AQ93" s="923"/>
      <c r="AR93" s="923"/>
      <c r="AS93" s="921"/>
      <c r="AT93" s="921"/>
      <c r="AU93" s="921"/>
      <c r="AV93" s="921"/>
      <c r="AW93" s="921"/>
      <c r="AX93" s="921"/>
      <c r="AY93" s="921"/>
      <c r="AZ93" s="921"/>
      <c r="BA93" s="921"/>
      <c r="BB93" s="921"/>
      <c r="BC93" s="921"/>
      <c r="BD93" s="921"/>
      <c r="BE93" s="921"/>
      <c r="BF93" s="921"/>
      <c r="BG93" s="921"/>
      <c r="BH93" s="921"/>
      <c r="BI93" s="921"/>
      <c r="BJ93" s="921"/>
      <c r="BK93" s="921"/>
      <c r="BL93" s="921"/>
      <c r="BM93" s="921"/>
      <c r="BN93" s="921"/>
      <c r="BO93" s="921"/>
      <c r="BP93" s="921"/>
      <c r="BQ93" s="921"/>
      <c r="BR93" s="921"/>
      <c r="BS93" s="921"/>
      <c r="BT93" s="921"/>
      <c r="BU93" s="921"/>
      <c r="BV93" s="921"/>
      <c r="BW93" s="921"/>
      <c r="BX93" s="921"/>
      <c r="BY93" s="921"/>
      <c r="BZ93" s="921"/>
      <c r="CA93" s="921"/>
      <c r="CB93" s="921"/>
      <c r="CC93" s="297"/>
      <c r="CD93" s="335"/>
    </row>
    <row r="94" spans="2:82" ht="30">
      <c r="B94" s="363"/>
      <c r="C94" s="297"/>
      <c r="D94" s="983"/>
      <c r="E94" s="986"/>
      <c r="F94" s="982"/>
      <c r="G94" s="986"/>
      <c r="H94" s="990"/>
      <c r="I94" s="983"/>
      <c r="J94" s="983"/>
      <c r="K94" s="983"/>
      <c r="L94" s="983"/>
      <c r="M94" s="983"/>
      <c r="N94" s="983"/>
      <c r="O94" s="983"/>
      <c r="P94" s="983"/>
      <c r="Q94" s="983"/>
      <c r="R94" s="983"/>
      <c r="S94" s="297"/>
      <c r="T94" s="297"/>
      <c r="U94" s="297"/>
      <c r="V94" s="297"/>
      <c r="W94" s="297"/>
      <c r="X94" s="297"/>
      <c r="Y94" s="297"/>
      <c r="Z94" s="297"/>
      <c r="AA94" s="297"/>
      <c r="AB94" s="297"/>
      <c r="AC94" s="297"/>
      <c r="AD94" s="297"/>
      <c r="AE94" s="297"/>
      <c r="AF94" s="297"/>
      <c r="AG94" s="297"/>
      <c r="AH94" s="297"/>
      <c r="AI94" s="297"/>
      <c r="AJ94" s="297"/>
      <c r="AK94" s="297"/>
      <c r="AL94" s="297"/>
      <c r="AM94" s="297"/>
      <c r="AN94" s="297"/>
      <c r="AO94" s="297"/>
      <c r="AP94" s="297"/>
      <c r="AQ94" s="923"/>
      <c r="AR94" s="923"/>
      <c r="AS94" s="921"/>
      <c r="AT94" s="921"/>
      <c r="AU94" s="921"/>
      <c r="AV94" s="921"/>
      <c r="AW94" s="921"/>
      <c r="AX94" s="921"/>
      <c r="AY94" s="921"/>
      <c r="AZ94" s="921"/>
      <c r="BA94" s="921"/>
      <c r="BB94" s="921"/>
      <c r="BC94" s="921"/>
      <c r="BD94" s="921"/>
      <c r="BE94" s="921"/>
      <c r="BF94" s="921"/>
      <c r="BG94" s="921"/>
      <c r="BH94" s="921"/>
      <c r="BI94" s="921"/>
      <c r="BJ94" s="921"/>
      <c r="BK94" s="921"/>
      <c r="BL94" s="921"/>
      <c r="BM94" s="921"/>
      <c r="BN94" s="921"/>
      <c r="BO94" s="921"/>
      <c r="BP94" s="921"/>
      <c r="BQ94" s="921"/>
      <c r="BR94" s="921"/>
      <c r="BS94" s="921"/>
      <c r="BT94" s="921"/>
      <c r="BU94" s="921"/>
      <c r="BV94" s="921"/>
      <c r="BW94" s="921"/>
      <c r="BX94" s="921"/>
      <c r="BY94" s="921"/>
      <c r="BZ94" s="921"/>
      <c r="CA94" s="921"/>
      <c r="CB94" s="921"/>
      <c r="CC94" s="297"/>
      <c r="CD94" s="335"/>
    </row>
    <row r="95" spans="2:82" ht="30">
      <c r="B95" s="363"/>
      <c r="C95" s="297"/>
      <c r="D95" s="983"/>
      <c r="E95" s="986"/>
      <c r="F95" s="982"/>
      <c r="G95" s="986"/>
      <c r="H95" s="990"/>
      <c r="I95" s="983"/>
      <c r="J95" s="983"/>
      <c r="K95" s="983"/>
      <c r="L95" s="983"/>
      <c r="M95" s="983"/>
      <c r="N95" s="983"/>
      <c r="O95" s="983"/>
      <c r="P95" s="983"/>
      <c r="Q95" s="983"/>
      <c r="R95" s="983"/>
      <c r="S95" s="297"/>
      <c r="T95" s="297"/>
      <c r="U95" s="297"/>
      <c r="V95" s="297"/>
      <c r="W95" s="297"/>
      <c r="X95" s="297"/>
      <c r="Y95" s="297"/>
      <c r="Z95" s="297"/>
      <c r="AA95" s="297"/>
      <c r="AB95" s="297"/>
      <c r="AC95" s="297"/>
      <c r="AD95" s="297"/>
      <c r="AE95" s="297"/>
      <c r="AF95" s="297"/>
      <c r="AG95" s="297"/>
      <c r="AH95" s="297"/>
      <c r="AI95" s="297"/>
      <c r="AJ95" s="297"/>
      <c r="AK95" s="297"/>
      <c r="AL95" s="297"/>
      <c r="AM95" s="297"/>
      <c r="AN95" s="297"/>
      <c r="AO95" s="297"/>
      <c r="AP95" s="297"/>
      <c r="AQ95" s="923"/>
      <c r="AR95" s="923"/>
      <c r="AS95" s="921"/>
      <c r="AT95" s="921"/>
      <c r="AU95" s="921"/>
      <c r="AV95" s="921"/>
      <c r="AW95" s="921"/>
      <c r="AX95" s="921"/>
      <c r="AY95" s="921"/>
      <c r="AZ95" s="921"/>
      <c r="BA95" s="921"/>
      <c r="BB95" s="921"/>
      <c r="BC95" s="921"/>
      <c r="BD95" s="921"/>
      <c r="BE95" s="921"/>
      <c r="BF95" s="921"/>
      <c r="BG95" s="921"/>
      <c r="BH95" s="921"/>
      <c r="BI95" s="921"/>
      <c r="BJ95" s="921"/>
      <c r="BK95" s="921"/>
      <c r="BL95" s="921"/>
      <c r="BM95" s="921"/>
      <c r="BN95" s="921"/>
      <c r="BO95" s="921"/>
      <c r="BP95" s="921"/>
      <c r="BQ95" s="921"/>
      <c r="BR95" s="921"/>
      <c r="BS95" s="921"/>
      <c r="BT95" s="921"/>
      <c r="BU95" s="921"/>
      <c r="BV95" s="921"/>
      <c r="BW95" s="921"/>
      <c r="BX95" s="921"/>
      <c r="BY95" s="921"/>
      <c r="BZ95" s="921"/>
      <c r="CA95" s="921"/>
      <c r="CB95" s="921"/>
      <c r="CC95" s="297"/>
      <c r="CD95" s="335"/>
    </row>
    <row r="96" spans="2:82" ht="19.5" customHeight="1">
      <c r="B96" s="19"/>
      <c r="CD96" s="55"/>
    </row>
    <row r="97" spans="2:82" ht="20.100000000000001" customHeight="1" thickBot="1">
      <c r="B97" s="125"/>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c r="BM97" s="126"/>
      <c r="BN97" s="126"/>
      <c r="BO97" s="126"/>
      <c r="BP97" s="126"/>
      <c r="BQ97" s="126"/>
      <c r="BR97" s="126"/>
      <c r="BS97" s="126"/>
      <c r="BT97" s="126"/>
      <c r="BU97" s="126"/>
      <c r="BV97" s="126"/>
      <c r="BW97" s="126"/>
      <c r="BX97" s="126"/>
      <c r="BY97" s="126"/>
      <c r="BZ97" s="126"/>
      <c r="CA97" s="126"/>
      <c r="CB97" s="126"/>
      <c r="CC97" s="126"/>
      <c r="CD97" s="134"/>
    </row>
    <row r="100" spans="2:82" ht="28.2">
      <c r="B100" s="1464">
        <v>16</v>
      </c>
      <c r="C100" s="1464"/>
      <c r="D100" s="1464"/>
      <c r="E100" s="1464"/>
      <c r="F100" s="1464"/>
      <c r="G100" s="1464"/>
      <c r="H100" s="1464"/>
      <c r="I100" s="1464"/>
      <c r="J100" s="1464"/>
      <c r="K100" s="1464"/>
      <c r="L100" s="1464"/>
      <c r="M100" s="1464"/>
      <c r="N100" s="1464"/>
      <c r="O100" s="1464"/>
      <c r="P100" s="1464"/>
      <c r="Q100" s="1464"/>
      <c r="R100" s="1464"/>
      <c r="S100" s="1464"/>
      <c r="T100" s="1464"/>
      <c r="U100" s="1464"/>
      <c r="V100" s="1464"/>
      <c r="W100" s="1464"/>
      <c r="X100" s="1464"/>
      <c r="Y100" s="1464"/>
      <c r="Z100" s="1464"/>
      <c r="AA100" s="1464"/>
      <c r="AB100" s="1464"/>
      <c r="AC100" s="1464"/>
      <c r="AD100" s="1464"/>
      <c r="AE100" s="1464"/>
      <c r="AF100" s="1464"/>
      <c r="AG100" s="1464"/>
      <c r="AH100" s="1464"/>
      <c r="AI100" s="1464"/>
      <c r="AJ100" s="1464"/>
      <c r="AK100" s="1464"/>
      <c r="AL100" s="1464"/>
      <c r="AM100" s="1464"/>
      <c r="AN100" s="1464"/>
      <c r="AO100" s="1464"/>
      <c r="AP100" s="1464"/>
      <c r="AQ100" s="1464"/>
      <c r="AR100" s="1464"/>
      <c r="AS100" s="1464"/>
      <c r="AT100" s="1464"/>
      <c r="AU100" s="1464"/>
      <c r="AV100" s="1464"/>
      <c r="AW100" s="1464"/>
      <c r="AX100" s="1464"/>
      <c r="AY100" s="1464"/>
      <c r="AZ100" s="1464"/>
      <c r="BA100" s="1464"/>
      <c r="BB100" s="1464"/>
      <c r="BC100" s="1464"/>
      <c r="BD100" s="1464"/>
      <c r="BE100" s="1464"/>
      <c r="BF100" s="1464"/>
      <c r="BG100" s="1464"/>
      <c r="BH100" s="1464"/>
      <c r="BI100" s="1464"/>
      <c r="BJ100" s="1464"/>
      <c r="BK100" s="1464"/>
      <c r="BL100" s="1464"/>
      <c r="BM100" s="1464"/>
      <c r="BN100" s="1464"/>
      <c r="BO100" s="1464"/>
      <c r="BP100" s="1464"/>
      <c r="BQ100" s="1464"/>
      <c r="BR100" s="1464"/>
      <c r="BS100" s="1464"/>
      <c r="BT100" s="1464"/>
      <c r="BU100" s="1464"/>
      <c r="BV100" s="1464"/>
      <c r="BW100" s="1464"/>
      <c r="BX100" s="1464"/>
      <c r="BY100" s="1464"/>
      <c r="BZ100" s="1464"/>
      <c r="CA100" s="1464"/>
      <c r="CB100" s="1464"/>
      <c r="CC100" s="1464"/>
      <c r="CD100" s="1464"/>
    </row>
  </sheetData>
  <mergeCells count="36">
    <mergeCell ref="B100:CD100"/>
    <mergeCell ref="AT21:CB21"/>
    <mergeCell ref="AT22:CA22"/>
    <mergeCell ref="AP24:AQ25"/>
    <mergeCell ref="AR24:CA25"/>
    <mergeCell ref="AP27:AQ28"/>
    <mergeCell ref="AR27:CA28"/>
    <mergeCell ref="AP30:AQ31"/>
    <mergeCell ref="AR30:CA31"/>
    <mergeCell ref="AU40:CC40"/>
    <mergeCell ref="AU41:CB41"/>
    <mergeCell ref="AQ43:AR44"/>
    <mergeCell ref="AS43:CB44"/>
    <mergeCell ref="AQ66:AR67"/>
    <mergeCell ref="AQ46:AR47"/>
    <mergeCell ref="AS46:CB47"/>
    <mergeCell ref="AQ49:AR50"/>
    <mergeCell ref="AS49:CB50"/>
    <mergeCell ref="AQ53:AR54"/>
    <mergeCell ref="AS53:CB54"/>
    <mergeCell ref="AQ84:AR85"/>
    <mergeCell ref="AS84:CB85"/>
    <mergeCell ref="AQ87:AR88"/>
    <mergeCell ref="AS87:CB88"/>
    <mergeCell ref="AS59:CB60"/>
    <mergeCell ref="AQ72:AR73"/>
    <mergeCell ref="AS72:CB73"/>
    <mergeCell ref="AQ75:AR76"/>
    <mergeCell ref="AS75:CB76"/>
    <mergeCell ref="AQ81:AR82"/>
    <mergeCell ref="AS81:CB82"/>
    <mergeCell ref="AQ69:AR70"/>
    <mergeCell ref="AS63:CB64"/>
    <mergeCell ref="AS66:CB67"/>
    <mergeCell ref="AS69:CB70"/>
    <mergeCell ref="AQ63:AR6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sheetPr>
  <dimension ref="A1:CD95"/>
  <sheetViews>
    <sheetView view="pageBreakPreview" zoomScale="39" zoomScaleNormal="25" zoomScaleSheetLayoutView="39" workbookViewId="0">
      <selection activeCell="AT15" sqref="AT15:CA15"/>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82" ht="15.9" customHeight="1">
      <c r="A1" s="1"/>
      <c r="B1" s="1"/>
      <c r="C1" s="1"/>
    </row>
    <row r="2" spans="1:82" ht="15.9" customHeight="1">
      <c r="A2" s="1"/>
      <c r="B2" s="1"/>
      <c r="C2" s="1"/>
    </row>
    <row r="3" spans="1:82" ht="15.9" customHeight="1">
      <c r="A3" s="1"/>
      <c r="B3" s="1"/>
      <c r="C3" s="1"/>
    </row>
    <row r="4" spans="1:82" ht="15.9" customHeight="1">
      <c r="A4" s="1"/>
      <c r="B4" s="292"/>
      <c r="C4" s="292"/>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1:82" ht="15.9" customHeight="1">
      <c r="A5" s="1"/>
      <c r="B5" s="292"/>
      <c r="C5" s="292"/>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1:82" ht="15.9" customHeight="1">
      <c r="A6" s="1"/>
      <c r="B6" s="294"/>
      <c r="C6" s="294"/>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1:82" ht="30" customHeight="1">
      <c r="A7" s="55"/>
      <c r="B7" s="295"/>
      <c r="C7" s="295"/>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148"/>
      <c r="BN7" s="148"/>
      <c r="BO7" s="148"/>
      <c r="BP7" s="148"/>
      <c r="BQ7" s="148"/>
      <c r="BR7" s="148"/>
      <c r="BS7" s="148"/>
      <c r="BT7" s="148"/>
      <c r="BU7" s="148"/>
      <c r="BV7" s="148"/>
      <c r="BW7" s="148"/>
      <c r="BX7" s="148"/>
      <c r="BY7" s="148"/>
      <c r="BZ7" s="148"/>
      <c r="CA7" s="148"/>
      <c r="CB7" s="148"/>
      <c r="CC7" s="148"/>
      <c r="CD7" s="301"/>
    </row>
    <row r="8" spans="1:82" ht="24.9" customHeight="1">
      <c r="A8" s="55"/>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c r="BN8"/>
      <c r="BO8"/>
      <c r="BP8"/>
      <c r="BQ8"/>
      <c r="BR8"/>
      <c r="BS8"/>
      <c r="BT8"/>
      <c r="BU8"/>
      <c r="BV8"/>
      <c r="BW8"/>
      <c r="BX8"/>
      <c r="BY8"/>
      <c r="BZ8"/>
      <c r="CA8"/>
      <c r="CB8"/>
      <c r="CC8"/>
      <c r="CD8" s="160"/>
    </row>
    <row r="9" spans="1:82" ht="12" customHeight="1">
      <c r="A9" s="55"/>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c r="BN9"/>
      <c r="BO9"/>
      <c r="BP9"/>
      <c r="BQ9"/>
      <c r="BR9"/>
      <c r="BS9"/>
      <c r="BT9"/>
      <c r="BU9"/>
      <c r="BV9"/>
      <c r="BW9"/>
      <c r="BX9"/>
      <c r="BY9"/>
      <c r="BZ9"/>
      <c r="CA9"/>
      <c r="CB9"/>
      <c r="CC9"/>
      <c r="CD9" s="160"/>
    </row>
    <row r="10" spans="1:82" ht="23.1" customHeight="1">
      <c r="A10" s="55"/>
      <c r="B10" s="295"/>
      <c r="C10" s="295"/>
      <c r="D10" s="295"/>
      <c r="E10" s="295"/>
      <c r="F10" s="295"/>
      <c r="G10" s="295"/>
      <c r="H10" s="295"/>
      <c r="I10" s="1603" t="s">
        <v>520</v>
      </c>
      <c r="J10" s="1603"/>
      <c r="K10" s="1603"/>
      <c r="L10" s="1603"/>
      <c r="M10" s="1603"/>
      <c r="N10" s="1603"/>
      <c r="O10" s="1603"/>
      <c r="P10" s="1603"/>
      <c r="Q10" s="1603"/>
      <c r="R10" s="1603"/>
      <c r="S10" s="1603"/>
      <c r="T10" s="1603"/>
      <c r="U10" s="1603"/>
      <c r="V10" s="1603"/>
      <c r="W10" s="1603"/>
      <c r="X10" s="1603"/>
      <c r="Y10" s="1603"/>
      <c r="Z10" s="1603"/>
      <c r="AA10" s="1603"/>
      <c r="AB10" s="1603"/>
      <c r="AC10" s="1603"/>
      <c r="AD10" s="1603"/>
      <c r="AE10" s="1603"/>
      <c r="AF10" s="1603"/>
      <c r="AG10" s="1603"/>
      <c r="AH10" s="1603"/>
      <c r="AI10" s="1603"/>
      <c r="AJ10" s="1603"/>
      <c r="AK10" s="1603"/>
      <c r="AL10" s="1603"/>
      <c r="AM10" s="1603"/>
      <c r="AN10" s="1603"/>
      <c r="AO10" s="1603"/>
      <c r="AP10" s="1603"/>
      <c r="AQ10" s="1603"/>
      <c r="AR10" s="1603"/>
      <c r="AS10" s="1603"/>
      <c r="AT10" s="1603"/>
      <c r="AU10" s="1603"/>
      <c r="AV10" s="1603"/>
      <c r="AW10" s="1603"/>
      <c r="AX10" s="1603"/>
      <c r="AY10" s="1603"/>
      <c r="AZ10" s="1603"/>
      <c r="BA10" s="1603"/>
      <c r="BB10" s="1603"/>
      <c r="BC10" s="1603"/>
      <c r="BD10" s="1603"/>
      <c r="BE10" s="1603"/>
      <c r="BF10" s="1603"/>
      <c r="BG10" s="1603"/>
      <c r="BH10" s="295"/>
      <c r="BI10" s="295"/>
      <c r="BJ10" s="295"/>
      <c r="BK10" s="295"/>
      <c r="BL10" s="295"/>
      <c r="BM10"/>
      <c r="BN10"/>
      <c r="BO10"/>
      <c r="BP10"/>
      <c r="BQ10"/>
      <c r="BR10"/>
      <c r="BS10"/>
      <c r="BT10"/>
      <c r="BU10"/>
      <c r="BV10"/>
      <c r="BW10"/>
      <c r="BX10"/>
      <c r="BY10"/>
      <c r="BZ10"/>
      <c r="CA10"/>
      <c r="CB10"/>
      <c r="CC10"/>
      <c r="CD10" s="160"/>
    </row>
    <row r="11" spans="1:82" ht="23.1" customHeight="1">
      <c r="A11" s="55"/>
      <c r="B11" s="295"/>
      <c r="C11" s="295"/>
      <c r="D11" s="295"/>
      <c r="E11" s="295"/>
      <c r="F11" s="295"/>
      <c r="G11" s="295"/>
      <c r="H11" s="295"/>
      <c r="I11" s="1603"/>
      <c r="J11" s="1603"/>
      <c r="K11" s="1603"/>
      <c r="L11" s="1603"/>
      <c r="M11" s="1603"/>
      <c r="N11" s="1603"/>
      <c r="O11" s="1603"/>
      <c r="P11" s="1603"/>
      <c r="Q11" s="1603"/>
      <c r="R11" s="1603"/>
      <c r="S11" s="1603"/>
      <c r="T11" s="1603"/>
      <c r="U11" s="1603"/>
      <c r="V11" s="1603"/>
      <c r="W11" s="1603"/>
      <c r="X11" s="1603"/>
      <c r="Y11" s="1603"/>
      <c r="Z11" s="1603"/>
      <c r="AA11" s="1603"/>
      <c r="AB11" s="1603"/>
      <c r="AC11" s="1603"/>
      <c r="AD11" s="1603"/>
      <c r="AE11" s="1603"/>
      <c r="AF11" s="1603"/>
      <c r="AG11" s="1603"/>
      <c r="AH11" s="1603"/>
      <c r="AI11" s="1603"/>
      <c r="AJ11" s="1603"/>
      <c r="AK11" s="1603"/>
      <c r="AL11" s="1603"/>
      <c r="AM11" s="1603"/>
      <c r="AN11" s="1603"/>
      <c r="AO11" s="1603"/>
      <c r="AP11" s="1603"/>
      <c r="AQ11" s="1603"/>
      <c r="AR11" s="1603"/>
      <c r="AS11" s="1603"/>
      <c r="AT11" s="1603"/>
      <c r="AU11" s="1603"/>
      <c r="AV11" s="1603"/>
      <c r="AW11" s="1603"/>
      <c r="AX11" s="1603"/>
      <c r="AY11" s="1603"/>
      <c r="AZ11" s="1603"/>
      <c r="BA11" s="1603"/>
      <c r="BB11" s="1603"/>
      <c r="BC11" s="1603"/>
      <c r="BD11" s="1603"/>
      <c r="BE11" s="1603"/>
      <c r="BF11" s="1603"/>
      <c r="BG11" s="1603"/>
      <c r="BH11" s="295"/>
      <c r="BI11" s="295"/>
      <c r="BJ11" s="295"/>
      <c r="BK11" s="295"/>
      <c r="BL11" s="295"/>
      <c r="BM11"/>
      <c r="BN11"/>
      <c r="BO11"/>
      <c r="BP11"/>
      <c r="BQ11"/>
      <c r="BR11"/>
      <c r="BS11"/>
      <c r="BT11"/>
      <c r="BU11"/>
      <c r="BV11"/>
      <c r="BW11"/>
      <c r="BX11"/>
      <c r="BY11"/>
      <c r="BZ11"/>
      <c r="CA11"/>
      <c r="CB11"/>
      <c r="CC11"/>
      <c r="CD11" s="160"/>
    </row>
    <row r="12" spans="1:82" ht="39.9" customHeight="1">
      <c r="A12" s="55"/>
      <c r="B12" s="295"/>
      <c r="C12" s="295"/>
      <c r="D12" s="295"/>
      <c r="E12" s="295"/>
      <c r="F12" s="295"/>
      <c r="G12" s="295"/>
      <c r="H12" s="295"/>
      <c r="I12" s="380" t="s">
        <v>521</v>
      </c>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c r="BV12" s="295"/>
      <c r="BW12" s="295"/>
      <c r="BX12" s="295"/>
      <c r="BY12" s="295"/>
      <c r="BZ12" s="295"/>
      <c r="CA12" s="295"/>
      <c r="CB12" s="295"/>
      <c r="CC12" s="295"/>
      <c r="CD12" s="334"/>
    </row>
    <row r="13" spans="1:82" ht="30">
      <c r="A13" s="55"/>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335"/>
    </row>
    <row r="14" spans="1:82" ht="32.4">
      <c r="A14" s="55"/>
      <c r="B14" s="297"/>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501"/>
      <c r="AQ14" s="501"/>
      <c r="AR14" s="501"/>
      <c r="AS14" s="501"/>
      <c r="AT14" s="2037" t="s">
        <v>505</v>
      </c>
      <c r="AU14" s="2037"/>
      <c r="AV14" s="2037"/>
      <c r="AW14" s="2037"/>
      <c r="AX14" s="2037"/>
      <c r="AY14" s="2037"/>
      <c r="AZ14" s="2037"/>
      <c r="BA14" s="2037"/>
      <c r="BB14" s="2037"/>
      <c r="BC14" s="2037"/>
      <c r="BD14" s="2037"/>
      <c r="BE14" s="2037"/>
      <c r="BF14" s="2037"/>
      <c r="BG14" s="2037"/>
      <c r="BH14" s="2037"/>
      <c r="BI14" s="2037"/>
      <c r="BJ14" s="2037"/>
      <c r="BK14" s="2037"/>
      <c r="BL14" s="2037"/>
      <c r="BM14" s="2037"/>
      <c r="BN14" s="2037"/>
      <c r="BO14" s="2037"/>
      <c r="BP14" s="2037"/>
      <c r="BQ14" s="2037"/>
      <c r="BR14" s="2037"/>
      <c r="BS14" s="2037"/>
      <c r="BT14" s="2037"/>
      <c r="BU14" s="2037"/>
      <c r="BV14" s="2037"/>
      <c r="BW14" s="2037"/>
      <c r="BX14" s="2037"/>
      <c r="BY14" s="2037"/>
      <c r="BZ14" s="2037"/>
      <c r="CA14" s="2037"/>
      <c r="CB14" s="2037"/>
      <c r="CC14" s="297"/>
      <c r="CD14" s="334"/>
    </row>
    <row r="15" spans="1:82" ht="32.4">
      <c r="A15" s="55"/>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926"/>
      <c r="AQ15" s="926"/>
      <c r="AR15" s="926"/>
      <c r="AS15" s="926"/>
      <c r="AT15" s="2037" t="s">
        <v>218</v>
      </c>
      <c r="AU15" s="2037"/>
      <c r="AV15" s="2037"/>
      <c r="AW15" s="2037"/>
      <c r="AX15" s="2037"/>
      <c r="AY15" s="2037"/>
      <c r="AZ15" s="2037"/>
      <c r="BA15" s="2037"/>
      <c r="BB15" s="2037"/>
      <c r="BC15" s="2037"/>
      <c r="BD15" s="2037"/>
      <c r="BE15" s="2037"/>
      <c r="BF15" s="2037"/>
      <c r="BG15" s="2037"/>
      <c r="BH15" s="2037"/>
      <c r="BI15" s="2037"/>
      <c r="BJ15" s="2037"/>
      <c r="BK15" s="2037"/>
      <c r="BL15" s="2037"/>
      <c r="BM15" s="2037"/>
      <c r="BN15" s="2037"/>
      <c r="BO15" s="2037"/>
      <c r="BP15" s="2037"/>
      <c r="BQ15" s="2037"/>
      <c r="BR15" s="2037"/>
      <c r="BS15" s="2037"/>
      <c r="BT15" s="2037"/>
      <c r="BU15" s="2037"/>
      <c r="BV15" s="2037"/>
      <c r="BW15" s="2037"/>
      <c r="BX15" s="2037"/>
      <c r="BY15" s="2037"/>
      <c r="BZ15" s="2037"/>
      <c r="CA15" s="2037"/>
      <c r="CB15" s="333"/>
      <c r="CC15" s="297"/>
      <c r="CD15" s="334"/>
    </row>
    <row r="16" spans="1:82" ht="32.4">
      <c r="A16" s="55"/>
      <c r="B16" s="297"/>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926"/>
      <c r="AQ16" s="926"/>
      <c r="AR16" s="926"/>
      <c r="AS16" s="926"/>
      <c r="AT16" s="924"/>
      <c r="AU16" s="924"/>
      <c r="AV16" s="924"/>
      <c r="AW16" s="924"/>
      <c r="AX16" s="924"/>
      <c r="AY16" s="924"/>
      <c r="AZ16" s="924"/>
      <c r="BA16" s="924"/>
      <c r="BB16" s="924"/>
      <c r="BC16" s="924"/>
      <c r="BD16" s="924"/>
      <c r="BE16" s="924"/>
      <c r="BF16" s="924"/>
      <c r="BG16" s="924"/>
      <c r="BH16" s="924"/>
      <c r="BI16" s="924"/>
      <c r="BJ16" s="924"/>
      <c r="BK16" s="924"/>
      <c r="BL16" s="924"/>
      <c r="BM16" s="924"/>
      <c r="BN16" s="924"/>
      <c r="BO16" s="924"/>
      <c r="BP16" s="924"/>
      <c r="BQ16" s="924"/>
      <c r="BR16" s="924"/>
      <c r="BS16" s="924"/>
      <c r="BT16" s="924"/>
      <c r="BU16" s="924"/>
      <c r="BV16" s="924"/>
      <c r="BW16" s="924"/>
      <c r="BX16" s="924"/>
      <c r="BY16" s="924"/>
      <c r="BZ16" s="924"/>
      <c r="CA16" s="924"/>
      <c r="CB16" s="333"/>
      <c r="CC16" s="297"/>
      <c r="CD16" s="334"/>
    </row>
    <row r="17" spans="1:82" ht="32.4">
      <c r="A17" s="55"/>
      <c r="B17" s="297"/>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X17" s="176"/>
      <c r="BY17" s="979" t="s">
        <v>1575</v>
      </c>
      <c r="CB17" s="1"/>
      <c r="CC17" s="297"/>
      <c r="CD17" s="334"/>
    </row>
    <row r="18" spans="1:82" ht="32.4">
      <c r="A18" s="55"/>
      <c r="B18" s="297"/>
      <c r="C18" s="925">
        <v>8.1999999999999993</v>
      </c>
      <c r="D18" s="976" t="s">
        <v>1607</v>
      </c>
      <c r="F18" s="526"/>
      <c r="G18" s="518"/>
      <c r="H18" s="518"/>
      <c r="I18" s="518"/>
      <c r="J18" s="518"/>
      <c r="K18" s="518"/>
      <c r="L18" s="518"/>
      <c r="M18" s="518"/>
      <c r="N18" s="518"/>
      <c r="O18" s="518"/>
      <c r="P18" s="518"/>
      <c r="Q18" s="518"/>
      <c r="R18" s="518"/>
      <c r="S18" s="518"/>
      <c r="T18" s="518"/>
      <c r="U18" s="518"/>
      <c r="V18" s="518"/>
      <c r="W18" s="518"/>
      <c r="X18" s="518"/>
      <c r="Y18" s="518"/>
      <c r="Z18" s="518"/>
      <c r="AA18" s="518"/>
      <c r="AB18" s="518"/>
      <c r="AC18" s="297"/>
      <c r="AD18" s="297"/>
      <c r="AE18" s="297"/>
      <c r="AF18" s="297"/>
      <c r="AG18" s="297"/>
      <c r="AH18" s="297"/>
      <c r="AI18" s="297"/>
      <c r="AJ18" s="297"/>
      <c r="AK18" s="297"/>
      <c r="AL18" s="297"/>
      <c r="AM18" s="297"/>
      <c r="AN18" s="297"/>
      <c r="AO18" s="297"/>
      <c r="AP18" s="2045" t="s">
        <v>320</v>
      </c>
      <c r="AQ18" s="1604"/>
      <c r="AR18" s="1613"/>
      <c r="AS18" s="1614"/>
      <c r="AT18" s="1614"/>
      <c r="AU18" s="1614"/>
      <c r="AV18" s="1614"/>
      <c r="AW18" s="1614"/>
      <c r="AX18" s="1614"/>
      <c r="AY18" s="1614"/>
      <c r="AZ18" s="1614"/>
      <c r="BA18" s="1614"/>
      <c r="BB18" s="1614"/>
      <c r="BC18" s="1614"/>
      <c r="BD18" s="1614"/>
      <c r="BE18" s="1614"/>
      <c r="BF18" s="1614"/>
      <c r="BG18" s="1614"/>
      <c r="BH18" s="1614"/>
      <c r="BI18" s="1614"/>
      <c r="BJ18" s="1614"/>
      <c r="BK18" s="1614"/>
      <c r="BL18" s="1614"/>
      <c r="BM18" s="1614"/>
      <c r="BN18" s="1614"/>
      <c r="BO18" s="1614"/>
      <c r="BP18" s="1614"/>
      <c r="BQ18" s="1614"/>
      <c r="BR18" s="1614"/>
      <c r="BS18" s="1614"/>
      <c r="BT18" s="1614"/>
      <c r="BU18" s="1614"/>
      <c r="BV18" s="1614"/>
      <c r="BW18" s="1614"/>
      <c r="BX18" s="1614"/>
      <c r="BY18" s="1614"/>
      <c r="BZ18" s="1614"/>
      <c r="CA18" s="1615"/>
      <c r="CB18"/>
      <c r="CC18" s="297"/>
      <c r="CD18" s="334"/>
    </row>
    <row r="19" spans="1:82" ht="32.4">
      <c r="A19" s="55"/>
      <c r="B19" s="297"/>
      <c r="C19" s="530"/>
      <c r="D19" s="977" t="s">
        <v>1608</v>
      </c>
      <c r="F19" s="533"/>
      <c r="G19" s="316"/>
      <c r="H19" s="317"/>
      <c r="I19" s="317"/>
      <c r="J19" s="317"/>
      <c r="K19" s="317"/>
      <c r="L19" s="317"/>
      <c r="M19" s="243"/>
      <c r="N19" s="317"/>
      <c r="O19" s="317"/>
      <c r="P19" s="317"/>
      <c r="Q19" s="317"/>
      <c r="R19" s="317"/>
      <c r="S19" s="317"/>
      <c r="T19" s="243"/>
      <c r="U19" s="243"/>
      <c r="V19" s="243"/>
      <c r="W19" s="243"/>
      <c r="X19" s="243"/>
      <c r="Y19" s="243"/>
      <c r="Z19" s="243"/>
      <c r="AA19" s="243"/>
      <c r="AB19" s="243"/>
      <c r="AC19" s="297"/>
      <c r="AD19" s="297"/>
      <c r="AE19" s="297"/>
      <c r="AF19" s="297"/>
      <c r="AG19" s="297"/>
      <c r="AH19" s="297"/>
      <c r="AI19" s="297"/>
      <c r="AJ19" s="297"/>
      <c r="AK19" s="297"/>
      <c r="AL19" s="297"/>
      <c r="AM19" s="297"/>
      <c r="AN19" s="297"/>
      <c r="AO19" s="297"/>
      <c r="AP19" s="1604"/>
      <c r="AQ19" s="1604"/>
      <c r="AR19" s="1616"/>
      <c r="AS19" s="1617"/>
      <c r="AT19" s="1617"/>
      <c r="AU19" s="1617"/>
      <c r="AV19" s="1617"/>
      <c r="AW19" s="1617"/>
      <c r="AX19" s="1617"/>
      <c r="AY19" s="1617"/>
      <c r="AZ19" s="1617"/>
      <c r="BA19" s="1617"/>
      <c r="BB19" s="1617"/>
      <c r="BC19" s="1617"/>
      <c r="BD19" s="1617"/>
      <c r="BE19" s="1617"/>
      <c r="BF19" s="1617"/>
      <c r="BG19" s="1617"/>
      <c r="BH19" s="1617"/>
      <c r="BI19" s="1617"/>
      <c r="BJ19" s="1617"/>
      <c r="BK19" s="1617"/>
      <c r="BL19" s="1617"/>
      <c r="BM19" s="1617"/>
      <c r="BN19" s="1617"/>
      <c r="BO19" s="1617"/>
      <c r="BP19" s="1617"/>
      <c r="BQ19" s="1617"/>
      <c r="BR19" s="1617"/>
      <c r="BS19" s="1617"/>
      <c r="BT19" s="1617"/>
      <c r="BU19" s="1617"/>
      <c r="BV19" s="1617"/>
      <c r="BW19" s="1617"/>
      <c r="BX19" s="1617"/>
      <c r="BY19" s="1617"/>
      <c r="BZ19" s="1617"/>
      <c r="CA19" s="1618"/>
      <c r="CB19"/>
      <c r="CC19" s="297"/>
      <c r="CD19" s="334"/>
    </row>
    <row r="20" spans="1:82" ht="32.4">
      <c r="A20" s="55"/>
      <c r="B20" s="297"/>
      <c r="C20" s="297"/>
      <c r="D20" s="297"/>
      <c r="E20" s="297"/>
      <c r="F20" s="297"/>
      <c r="G20" s="297"/>
      <c r="H20" s="297"/>
      <c r="I20" s="297"/>
      <c r="J20" s="297"/>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c r="AL20" s="297"/>
      <c r="AM20" s="297"/>
      <c r="AN20" s="297"/>
      <c r="AO20" s="297"/>
      <c r="AP20" s="297"/>
      <c r="AQ20" s="297"/>
      <c r="AR20" s="297"/>
      <c r="AS20" s="297"/>
      <c r="AT20" s="297"/>
      <c r="AU20" s="297"/>
      <c r="AV20" s="297"/>
      <c r="AW20" s="297"/>
      <c r="AX20" s="297"/>
      <c r="AY20" s="297"/>
      <c r="AZ20" s="297"/>
      <c r="BA20" s="297"/>
      <c r="BB20" s="297"/>
      <c r="BC20" s="297"/>
      <c r="BD20" s="297"/>
      <c r="BE20" s="297"/>
      <c r="BF20" s="297"/>
      <c r="BG20" s="297"/>
      <c r="BH20" s="297"/>
      <c r="BI20" s="297"/>
      <c r="BJ20" s="297"/>
      <c r="BK20" s="297"/>
      <c r="BL20" s="297"/>
      <c r="BM20" s="297"/>
      <c r="BN20" s="297"/>
      <c r="BO20" s="297"/>
      <c r="BP20" s="297"/>
      <c r="BQ20" s="297"/>
      <c r="BR20" s="297"/>
      <c r="BS20" s="297"/>
      <c r="BT20" s="297"/>
      <c r="BU20" s="297"/>
      <c r="BV20" s="297"/>
      <c r="BW20" s="297"/>
      <c r="BX20" s="297"/>
      <c r="BY20" s="297"/>
      <c r="BZ20" s="297"/>
      <c r="CA20" s="297"/>
      <c r="CB20" s="297"/>
      <c r="CC20" s="297"/>
      <c r="CD20" s="334"/>
    </row>
    <row r="21" spans="1:82" ht="32.4">
      <c r="A21" s="55"/>
      <c r="B21" s="1217"/>
      <c r="C21" s="1211"/>
      <c r="D21" s="1212"/>
      <c r="E21" s="1213"/>
      <c r="F21" s="1214"/>
      <c r="G21" s="1215"/>
      <c r="H21" s="1215"/>
      <c r="I21" s="1215"/>
      <c r="J21" s="1215"/>
      <c r="K21" s="1215"/>
      <c r="L21" s="1215"/>
      <c r="M21" s="1215"/>
      <c r="N21" s="1215"/>
      <c r="O21" s="1215"/>
      <c r="P21" s="1215"/>
      <c r="Q21" s="1215"/>
      <c r="R21" s="1215"/>
      <c r="S21" s="1215"/>
      <c r="T21" s="1215"/>
      <c r="U21" s="1215"/>
      <c r="V21" s="1215"/>
      <c r="W21" s="1215"/>
      <c r="X21" s="1215"/>
      <c r="Y21" s="1215"/>
      <c r="Z21" s="1215"/>
      <c r="AA21" s="1215"/>
      <c r="AB21" s="1215"/>
      <c r="AC21" s="1215"/>
      <c r="AD21" s="1215"/>
      <c r="AE21" s="1215"/>
      <c r="AF21" s="1215"/>
      <c r="AG21" s="1215"/>
      <c r="AH21" s="1215"/>
      <c r="AI21" s="1215"/>
      <c r="AJ21" s="1215"/>
      <c r="AK21" s="1215"/>
      <c r="AL21" s="1215"/>
      <c r="AM21" s="1215"/>
      <c r="AN21" s="1215"/>
      <c r="AO21" s="1215"/>
      <c r="AP21" s="1215"/>
      <c r="AQ21" s="1215"/>
      <c r="AR21" s="96"/>
      <c r="AS21" s="96"/>
      <c r="AT21" s="96"/>
      <c r="AU21" s="96"/>
      <c r="AV21" s="96"/>
      <c r="AW21" s="96"/>
      <c r="AX21" s="96"/>
      <c r="AY21" s="96"/>
      <c r="AZ21" s="96"/>
      <c r="BA21" s="96"/>
      <c r="BB21" s="96"/>
      <c r="BC21" s="96"/>
      <c r="BD21" s="96"/>
      <c r="BE21" s="96"/>
      <c r="BF21" s="96"/>
      <c r="BG21" s="96"/>
      <c r="BH21" s="96"/>
      <c r="BI21" s="96"/>
      <c r="BJ21" s="96"/>
      <c r="BK21" s="96"/>
      <c r="BL21" s="96"/>
      <c r="BM21" s="242"/>
      <c r="BN21" s="242"/>
      <c r="BO21" s="242"/>
      <c r="BP21" s="242"/>
      <c r="BQ21" s="1216"/>
      <c r="BR21" s="1216"/>
      <c r="BS21" s="96"/>
      <c r="BT21" s="96"/>
      <c r="BU21" s="96"/>
      <c r="BV21" s="96"/>
      <c r="BW21" s="96"/>
      <c r="BX21" s="96"/>
      <c r="BY21" s="96"/>
      <c r="BZ21" s="96"/>
      <c r="CA21" s="96"/>
      <c r="CB21" s="96"/>
      <c r="CC21" s="96"/>
      <c r="CD21" s="1218"/>
    </row>
    <row r="22" spans="1:82" ht="32.4">
      <c r="A22" s="55"/>
      <c r="B22" s="297"/>
      <c r="C22" s="551"/>
      <c r="D22" s="528"/>
      <c r="E22" s="315"/>
      <c r="F22" s="526"/>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8"/>
      <c r="AF22" s="518"/>
      <c r="AG22" s="518"/>
      <c r="AH22" s="518"/>
      <c r="AI22" s="518"/>
      <c r="AJ22" s="518"/>
      <c r="AK22" s="518"/>
      <c r="AL22" s="518"/>
      <c r="AM22" s="518"/>
      <c r="AN22" s="518"/>
      <c r="AO22" s="518"/>
      <c r="AP22" s="518"/>
      <c r="AQ22" s="518"/>
      <c r="AR22" s="97"/>
      <c r="AS22" s="97"/>
      <c r="AT22" s="97"/>
      <c r="AU22" s="97"/>
      <c r="AV22" s="97"/>
      <c r="AW22" s="97"/>
      <c r="AX22" s="97"/>
      <c r="AY22" s="97"/>
      <c r="AZ22" s="97"/>
      <c r="BA22" s="97"/>
      <c r="BB22" s="97"/>
      <c r="BC22" s="97"/>
      <c r="BD22" s="97"/>
      <c r="BE22" s="97"/>
      <c r="BF22" s="97"/>
      <c r="BG22" s="97"/>
      <c r="BH22" s="97"/>
      <c r="BI22" s="97"/>
      <c r="BJ22" s="97"/>
      <c r="BK22" s="97"/>
      <c r="BL22" s="97"/>
      <c r="BM22" s="203"/>
      <c r="BN22" s="203"/>
      <c r="BO22" s="203"/>
      <c r="BP22" s="203"/>
      <c r="BQ22" s="319"/>
      <c r="BR22" s="319"/>
      <c r="BS22" s="97"/>
      <c r="BT22" s="97"/>
      <c r="BU22" s="97"/>
      <c r="BV22" s="97"/>
      <c r="BW22" s="97"/>
      <c r="BX22" s="97"/>
      <c r="BY22" s="97"/>
      <c r="BZ22" s="97"/>
      <c r="CA22" s="97"/>
      <c r="CB22" s="97"/>
      <c r="CC22" s="97"/>
      <c r="CD22" s="334"/>
    </row>
    <row r="23" spans="1:82" ht="32.4">
      <c r="A23" s="55"/>
      <c r="B23" s="297"/>
      <c r="C23" s="925">
        <v>8.3000000000000007</v>
      </c>
      <c r="D23" s="993" t="s">
        <v>1609</v>
      </c>
      <c r="F23" s="526"/>
      <c r="G23" s="518"/>
      <c r="H23" s="518"/>
      <c r="I23" s="518"/>
      <c r="J23" s="518"/>
      <c r="K23" s="518"/>
      <c r="L23" s="518"/>
      <c r="M23" s="518"/>
      <c r="N23" s="518"/>
      <c r="O23" s="518"/>
      <c r="P23" s="518"/>
      <c r="Q23" s="518"/>
      <c r="R23" s="518"/>
      <c r="S23" s="518"/>
      <c r="T23" s="518"/>
      <c r="U23" s="518"/>
      <c r="V23" s="518"/>
      <c r="W23" s="518"/>
      <c r="X23" s="518"/>
      <c r="Y23" s="518"/>
      <c r="Z23" s="518"/>
      <c r="AA23" s="518"/>
      <c r="AB23" s="518"/>
      <c r="AE23" s="518"/>
      <c r="AF23" s="518"/>
      <c r="AG23" s="518"/>
      <c r="AH23" s="518"/>
      <c r="AI23" s="518"/>
      <c r="AJ23" s="518"/>
      <c r="AK23" s="518"/>
      <c r="AL23" s="518"/>
      <c r="AM23" s="518"/>
      <c r="AN23" s="518"/>
      <c r="AO23" s="518"/>
      <c r="AP23" s="2045" t="s">
        <v>324</v>
      </c>
      <c r="AQ23" s="1604"/>
      <c r="AR23" s="1613"/>
      <c r="AS23" s="1614"/>
      <c r="AT23" s="1614"/>
      <c r="AU23" s="1614"/>
      <c r="AV23" s="1614"/>
      <c r="AW23" s="1614"/>
      <c r="AX23" s="1614"/>
      <c r="AY23" s="1614"/>
      <c r="AZ23" s="1614"/>
      <c r="BA23" s="1614"/>
      <c r="BB23" s="1614"/>
      <c r="BC23" s="1614"/>
      <c r="BD23" s="1614"/>
      <c r="BE23" s="1614"/>
      <c r="BF23" s="1614"/>
      <c r="BG23" s="1614"/>
      <c r="BH23" s="1614"/>
      <c r="BI23" s="1614"/>
      <c r="BJ23" s="1614"/>
      <c r="BK23" s="1614"/>
      <c r="BL23" s="1614"/>
      <c r="BM23" s="1614"/>
      <c r="BN23" s="1614"/>
      <c r="BO23" s="1614"/>
      <c r="BP23" s="1614"/>
      <c r="BQ23" s="1614"/>
      <c r="BR23" s="1614"/>
      <c r="BS23" s="1614"/>
      <c r="BT23" s="1614"/>
      <c r="BU23" s="1614"/>
      <c r="BV23" s="1614"/>
      <c r="BW23" s="1614"/>
      <c r="BX23" s="1614"/>
      <c r="BY23" s="1614"/>
      <c r="BZ23" s="1614"/>
      <c r="CA23" s="1615"/>
      <c r="CB23"/>
      <c r="CC23"/>
      <c r="CD23" s="334"/>
    </row>
    <row r="24" spans="1:82" ht="32.4">
      <c r="A24" s="55"/>
      <c r="B24" s="297"/>
      <c r="C24" s="530"/>
      <c r="D24" s="977" t="s">
        <v>1610</v>
      </c>
      <c r="F24" s="533"/>
      <c r="G24" s="316"/>
      <c r="H24" s="317"/>
      <c r="I24" s="317"/>
      <c r="J24" s="317"/>
      <c r="K24" s="317"/>
      <c r="L24" s="317"/>
      <c r="M24" s="243"/>
      <c r="N24" s="317"/>
      <c r="O24" s="317"/>
      <c r="P24" s="317"/>
      <c r="Q24" s="317"/>
      <c r="R24" s="317"/>
      <c r="S24" s="317"/>
      <c r="T24" s="243"/>
      <c r="U24" s="243"/>
      <c r="V24" s="243"/>
      <c r="W24" s="243"/>
      <c r="X24" s="243"/>
      <c r="Y24" s="243"/>
      <c r="Z24" s="243"/>
      <c r="AA24" s="243"/>
      <c r="AB24" s="243"/>
      <c r="AE24" s="243"/>
      <c r="AF24" s="318"/>
      <c r="AG24" s="318"/>
      <c r="AH24" s="318"/>
      <c r="AI24" s="318"/>
      <c r="AJ24" s="318"/>
      <c r="AK24" s="318"/>
      <c r="AL24" s="318"/>
      <c r="AM24" s="199"/>
      <c r="AN24" s="199"/>
      <c r="AO24" s="199"/>
      <c r="AP24" s="1604"/>
      <c r="AQ24" s="1604"/>
      <c r="AR24" s="1616"/>
      <c r="AS24" s="1617"/>
      <c r="AT24" s="1617"/>
      <c r="AU24" s="1617"/>
      <c r="AV24" s="1617"/>
      <c r="AW24" s="1617"/>
      <c r="AX24" s="1617"/>
      <c r="AY24" s="1617"/>
      <c r="AZ24" s="1617"/>
      <c r="BA24" s="1617"/>
      <c r="BB24" s="1617"/>
      <c r="BC24" s="1617"/>
      <c r="BD24" s="1617"/>
      <c r="BE24" s="1617"/>
      <c r="BF24" s="1617"/>
      <c r="BG24" s="1617"/>
      <c r="BH24" s="1617"/>
      <c r="BI24" s="1617"/>
      <c r="BJ24" s="1617"/>
      <c r="BK24" s="1617"/>
      <c r="BL24" s="1617"/>
      <c r="BM24" s="1617"/>
      <c r="BN24" s="1617"/>
      <c r="BO24" s="1617"/>
      <c r="BP24" s="1617"/>
      <c r="BQ24" s="1617"/>
      <c r="BR24" s="1617"/>
      <c r="BS24" s="1617"/>
      <c r="BT24" s="1617"/>
      <c r="BU24" s="1617"/>
      <c r="BV24" s="1617"/>
      <c r="BW24" s="1617"/>
      <c r="BX24" s="1617"/>
      <c r="BY24" s="1617"/>
      <c r="BZ24" s="1617"/>
      <c r="CA24" s="1618"/>
      <c r="CB24"/>
      <c r="CC24"/>
      <c r="CD24" s="334"/>
    </row>
    <row r="25" spans="1:82" ht="32.4">
      <c r="A25" s="55"/>
      <c r="B25" s="297"/>
      <c r="C25" s="314"/>
      <c r="D25" s="314"/>
      <c r="E25" s="315"/>
      <c r="F25" s="314"/>
      <c r="G25" s="316"/>
      <c r="H25" s="317"/>
      <c r="I25" s="317"/>
      <c r="J25" s="317"/>
      <c r="K25" s="317"/>
      <c r="L25" s="317"/>
      <c r="M25" s="243"/>
      <c r="N25" s="317"/>
      <c r="O25" s="317"/>
      <c r="P25" s="317"/>
      <c r="Q25" s="317"/>
      <c r="R25" s="317"/>
      <c r="S25" s="317"/>
      <c r="T25" s="243"/>
      <c r="U25" s="243"/>
      <c r="V25" s="243"/>
      <c r="W25" s="243"/>
      <c r="X25" s="243"/>
      <c r="Y25" s="243"/>
      <c r="Z25" s="243"/>
      <c r="AA25" s="243"/>
      <c r="AB25" s="243"/>
      <c r="AE25" s="243"/>
      <c r="AF25" s="318"/>
      <c r="AG25" s="318"/>
      <c r="AH25" s="318"/>
      <c r="AI25" s="318"/>
      <c r="AJ25" s="318"/>
      <c r="AK25" s="318"/>
      <c r="AL25" s="318"/>
      <c r="AM25" s="199"/>
      <c r="AN25" s="199"/>
      <c r="AO25" s="199"/>
      <c r="AP25" s="203"/>
      <c r="AQ25" s="203"/>
      <c r="AR25"/>
      <c r="AS25"/>
      <c r="AT25"/>
      <c r="AU25"/>
      <c r="AV25"/>
      <c r="AW25"/>
      <c r="AX25"/>
      <c r="AY25"/>
      <c r="AZ25"/>
      <c r="BA25"/>
      <c r="BB25"/>
      <c r="BC25"/>
      <c r="BD25"/>
      <c r="BE25"/>
      <c r="BF25"/>
      <c r="BG25"/>
      <c r="BH25"/>
      <c r="BI25"/>
      <c r="BJ25"/>
      <c r="BK25"/>
      <c r="BL25"/>
      <c r="BM25" s="203"/>
      <c r="BN25" s="203"/>
      <c r="BO25" s="203"/>
      <c r="BP25" s="203"/>
      <c r="BQ25" s="319"/>
      <c r="BR25" s="319"/>
      <c r="BS25"/>
      <c r="BT25"/>
      <c r="BU25"/>
      <c r="BV25"/>
      <c r="BW25"/>
      <c r="BX25"/>
      <c r="BY25"/>
      <c r="BZ25"/>
      <c r="CA25"/>
      <c r="CB25"/>
      <c r="CC25"/>
      <c r="CD25" s="334"/>
    </row>
    <row r="26" spans="1:82" ht="32.4">
      <c r="A26" s="55"/>
      <c r="B26" s="1217"/>
      <c r="C26" s="1211"/>
      <c r="D26" s="1212"/>
      <c r="E26" s="1213"/>
      <c r="F26" s="1214"/>
      <c r="G26" s="1215"/>
      <c r="H26" s="1215"/>
      <c r="I26" s="1215"/>
      <c r="J26" s="1215"/>
      <c r="K26" s="1215"/>
      <c r="L26" s="1215"/>
      <c r="M26" s="1215"/>
      <c r="N26" s="1215"/>
      <c r="O26" s="1215"/>
      <c r="P26" s="1215"/>
      <c r="Q26" s="1215"/>
      <c r="R26" s="1215"/>
      <c r="S26" s="1215"/>
      <c r="T26" s="1215"/>
      <c r="U26" s="1215"/>
      <c r="V26" s="1215"/>
      <c r="W26" s="1215"/>
      <c r="X26" s="1215"/>
      <c r="Y26" s="1215"/>
      <c r="Z26" s="1215"/>
      <c r="AA26" s="1215"/>
      <c r="AB26" s="1215"/>
      <c r="AC26" s="1215"/>
      <c r="AD26" s="1215"/>
      <c r="AE26" s="1215"/>
      <c r="AF26" s="1215"/>
      <c r="AG26" s="1215"/>
      <c r="AH26" s="1215"/>
      <c r="AI26" s="1215"/>
      <c r="AJ26" s="1215"/>
      <c r="AK26" s="1215"/>
      <c r="AL26" s="1215"/>
      <c r="AM26" s="1215"/>
      <c r="AN26" s="1215"/>
      <c r="AO26" s="1215"/>
      <c r="AP26" s="1215"/>
      <c r="AQ26" s="1215"/>
      <c r="AR26" s="96"/>
      <c r="AS26" s="96"/>
      <c r="AT26" s="96"/>
      <c r="AU26" s="96"/>
      <c r="AV26" s="96"/>
      <c r="AW26" s="96"/>
      <c r="AX26" s="96"/>
      <c r="AY26" s="96"/>
      <c r="AZ26" s="96"/>
      <c r="BA26" s="96"/>
      <c r="BB26" s="96"/>
      <c r="BC26" s="96"/>
      <c r="BD26" s="96"/>
      <c r="BE26" s="96"/>
      <c r="BF26" s="96"/>
      <c r="BG26" s="96"/>
      <c r="BH26" s="96"/>
      <c r="BI26" s="96"/>
      <c r="BJ26" s="96"/>
      <c r="BK26" s="96"/>
      <c r="BL26" s="96"/>
      <c r="BM26" s="242"/>
      <c r="BN26" s="242"/>
      <c r="BO26" s="242"/>
      <c r="BP26" s="242"/>
      <c r="BQ26" s="1216"/>
      <c r="BR26" s="1216"/>
      <c r="BS26" s="96"/>
      <c r="BT26" s="96"/>
      <c r="BU26" s="96"/>
      <c r="BV26" s="96"/>
      <c r="BW26" s="96"/>
      <c r="BX26" s="96"/>
      <c r="BY26" s="96"/>
      <c r="BZ26" s="96"/>
      <c r="CA26" s="96"/>
      <c r="CB26" s="96"/>
      <c r="CC26" s="96"/>
      <c r="CD26" s="1218"/>
    </row>
    <row r="27" spans="1:82" ht="32.4">
      <c r="A27" s="55"/>
      <c r="B27" s="297"/>
      <c r="C27" s="551"/>
      <c r="D27" s="528"/>
      <c r="E27" s="315"/>
      <c r="F27" s="526"/>
      <c r="G27" s="518"/>
      <c r="H27" s="518"/>
      <c r="I27" s="518"/>
      <c r="J27" s="518"/>
      <c r="K27" s="518"/>
      <c r="L27" s="518"/>
      <c r="M27" s="518"/>
      <c r="N27" s="518"/>
      <c r="O27" s="518"/>
      <c r="P27" s="518"/>
      <c r="Q27" s="518"/>
      <c r="R27" s="518"/>
      <c r="S27" s="518"/>
      <c r="T27" s="518"/>
      <c r="U27" s="518"/>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97"/>
      <c r="AS27" s="97"/>
      <c r="AT27" s="97"/>
      <c r="AU27" s="97"/>
      <c r="AV27" s="97"/>
      <c r="AW27" s="97"/>
      <c r="AX27" s="97"/>
      <c r="AY27" s="97"/>
      <c r="AZ27" s="97"/>
      <c r="BA27" s="97"/>
      <c r="BB27" s="97"/>
      <c r="BC27" s="97"/>
      <c r="BD27" s="97"/>
      <c r="BE27" s="97"/>
      <c r="BF27" s="97"/>
      <c r="BG27" s="97"/>
      <c r="BH27" s="97"/>
      <c r="BI27" s="97"/>
      <c r="BJ27" s="97"/>
      <c r="BK27" s="97"/>
      <c r="BL27" s="97"/>
      <c r="BM27" s="203"/>
      <c r="BN27" s="203"/>
      <c r="BO27" s="203"/>
      <c r="BP27" s="203"/>
      <c r="BQ27" s="319"/>
      <c r="BR27" s="319"/>
      <c r="BS27" s="97"/>
      <c r="BT27" s="97"/>
      <c r="BU27" s="97"/>
      <c r="BV27" s="97"/>
      <c r="BW27" s="97"/>
      <c r="BX27" s="97"/>
      <c r="BY27" s="97"/>
      <c r="BZ27" s="97"/>
      <c r="CA27" s="97"/>
      <c r="CB27" s="97"/>
      <c r="CC27" s="97"/>
      <c r="CD27" s="334"/>
    </row>
    <row r="28" spans="1:82" ht="32.4">
      <c r="A28" s="55"/>
      <c r="B28" s="297"/>
      <c r="C28" s="297"/>
      <c r="D28" s="297"/>
      <c r="E28" s="314"/>
      <c r="F28" s="529"/>
      <c r="H28" s="315"/>
      <c r="I28" s="518"/>
      <c r="J28" s="518"/>
      <c r="K28" s="518"/>
      <c r="L28" s="518"/>
      <c r="M28" s="518"/>
      <c r="N28" s="518"/>
      <c r="O28" s="518"/>
      <c r="P28" s="518"/>
      <c r="Q28" s="518"/>
      <c r="R28" s="518"/>
      <c r="S28" s="518"/>
      <c r="T28" s="518"/>
      <c r="U28" s="518"/>
      <c r="V28" s="518"/>
      <c r="W28" s="518"/>
      <c r="X28" s="518"/>
      <c r="Y28" s="518"/>
      <c r="Z28" s="518"/>
      <c r="AA28" s="518"/>
      <c r="AB28" s="518"/>
      <c r="AC28" s="518"/>
      <c r="AD28" s="518"/>
      <c r="AE28" s="518"/>
      <c r="AF28" s="518"/>
      <c r="AG28" s="518"/>
      <c r="AH28" s="518"/>
      <c r="AI28" s="518"/>
      <c r="AJ28" s="518"/>
      <c r="AK28" s="518"/>
      <c r="AL28" s="518"/>
      <c r="AM28" s="518"/>
      <c r="AN28" s="518"/>
      <c r="AO28" s="518"/>
      <c r="AP28" s="518"/>
      <c r="AQ28" s="518"/>
      <c r="AR28"/>
      <c r="AS28"/>
      <c r="AT28"/>
      <c r="AU28"/>
      <c r="AV28"/>
      <c r="AW28"/>
      <c r="AX28"/>
      <c r="AY28"/>
      <c r="AZ28"/>
      <c r="BA28"/>
      <c r="BB28"/>
      <c r="BC28"/>
      <c r="BD28"/>
      <c r="BE28"/>
      <c r="BF28"/>
      <c r="BG28"/>
      <c r="BH28"/>
      <c r="BI28"/>
      <c r="BJ28"/>
      <c r="BK28"/>
      <c r="BL28"/>
      <c r="BY28" s="979" t="s">
        <v>506</v>
      </c>
      <c r="BZ28" s="176"/>
      <c r="CD28" s="334"/>
    </row>
    <row r="29" spans="1:82" ht="32.4">
      <c r="A29" s="55"/>
      <c r="B29" s="297"/>
      <c r="C29" s="925">
        <v>8.4</v>
      </c>
      <c r="D29" s="976" t="s">
        <v>538</v>
      </c>
      <c r="F29" s="526"/>
      <c r="G29" s="518"/>
      <c r="H29" s="518"/>
      <c r="I29" s="518"/>
      <c r="J29" s="518"/>
      <c r="K29" s="518"/>
      <c r="L29" s="518"/>
      <c r="M29" s="518"/>
      <c r="N29" s="518"/>
      <c r="O29" s="518"/>
      <c r="P29" s="518"/>
      <c r="Q29" s="518"/>
      <c r="R29" s="518"/>
      <c r="S29" s="518"/>
      <c r="T29" s="518"/>
      <c r="U29" s="518"/>
      <c r="V29" s="518"/>
      <c r="W29" s="518"/>
      <c r="X29" s="518"/>
      <c r="Y29" s="518"/>
      <c r="Z29" s="518"/>
      <c r="AA29" s="518"/>
      <c r="AB29" s="518"/>
      <c r="AE29" s="518"/>
      <c r="AF29" s="518"/>
      <c r="AG29" s="518"/>
      <c r="AH29" s="518"/>
      <c r="AI29" s="518"/>
      <c r="AJ29" s="518"/>
      <c r="AK29" s="518"/>
      <c r="AL29" s="518"/>
      <c r="AM29" s="518"/>
      <c r="AN29" s="518"/>
      <c r="AO29" s="518"/>
      <c r="AP29" s="2045" t="s">
        <v>1611</v>
      </c>
      <c r="AQ29" s="1604"/>
      <c r="AR29" s="1613"/>
      <c r="AS29" s="1614"/>
      <c r="AT29" s="1614"/>
      <c r="AU29" s="1614"/>
      <c r="AV29" s="1614"/>
      <c r="AW29" s="1614"/>
      <c r="AX29" s="1614"/>
      <c r="AY29" s="1614"/>
      <c r="AZ29" s="1614"/>
      <c r="BA29" s="1614"/>
      <c r="BB29" s="1614"/>
      <c r="BC29" s="1614"/>
      <c r="BD29" s="1614"/>
      <c r="BE29" s="1614"/>
      <c r="BF29" s="1614"/>
      <c r="BG29" s="1614"/>
      <c r="BH29" s="1614"/>
      <c r="BI29" s="1614"/>
      <c r="BJ29" s="1614"/>
      <c r="BK29" s="1614"/>
      <c r="BL29" s="1614"/>
      <c r="BM29" s="1614"/>
      <c r="BN29" s="1614"/>
      <c r="BO29" s="1614"/>
      <c r="BP29" s="1614"/>
      <c r="BQ29" s="1614"/>
      <c r="BR29" s="1614"/>
      <c r="BS29" s="1614"/>
      <c r="BT29" s="1614"/>
      <c r="BU29" s="1614"/>
      <c r="BV29" s="1614"/>
      <c r="BW29" s="1614"/>
      <c r="BX29" s="1614"/>
      <c r="BY29" s="1614"/>
      <c r="BZ29" s="1614"/>
      <c r="CA29" s="1615"/>
      <c r="CB29"/>
      <c r="CC29"/>
      <c r="CD29" s="334"/>
    </row>
    <row r="30" spans="1:82" ht="32.4">
      <c r="A30" s="55"/>
      <c r="B30" s="297"/>
      <c r="C30" s="530"/>
      <c r="D30" s="977" t="s">
        <v>539</v>
      </c>
      <c r="F30" s="533"/>
      <c r="G30" s="316"/>
      <c r="H30" s="317"/>
      <c r="I30" s="317"/>
      <c r="J30" s="317"/>
      <c r="K30" s="317"/>
      <c r="L30" s="317"/>
      <c r="M30" s="243"/>
      <c r="N30" s="317"/>
      <c r="O30" s="317"/>
      <c r="P30" s="317"/>
      <c r="Q30" s="317"/>
      <c r="R30" s="317"/>
      <c r="S30" s="317"/>
      <c r="T30" s="243"/>
      <c r="U30" s="243"/>
      <c r="V30" s="243"/>
      <c r="W30" s="243"/>
      <c r="X30" s="243"/>
      <c r="Y30" s="243"/>
      <c r="Z30" s="243"/>
      <c r="AA30" s="243"/>
      <c r="AB30" s="243"/>
      <c r="AE30" s="243"/>
      <c r="AF30" s="318"/>
      <c r="AG30" s="318"/>
      <c r="AH30" s="318"/>
      <c r="AI30" s="318"/>
      <c r="AJ30" s="318"/>
      <c r="AK30" s="318"/>
      <c r="AL30" s="318"/>
      <c r="AM30" s="199"/>
      <c r="AN30" s="199"/>
      <c r="AO30" s="199"/>
      <c r="AP30" s="1604"/>
      <c r="AQ30" s="1604"/>
      <c r="AR30" s="1616"/>
      <c r="AS30" s="1617"/>
      <c r="AT30" s="1617"/>
      <c r="AU30" s="1617"/>
      <c r="AV30" s="1617"/>
      <c r="AW30" s="1617"/>
      <c r="AX30" s="1617"/>
      <c r="AY30" s="1617"/>
      <c r="AZ30" s="1617"/>
      <c r="BA30" s="1617"/>
      <c r="BB30" s="1617"/>
      <c r="BC30" s="1617"/>
      <c r="BD30" s="1617"/>
      <c r="BE30" s="1617"/>
      <c r="BF30" s="1617"/>
      <c r="BG30" s="1617"/>
      <c r="BH30" s="1617"/>
      <c r="BI30" s="1617"/>
      <c r="BJ30" s="1617"/>
      <c r="BK30" s="1617"/>
      <c r="BL30" s="1617"/>
      <c r="BM30" s="1617"/>
      <c r="BN30" s="1617"/>
      <c r="BO30" s="1617"/>
      <c r="BP30" s="1617"/>
      <c r="BQ30" s="1617"/>
      <c r="BR30" s="1617"/>
      <c r="BS30" s="1617"/>
      <c r="BT30" s="1617"/>
      <c r="BU30" s="1617"/>
      <c r="BV30" s="1617"/>
      <c r="BW30" s="1617"/>
      <c r="BX30" s="1617"/>
      <c r="BY30" s="1617"/>
      <c r="BZ30" s="1617"/>
      <c r="CA30" s="1618"/>
      <c r="CB30"/>
      <c r="CC30"/>
      <c r="CD30" s="334"/>
    </row>
    <row r="31" spans="1:82" ht="32.4">
      <c r="A31" s="55"/>
      <c r="B31" s="297"/>
      <c r="C31" s="314"/>
      <c r="D31" s="314"/>
      <c r="E31" s="315"/>
      <c r="F31" s="314"/>
      <c r="G31" s="316"/>
      <c r="H31" s="317"/>
      <c r="I31" s="317"/>
      <c r="J31" s="317"/>
      <c r="K31" s="317"/>
      <c r="L31" s="317"/>
      <c r="M31" s="243"/>
      <c r="N31" s="317"/>
      <c r="O31" s="317"/>
      <c r="P31" s="317"/>
      <c r="Q31" s="317"/>
      <c r="R31" s="317"/>
      <c r="S31" s="317"/>
      <c r="T31" s="243"/>
      <c r="U31" s="243"/>
      <c r="V31" s="243"/>
      <c r="W31" s="243"/>
      <c r="X31" s="243"/>
      <c r="Y31" s="243"/>
      <c r="Z31" s="243"/>
      <c r="AA31" s="243"/>
      <c r="AB31" s="243"/>
      <c r="AE31" s="243"/>
      <c r="AF31" s="318"/>
      <c r="AG31" s="318"/>
      <c r="AH31" s="318"/>
      <c r="AI31" s="318"/>
      <c r="AJ31" s="318"/>
      <c r="AK31" s="318"/>
      <c r="AL31" s="318"/>
      <c r="AM31" s="199"/>
      <c r="AN31" s="199"/>
      <c r="AO31" s="199"/>
      <c r="AP31" s="203"/>
      <c r="AQ31" s="203"/>
      <c r="AR31"/>
      <c r="AS31"/>
      <c r="AT31"/>
      <c r="AU31"/>
      <c r="AV31"/>
      <c r="AW31"/>
      <c r="AX31"/>
      <c r="AY31"/>
      <c r="AZ31"/>
      <c r="BA31"/>
      <c r="BB31"/>
      <c r="BC31"/>
      <c r="BD31"/>
      <c r="BE31"/>
      <c r="BF31"/>
      <c r="BG31"/>
      <c r="BH31"/>
      <c r="BI31"/>
      <c r="BJ31"/>
      <c r="BK31"/>
      <c r="BL31"/>
      <c r="BM31" s="203"/>
      <c r="BN31" s="203"/>
      <c r="BO31" s="203"/>
      <c r="BP31" s="203"/>
      <c r="BQ31" s="319"/>
      <c r="BR31" s="319"/>
      <c r="BS31"/>
      <c r="BT31"/>
      <c r="BU31"/>
      <c r="BV31"/>
      <c r="BW31"/>
      <c r="BX31"/>
      <c r="BY31"/>
      <c r="BZ31"/>
      <c r="CA31"/>
      <c r="CB31"/>
      <c r="CC31"/>
      <c r="CD31" s="334"/>
    </row>
    <row r="32" spans="1:82" ht="32.4">
      <c r="A32" s="55"/>
      <c r="B32" s="1217"/>
      <c r="C32" s="1211"/>
      <c r="D32" s="1212"/>
      <c r="E32" s="1213"/>
      <c r="F32" s="1214"/>
      <c r="G32" s="1215"/>
      <c r="H32" s="1215"/>
      <c r="I32" s="1215"/>
      <c r="J32" s="1215"/>
      <c r="K32" s="1215"/>
      <c r="L32" s="1215"/>
      <c r="M32" s="1215"/>
      <c r="N32" s="1215"/>
      <c r="O32" s="1215"/>
      <c r="P32" s="1215"/>
      <c r="Q32" s="1215"/>
      <c r="R32" s="1215"/>
      <c r="S32" s="1215"/>
      <c r="T32" s="1215"/>
      <c r="U32" s="1215"/>
      <c r="V32" s="1215"/>
      <c r="W32" s="1215"/>
      <c r="X32" s="1215"/>
      <c r="Y32" s="1215"/>
      <c r="Z32" s="1215"/>
      <c r="AA32" s="1215"/>
      <c r="AB32" s="1215"/>
      <c r="AC32" s="1215"/>
      <c r="AD32" s="1215"/>
      <c r="AE32" s="1215"/>
      <c r="AF32" s="1215"/>
      <c r="AG32" s="1215"/>
      <c r="AH32" s="1215"/>
      <c r="AI32" s="1215"/>
      <c r="AJ32" s="1215"/>
      <c r="AK32" s="1215"/>
      <c r="AL32" s="1215"/>
      <c r="AM32" s="1215"/>
      <c r="AN32" s="1215"/>
      <c r="AO32" s="1215"/>
      <c r="AP32" s="1215"/>
      <c r="AQ32" s="1215"/>
      <c r="AR32" s="96"/>
      <c r="AS32" s="96"/>
      <c r="AT32" s="96"/>
      <c r="AU32" s="96"/>
      <c r="AV32" s="96"/>
      <c r="AW32" s="96"/>
      <c r="AX32" s="96"/>
      <c r="AY32" s="96"/>
      <c r="AZ32" s="96"/>
      <c r="BA32" s="96"/>
      <c r="BB32" s="96"/>
      <c r="BC32" s="96"/>
      <c r="BD32" s="96"/>
      <c r="BE32" s="96"/>
      <c r="BF32" s="96"/>
      <c r="BG32" s="96"/>
      <c r="BH32" s="96"/>
      <c r="BI32" s="96"/>
      <c r="BJ32" s="96"/>
      <c r="BK32" s="96"/>
      <c r="BL32" s="96"/>
      <c r="BM32" s="242"/>
      <c r="BN32" s="242"/>
      <c r="BO32" s="242"/>
      <c r="BP32" s="242"/>
      <c r="BQ32" s="1216"/>
      <c r="BR32" s="1216"/>
      <c r="BS32" s="96"/>
      <c r="BT32" s="96"/>
      <c r="BU32" s="96"/>
      <c r="BV32" s="96"/>
      <c r="BW32" s="96"/>
      <c r="BX32" s="96"/>
      <c r="BY32" s="96"/>
      <c r="BZ32" s="96"/>
      <c r="CA32" s="96"/>
      <c r="CB32" s="96"/>
      <c r="CC32" s="96"/>
      <c r="CD32" s="1218"/>
    </row>
    <row r="33" spans="1:82" ht="32.4">
      <c r="A33" s="55"/>
      <c r="B33" s="297"/>
      <c r="C33" s="551"/>
      <c r="D33" s="528"/>
      <c r="E33" s="315"/>
      <c r="F33" s="526"/>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8"/>
      <c r="AQ33" s="518"/>
      <c r="AR33" s="97"/>
      <c r="AS33" s="97"/>
      <c r="AT33" s="97"/>
      <c r="AU33" s="97"/>
      <c r="AV33" s="97"/>
      <c r="AW33" s="97"/>
      <c r="AX33" s="97"/>
      <c r="AY33" s="97"/>
      <c r="AZ33" s="97"/>
      <c r="BA33" s="97"/>
      <c r="BB33" s="97"/>
      <c r="BC33" s="97"/>
      <c r="BD33" s="97"/>
      <c r="BE33" s="97"/>
      <c r="BF33" s="97"/>
      <c r="BG33" s="97"/>
      <c r="BH33" s="97"/>
      <c r="BI33" s="97"/>
      <c r="BJ33" s="97"/>
      <c r="BK33" s="97"/>
      <c r="BL33" s="97"/>
      <c r="BM33" s="203"/>
      <c r="BN33" s="203"/>
      <c r="BO33" s="203"/>
      <c r="BP33" s="203"/>
      <c r="BQ33" s="319"/>
      <c r="BR33" s="319"/>
      <c r="BS33" s="97"/>
      <c r="BT33" s="97"/>
      <c r="BU33" s="97"/>
      <c r="BV33" s="97"/>
      <c r="BW33" s="97"/>
      <c r="BX33" s="97"/>
      <c r="BY33" s="97"/>
      <c r="BZ33" s="97"/>
      <c r="CA33" s="97"/>
      <c r="CB33" s="97"/>
      <c r="CC33" s="97"/>
      <c r="CD33" s="334"/>
    </row>
    <row r="34" spans="1:82" ht="32.4">
      <c r="A34" s="55"/>
      <c r="B34" s="297"/>
      <c r="C34" s="925">
        <v>8.5</v>
      </c>
      <c r="D34" s="976" t="s">
        <v>543</v>
      </c>
      <c r="F34" s="526"/>
      <c r="G34" s="518"/>
      <c r="H34" s="518"/>
      <c r="I34" s="518"/>
      <c r="J34" s="518"/>
      <c r="K34" s="518"/>
      <c r="L34" s="518"/>
      <c r="M34" s="518"/>
      <c r="N34" s="518"/>
      <c r="O34" s="518"/>
      <c r="P34" s="518"/>
      <c r="Q34" s="518"/>
      <c r="R34" s="518"/>
      <c r="S34" s="518"/>
      <c r="T34" s="518"/>
      <c r="U34" s="518"/>
      <c r="V34" s="518"/>
      <c r="W34" s="518"/>
      <c r="X34" s="518"/>
      <c r="Y34" s="518"/>
      <c r="Z34" s="518"/>
      <c r="AA34" s="518"/>
      <c r="AB34" s="518"/>
      <c r="AE34" s="518"/>
      <c r="AF34" s="518"/>
      <c r="AG34" s="518"/>
      <c r="AH34" s="518"/>
      <c r="AI34" s="518"/>
      <c r="AJ34" s="518"/>
      <c r="AK34" s="518"/>
      <c r="AL34" s="518"/>
      <c r="AM34" s="518"/>
      <c r="AN34" s="518"/>
      <c r="AO34" s="518"/>
      <c r="AP34" s="2045" t="s">
        <v>1612</v>
      </c>
      <c r="AQ34" s="1604"/>
      <c r="AR34" s="1613"/>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c r="BM34" s="1614"/>
      <c r="BN34" s="1614"/>
      <c r="BO34" s="1614"/>
      <c r="BP34" s="1614"/>
      <c r="BQ34" s="1614"/>
      <c r="BR34" s="1614"/>
      <c r="BS34" s="1614"/>
      <c r="BT34" s="1614"/>
      <c r="BU34" s="1614"/>
      <c r="BV34" s="1614"/>
      <c r="BW34" s="1614"/>
      <c r="BX34" s="1614"/>
      <c r="BY34" s="1614"/>
      <c r="BZ34" s="1614"/>
      <c r="CA34" s="1615"/>
      <c r="CB34"/>
      <c r="CC34"/>
      <c r="CD34" s="334"/>
    </row>
    <row r="35" spans="1:82" ht="32.4">
      <c r="A35" s="55"/>
      <c r="B35" s="297"/>
      <c r="C35" s="530"/>
      <c r="D35" s="989" t="s">
        <v>544</v>
      </c>
      <c r="F35" s="533"/>
      <c r="G35" s="316"/>
      <c r="H35" s="317"/>
      <c r="I35" s="317"/>
      <c r="J35" s="317"/>
      <c r="K35" s="317"/>
      <c r="L35" s="317"/>
      <c r="M35" s="243"/>
      <c r="N35" s="317"/>
      <c r="O35" s="317"/>
      <c r="P35" s="317"/>
      <c r="Q35" s="317"/>
      <c r="R35" s="317"/>
      <c r="S35" s="317"/>
      <c r="T35" s="243"/>
      <c r="U35" s="243"/>
      <c r="V35" s="243"/>
      <c r="W35" s="243"/>
      <c r="X35" s="243"/>
      <c r="Y35" s="243"/>
      <c r="Z35" s="243"/>
      <c r="AA35" s="243"/>
      <c r="AB35" s="243"/>
      <c r="AE35" s="243"/>
      <c r="AF35" s="318"/>
      <c r="AG35" s="318"/>
      <c r="AH35" s="318"/>
      <c r="AI35" s="318"/>
      <c r="AJ35" s="318"/>
      <c r="AK35" s="318"/>
      <c r="AL35" s="318"/>
      <c r="AM35" s="199"/>
      <c r="AN35" s="199"/>
      <c r="AO35" s="199"/>
      <c r="AP35" s="1604"/>
      <c r="AQ35" s="1604"/>
      <c r="AR35" s="1616"/>
      <c r="AS35" s="1617"/>
      <c r="AT35" s="1617"/>
      <c r="AU35" s="1617"/>
      <c r="AV35" s="1617"/>
      <c r="AW35" s="1617"/>
      <c r="AX35" s="1617"/>
      <c r="AY35" s="1617"/>
      <c r="AZ35" s="1617"/>
      <c r="BA35" s="1617"/>
      <c r="BB35" s="1617"/>
      <c r="BC35" s="1617"/>
      <c r="BD35" s="1617"/>
      <c r="BE35" s="1617"/>
      <c r="BF35" s="1617"/>
      <c r="BG35" s="1617"/>
      <c r="BH35" s="1617"/>
      <c r="BI35" s="1617"/>
      <c r="BJ35" s="1617"/>
      <c r="BK35" s="1617"/>
      <c r="BL35" s="1617"/>
      <c r="BM35" s="1617"/>
      <c r="BN35" s="1617"/>
      <c r="BO35" s="1617"/>
      <c r="BP35" s="1617"/>
      <c r="BQ35" s="1617"/>
      <c r="BR35" s="1617"/>
      <c r="BS35" s="1617"/>
      <c r="BT35" s="1617"/>
      <c r="BU35" s="1617"/>
      <c r="BV35" s="1617"/>
      <c r="BW35" s="1617"/>
      <c r="BX35" s="1617"/>
      <c r="BY35" s="1617"/>
      <c r="BZ35" s="1617"/>
      <c r="CA35" s="1618"/>
      <c r="CB35"/>
      <c r="CC35"/>
      <c r="CD35" s="334"/>
    </row>
    <row r="36" spans="1:82" ht="32.4">
      <c r="A36" s="55"/>
      <c r="B36" s="297"/>
      <c r="C36" s="314"/>
      <c r="D36" s="314"/>
      <c r="E36" s="315"/>
      <c r="F36" s="314"/>
      <c r="G36" s="316"/>
      <c r="H36" s="317"/>
      <c r="I36" s="317"/>
      <c r="J36" s="317"/>
      <c r="K36" s="317"/>
      <c r="L36" s="317"/>
      <c r="M36" s="243"/>
      <c r="N36" s="317"/>
      <c r="O36" s="317"/>
      <c r="P36" s="317"/>
      <c r="Q36" s="317"/>
      <c r="R36" s="317"/>
      <c r="S36" s="317"/>
      <c r="T36" s="243"/>
      <c r="U36" s="243"/>
      <c r="V36" s="243"/>
      <c r="W36" s="243"/>
      <c r="X36" s="243"/>
      <c r="Y36" s="243"/>
      <c r="Z36" s="243"/>
      <c r="AA36" s="243"/>
      <c r="AB36" s="243"/>
      <c r="AE36" s="243"/>
      <c r="AF36" s="318"/>
      <c r="AG36" s="318"/>
      <c r="AH36" s="318"/>
      <c r="AI36" s="318"/>
      <c r="AJ36" s="318"/>
      <c r="AK36" s="318"/>
      <c r="AL36" s="318"/>
      <c r="AM36" s="199"/>
      <c r="AN36" s="199"/>
      <c r="AO36" s="199"/>
      <c r="AP36" s="203"/>
      <c r="AQ36" s="203"/>
      <c r="AR36"/>
      <c r="AS36"/>
      <c r="AT36"/>
      <c r="AU36"/>
      <c r="AV36"/>
      <c r="AW36"/>
      <c r="AX36"/>
      <c r="AY36"/>
      <c r="AZ36"/>
      <c r="BA36"/>
      <c r="BB36"/>
      <c r="BC36"/>
      <c r="BD36"/>
      <c r="BE36"/>
      <c r="BF36"/>
      <c r="BG36"/>
      <c r="BH36"/>
      <c r="BI36"/>
      <c r="BJ36"/>
      <c r="BK36"/>
      <c r="BL36"/>
      <c r="BM36" s="203"/>
      <c r="BN36" s="203"/>
      <c r="BO36" s="203"/>
      <c r="BP36" s="203"/>
      <c r="BQ36" s="319"/>
      <c r="BR36" s="319"/>
      <c r="BS36"/>
      <c r="BT36"/>
      <c r="BU36"/>
      <c r="BV36"/>
      <c r="BW36"/>
      <c r="BX36"/>
      <c r="BY36"/>
      <c r="BZ36"/>
      <c r="CA36"/>
      <c r="CB36"/>
      <c r="CC36"/>
      <c r="CD36" s="334"/>
    </row>
    <row r="37" spans="1:82" ht="32.4">
      <c r="A37" s="55"/>
      <c r="B37" s="1217"/>
      <c r="C37" s="1211"/>
      <c r="D37" s="1212"/>
      <c r="E37" s="1213"/>
      <c r="F37" s="1214"/>
      <c r="G37" s="1215"/>
      <c r="H37" s="1215"/>
      <c r="I37" s="1215"/>
      <c r="J37" s="1215"/>
      <c r="K37" s="1215"/>
      <c r="L37" s="1215"/>
      <c r="M37" s="1215"/>
      <c r="N37" s="1215"/>
      <c r="O37" s="1215"/>
      <c r="P37" s="1215"/>
      <c r="Q37" s="1215"/>
      <c r="R37" s="1215"/>
      <c r="S37" s="1215"/>
      <c r="T37" s="1215"/>
      <c r="U37" s="1215"/>
      <c r="V37" s="1215"/>
      <c r="W37" s="1215"/>
      <c r="X37" s="1215"/>
      <c r="Y37" s="1215"/>
      <c r="Z37" s="1215"/>
      <c r="AA37" s="1215"/>
      <c r="AB37" s="1215"/>
      <c r="AC37" s="1215"/>
      <c r="AD37" s="1215"/>
      <c r="AE37" s="1215"/>
      <c r="AF37" s="1215"/>
      <c r="AG37" s="1215"/>
      <c r="AH37" s="1215"/>
      <c r="AI37" s="1215"/>
      <c r="AJ37" s="1215"/>
      <c r="AK37" s="1215"/>
      <c r="AL37" s="1215"/>
      <c r="AM37" s="1215"/>
      <c r="AN37" s="1215"/>
      <c r="AO37" s="1215"/>
      <c r="AP37" s="1215"/>
      <c r="AQ37" s="1215"/>
      <c r="AR37" s="96"/>
      <c r="AS37" s="96"/>
      <c r="AT37" s="96"/>
      <c r="AU37" s="96"/>
      <c r="AV37" s="96"/>
      <c r="AW37" s="96"/>
      <c r="AX37" s="96"/>
      <c r="AY37" s="96"/>
      <c r="AZ37" s="96"/>
      <c r="BA37" s="96"/>
      <c r="BB37" s="96"/>
      <c r="BC37" s="96"/>
      <c r="BD37" s="96"/>
      <c r="BE37" s="96"/>
      <c r="BF37" s="96"/>
      <c r="BG37" s="96"/>
      <c r="BH37" s="96"/>
      <c r="BI37" s="96"/>
      <c r="BJ37" s="96"/>
      <c r="BK37" s="96"/>
      <c r="BL37" s="96"/>
      <c r="BM37" s="242"/>
      <c r="BN37" s="242"/>
      <c r="BO37" s="242"/>
      <c r="BP37" s="242"/>
      <c r="BQ37" s="1216"/>
      <c r="BR37" s="1216"/>
      <c r="BS37" s="96"/>
      <c r="BT37" s="96"/>
      <c r="BU37" s="96"/>
      <c r="BV37" s="96"/>
      <c r="BW37" s="96"/>
      <c r="BX37" s="96"/>
      <c r="BY37" s="96"/>
      <c r="BZ37" s="96"/>
      <c r="CA37" s="96"/>
      <c r="CB37" s="96"/>
      <c r="CC37" s="96"/>
      <c r="CD37" s="1218"/>
    </row>
    <row r="38" spans="1:82" ht="32.4">
      <c r="A38" s="55"/>
      <c r="B38" s="297"/>
      <c r="C38" s="551"/>
      <c r="D38" s="528"/>
      <c r="E38" s="315"/>
      <c r="F38" s="526"/>
      <c r="G38" s="518"/>
      <c r="H38" s="518"/>
      <c r="I38" s="518"/>
      <c r="J38" s="518"/>
      <c r="K38" s="518"/>
      <c r="L38" s="518"/>
      <c r="M38" s="518"/>
      <c r="N38" s="518"/>
      <c r="O38" s="518"/>
      <c r="P38" s="518"/>
      <c r="Q38" s="518"/>
      <c r="R38" s="518"/>
      <c r="S38" s="518"/>
      <c r="T38" s="518"/>
      <c r="U38" s="518"/>
      <c r="V38" s="518"/>
      <c r="W38" s="518"/>
      <c r="X38" s="518"/>
      <c r="Y38" s="518"/>
      <c r="Z38" s="518"/>
      <c r="AA38" s="518"/>
      <c r="AB38" s="518"/>
      <c r="AC38" s="518"/>
      <c r="AD38" s="518"/>
      <c r="AE38" s="518"/>
      <c r="AF38" s="518"/>
      <c r="AG38" s="518"/>
      <c r="AH38" s="518"/>
      <c r="AI38" s="518"/>
      <c r="AJ38" s="518"/>
      <c r="AK38" s="518"/>
      <c r="AL38" s="518"/>
      <c r="AM38" s="518"/>
      <c r="AN38" s="518"/>
      <c r="AO38" s="518"/>
      <c r="AP38" s="518"/>
      <c r="AQ38" s="518"/>
      <c r="AR38" s="97"/>
      <c r="AS38" s="97"/>
      <c r="AT38" s="97"/>
      <c r="AU38" s="97"/>
      <c r="AV38" s="97"/>
      <c r="AW38" s="97"/>
      <c r="AX38" s="97"/>
      <c r="AY38" s="97"/>
      <c r="AZ38" s="97"/>
      <c r="BA38" s="97"/>
      <c r="BB38" s="97"/>
      <c r="BC38" s="97"/>
      <c r="BD38" s="97"/>
      <c r="BE38" s="97"/>
      <c r="BF38" s="97"/>
      <c r="BG38" s="97"/>
      <c r="BH38" s="97"/>
      <c r="BI38" s="97"/>
      <c r="BJ38" s="97"/>
      <c r="BK38" s="97"/>
      <c r="BL38" s="97"/>
      <c r="BM38" s="203"/>
      <c r="BN38" s="203"/>
      <c r="BO38" s="203"/>
      <c r="BP38" s="203"/>
      <c r="BQ38" s="319"/>
      <c r="BR38" s="319"/>
      <c r="BS38" s="97"/>
      <c r="BT38" s="97"/>
      <c r="BU38" s="97"/>
      <c r="BV38" s="97"/>
      <c r="BW38" s="97"/>
      <c r="BX38" s="97"/>
      <c r="BY38" s="97"/>
      <c r="BZ38" s="97"/>
      <c r="CA38" s="97"/>
      <c r="CB38" s="97"/>
      <c r="CC38" s="97"/>
      <c r="CD38" s="334"/>
    </row>
    <row r="39" spans="1:82" ht="32.4">
      <c r="A39" s="55"/>
      <c r="B39" s="297"/>
      <c r="C39" s="925">
        <v>8.6</v>
      </c>
      <c r="D39" s="264" t="s">
        <v>507</v>
      </c>
      <c r="F39" s="526"/>
      <c r="G39" s="518"/>
      <c r="H39" s="518"/>
      <c r="I39" s="518"/>
      <c r="J39" s="518"/>
      <c r="K39" s="518"/>
      <c r="L39" s="518"/>
      <c r="M39" s="518"/>
      <c r="N39" s="518"/>
      <c r="O39" s="518"/>
      <c r="P39" s="518"/>
      <c r="Q39" s="518"/>
      <c r="R39" s="518"/>
      <c r="S39" s="518"/>
      <c r="T39" s="518"/>
      <c r="U39" s="518"/>
      <c r="V39" s="518"/>
      <c r="W39" s="518"/>
      <c r="X39" s="518"/>
      <c r="Y39" s="518"/>
      <c r="Z39" s="518"/>
      <c r="AA39" s="518"/>
      <c r="AB39" s="518"/>
      <c r="AE39" s="518"/>
      <c r="AF39" s="518"/>
      <c r="AG39" s="518"/>
      <c r="AH39" s="518"/>
      <c r="AI39" s="518"/>
      <c r="AJ39" s="518"/>
      <c r="AK39" s="518"/>
      <c r="AL39" s="518"/>
      <c r="AM39" s="518"/>
      <c r="AN39" s="518"/>
      <c r="AO39" s="518"/>
      <c r="AP39" s="2045" t="s">
        <v>320</v>
      </c>
      <c r="AQ39" s="1604"/>
      <c r="AR39" s="1613"/>
      <c r="AS39" s="1614"/>
      <c r="AT39" s="1614"/>
      <c r="AU39" s="1614"/>
      <c r="AV39" s="1614"/>
      <c r="AW39" s="1614"/>
      <c r="AX39" s="1614"/>
      <c r="AY39" s="1614"/>
      <c r="AZ39" s="1614"/>
      <c r="BA39" s="1614"/>
      <c r="BB39" s="1614"/>
      <c r="BC39" s="1614"/>
      <c r="BD39" s="1614"/>
      <c r="BE39" s="1614"/>
      <c r="BF39" s="1614"/>
      <c r="BG39" s="1614"/>
      <c r="BH39" s="1614"/>
      <c r="BI39" s="1614"/>
      <c r="BJ39" s="1614"/>
      <c r="BK39" s="1614"/>
      <c r="BL39" s="1614"/>
      <c r="BM39" s="1614"/>
      <c r="BN39" s="1614"/>
      <c r="BO39" s="1614"/>
      <c r="BP39" s="1614"/>
      <c r="BQ39" s="1614"/>
      <c r="BR39" s="1614"/>
      <c r="BS39" s="1614"/>
      <c r="BT39" s="1614"/>
      <c r="BU39" s="1614"/>
      <c r="BV39" s="1614"/>
      <c r="BW39" s="1614"/>
      <c r="BX39" s="1614"/>
      <c r="BY39" s="1614"/>
      <c r="BZ39" s="1614"/>
      <c r="CA39" s="1615"/>
      <c r="CB39"/>
      <c r="CC39"/>
      <c r="CD39" s="334"/>
    </row>
    <row r="40" spans="1:82" ht="32.4">
      <c r="A40" s="55"/>
      <c r="B40" s="297"/>
      <c r="C40" s="530"/>
      <c r="D40" s="267" t="s">
        <v>508</v>
      </c>
      <c r="F40" s="533"/>
      <c r="G40" s="316"/>
      <c r="H40" s="317"/>
      <c r="I40" s="317"/>
      <c r="J40" s="317"/>
      <c r="K40" s="317"/>
      <c r="L40" s="317"/>
      <c r="M40" s="243"/>
      <c r="N40" s="317"/>
      <c r="O40" s="317"/>
      <c r="P40" s="317"/>
      <c r="Q40" s="317"/>
      <c r="R40" s="317"/>
      <c r="S40" s="317"/>
      <c r="T40" s="243"/>
      <c r="U40" s="243"/>
      <c r="V40" s="243"/>
      <c r="W40" s="243"/>
      <c r="X40" s="243"/>
      <c r="Y40" s="243"/>
      <c r="Z40" s="243"/>
      <c r="AA40" s="243"/>
      <c r="AB40" s="243"/>
      <c r="AE40" s="243"/>
      <c r="AF40" s="318"/>
      <c r="AG40" s="318"/>
      <c r="AH40" s="318"/>
      <c r="AI40" s="318"/>
      <c r="AJ40" s="318"/>
      <c r="AK40" s="318"/>
      <c r="AL40" s="318"/>
      <c r="AM40" s="199"/>
      <c r="AN40" s="199"/>
      <c r="AO40" s="199"/>
      <c r="AP40" s="1604"/>
      <c r="AQ40" s="1604"/>
      <c r="AR40" s="1616"/>
      <c r="AS40" s="1617"/>
      <c r="AT40" s="1617"/>
      <c r="AU40" s="1617"/>
      <c r="AV40" s="1617"/>
      <c r="AW40" s="1617"/>
      <c r="AX40" s="1617"/>
      <c r="AY40" s="1617"/>
      <c r="AZ40" s="1617"/>
      <c r="BA40" s="1617"/>
      <c r="BB40" s="1617"/>
      <c r="BC40" s="1617"/>
      <c r="BD40" s="1617"/>
      <c r="BE40" s="1617"/>
      <c r="BF40" s="1617"/>
      <c r="BG40" s="1617"/>
      <c r="BH40" s="1617"/>
      <c r="BI40" s="1617"/>
      <c r="BJ40" s="1617"/>
      <c r="BK40" s="1617"/>
      <c r="BL40" s="1617"/>
      <c r="BM40" s="1617"/>
      <c r="BN40" s="1617"/>
      <c r="BO40" s="1617"/>
      <c r="BP40" s="1617"/>
      <c r="BQ40" s="1617"/>
      <c r="BR40" s="1617"/>
      <c r="BS40" s="1617"/>
      <c r="BT40" s="1617"/>
      <c r="BU40" s="1617"/>
      <c r="BV40" s="1617"/>
      <c r="BW40" s="1617"/>
      <c r="BX40" s="1617"/>
      <c r="BY40" s="1617"/>
      <c r="BZ40" s="1617"/>
      <c r="CA40" s="1618"/>
      <c r="CB40"/>
      <c r="CC40"/>
      <c r="CD40" s="334"/>
    </row>
    <row r="41" spans="1:82" ht="32.4">
      <c r="A41" s="55"/>
      <c r="B41" s="297"/>
      <c r="C41" s="314"/>
      <c r="D41" s="314"/>
      <c r="E41" s="315"/>
      <c r="F41" s="314"/>
      <c r="G41" s="316"/>
      <c r="H41" s="317"/>
      <c r="I41" s="317"/>
      <c r="J41" s="317"/>
      <c r="K41" s="317"/>
      <c r="L41" s="317"/>
      <c r="M41" s="243"/>
      <c r="N41" s="317"/>
      <c r="O41" s="317"/>
      <c r="P41" s="317"/>
      <c r="Q41" s="317"/>
      <c r="R41" s="317"/>
      <c r="S41" s="317"/>
      <c r="T41" s="243"/>
      <c r="U41" s="243"/>
      <c r="V41" s="243"/>
      <c r="W41" s="243"/>
      <c r="X41" s="243"/>
      <c r="Y41" s="243"/>
      <c r="Z41" s="243"/>
      <c r="AA41" s="243"/>
      <c r="AB41" s="243"/>
      <c r="AE41" s="243"/>
      <c r="AF41" s="318"/>
      <c r="AG41" s="318"/>
      <c r="AH41" s="318"/>
      <c r="AI41" s="318"/>
      <c r="AJ41" s="318"/>
      <c r="AK41" s="318"/>
      <c r="AL41" s="318"/>
      <c r="AM41" s="199"/>
      <c r="AN41" s="199"/>
      <c r="AO41" s="199"/>
      <c r="AP41" s="203"/>
      <c r="AQ41" s="203"/>
      <c r="AR41"/>
      <c r="AS41"/>
      <c r="AT41"/>
      <c r="AU41"/>
      <c r="AV41"/>
      <c r="AW41"/>
      <c r="AX41"/>
      <c r="AY41"/>
      <c r="AZ41"/>
      <c r="BA41"/>
      <c r="BB41"/>
      <c r="BC41"/>
      <c r="BD41"/>
      <c r="BE41"/>
      <c r="BF41"/>
      <c r="BG41"/>
      <c r="BH41"/>
      <c r="BI41"/>
      <c r="BJ41"/>
      <c r="BK41"/>
      <c r="BL41"/>
      <c r="BM41" s="203"/>
      <c r="BN41" s="203"/>
      <c r="BO41" s="203"/>
      <c r="BP41" s="203"/>
      <c r="BQ41" s="319"/>
      <c r="BR41" s="319"/>
      <c r="BS41"/>
      <c r="BT41"/>
      <c r="BU41"/>
      <c r="BV41"/>
      <c r="BW41"/>
      <c r="BX41"/>
      <c r="BY41"/>
      <c r="BZ41"/>
      <c r="CA41"/>
      <c r="CB41"/>
      <c r="CC41"/>
      <c r="CD41" s="334"/>
    </row>
    <row r="42" spans="1:82" ht="32.4">
      <c r="A42" s="55"/>
      <c r="B42" s="1217"/>
      <c r="C42" s="1211"/>
      <c r="D42" s="1212"/>
      <c r="E42" s="1213"/>
      <c r="F42" s="1214"/>
      <c r="G42" s="1215"/>
      <c r="H42" s="1215"/>
      <c r="I42" s="1215"/>
      <c r="J42" s="1215"/>
      <c r="K42" s="1215"/>
      <c r="L42" s="1215"/>
      <c r="M42" s="1215"/>
      <c r="N42" s="1215"/>
      <c r="O42" s="1215"/>
      <c r="P42" s="1215"/>
      <c r="Q42" s="1215"/>
      <c r="R42" s="1215"/>
      <c r="S42" s="1215"/>
      <c r="T42" s="1215"/>
      <c r="U42" s="1215"/>
      <c r="V42" s="1215"/>
      <c r="W42" s="1215"/>
      <c r="X42" s="1215"/>
      <c r="Y42" s="1215"/>
      <c r="Z42" s="1215"/>
      <c r="AA42" s="1215"/>
      <c r="AB42" s="1215"/>
      <c r="AC42" s="1215"/>
      <c r="AD42" s="1215"/>
      <c r="AE42" s="1215"/>
      <c r="AF42" s="1215"/>
      <c r="AG42" s="1215"/>
      <c r="AH42" s="1215"/>
      <c r="AI42" s="1215"/>
      <c r="AJ42" s="1215"/>
      <c r="AK42" s="1215"/>
      <c r="AL42" s="1215"/>
      <c r="AM42" s="1215"/>
      <c r="AN42" s="1215"/>
      <c r="AO42" s="1215"/>
      <c r="AP42" s="1215"/>
      <c r="AQ42" s="1215"/>
      <c r="AR42" s="96"/>
      <c r="AS42" s="96"/>
      <c r="AT42" s="96"/>
      <c r="AU42" s="96"/>
      <c r="AV42" s="96"/>
      <c r="AW42" s="96"/>
      <c r="AX42" s="96"/>
      <c r="AY42" s="96"/>
      <c r="AZ42" s="96"/>
      <c r="BA42" s="96"/>
      <c r="BB42" s="96"/>
      <c r="BC42" s="96"/>
      <c r="BD42" s="96"/>
      <c r="BE42" s="96"/>
      <c r="BF42" s="96"/>
      <c r="BG42" s="96"/>
      <c r="BH42" s="96"/>
      <c r="BI42" s="96"/>
      <c r="BJ42" s="96"/>
      <c r="BK42" s="96"/>
      <c r="BL42" s="96"/>
      <c r="BM42" s="242"/>
      <c r="BN42" s="242"/>
      <c r="BO42" s="242"/>
      <c r="BP42" s="242"/>
      <c r="BQ42" s="1216"/>
      <c r="BR42" s="1216"/>
      <c r="BS42" s="96"/>
      <c r="BT42" s="96"/>
      <c r="BU42" s="96"/>
      <c r="BV42" s="96"/>
      <c r="BW42" s="96"/>
      <c r="BX42" s="96"/>
      <c r="BY42" s="96"/>
      <c r="BZ42" s="96"/>
      <c r="CA42" s="96"/>
      <c r="CB42" s="96"/>
      <c r="CC42" s="96"/>
      <c r="CD42" s="1218"/>
    </row>
    <row r="43" spans="1:82" ht="32.4">
      <c r="A43" s="55"/>
      <c r="B43" s="297"/>
      <c r="C43" s="551"/>
      <c r="D43" s="528"/>
      <c r="E43" s="315"/>
      <c r="F43" s="526"/>
      <c r="G43" s="518"/>
      <c r="H43" s="518"/>
      <c r="I43" s="518"/>
      <c r="J43" s="518"/>
      <c r="K43" s="518"/>
      <c r="L43" s="518"/>
      <c r="M43" s="518"/>
      <c r="N43" s="518"/>
      <c r="O43" s="518"/>
      <c r="P43" s="518"/>
      <c r="Q43" s="518"/>
      <c r="R43" s="518"/>
      <c r="S43" s="518"/>
      <c r="T43" s="518"/>
      <c r="U43" s="518"/>
      <c r="V43" s="518"/>
      <c r="W43" s="518"/>
      <c r="X43" s="518"/>
      <c r="Y43" s="518"/>
      <c r="Z43" s="518"/>
      <c r="AA43" s="518"/>
      <c r="AB43" s="518"/>
      <c r="AC43" s="518"/>
      <c r="AD43" s="518"/>
      <c r="AE43" s="518"/>
      <c r="AF43" s="518"/>
      <c r="AG43" s="518"/>
      <c r="AH43" s="518"/>
      <c r="AI43" s="518"/>
      <c r="AJ43" s="518"/>
      <c r="AK43" s="518"/>
      <c r="AL43" s="518"/>
      <c r="AM43" s="518"/>
      <c r="AN43" s="518"/>
      <c r="AO43" s="518"/>
      <c r="AP43" s="518"/>
      <c r="AQ43" s="518"/>
      <c r="AR43" s="97"/>
      <c r="AS43" s="97"/>
      <c r="AT43" s="97"/>
      <c r="AU43" s="97"/>
      <c r="AV43" s="97"/>
      <c r="AW43" s="97"/>
      <c r="AX43" s="97"/>
      <c r="AY43" s="97"/>
      <c r="AZ43" s="97"/>
      <c r="BA43" s="97"/>
      <c r="BB43" s="97"/>
      <c r="BC43" s="97"/>
      <c r="BD43" s="97"/>
      <c r="BE43" s="97"/>
      <c r="BF43" s="97"/>
      <c r="BG43" s="97"/>
      <c r="BH43" s="97"/>
      <c r="BI43" s="97"/>
      <c r="BJ43" s="97"/>
      <c r="BK43" s="97"/>
      <c r="BL43" s="97"/>
      <c r="BM43" s="203"/>
      <c r="BN43" s="203"/>
      <c r="BO43" s="203"/>
      <c r="BP43" s="203"/>
      <c r="BQ43" s="319"/>
      <c r="BR43" s="319"/>
      <c r="BS43" s="97"/>
      <c r="BT43" s="97"/>
      <c r="BU43" s="97"/>
      <c r="BV43" s="97"/>
      <c r="BW43" s="97"/>
      <c r="BX43" s="97"/>
      <c r="BY43" s="97"/>
      <c r="BZ43" s="97"/>
      <c r="CA43" s="97"/>
      <c r="CB43" s="97"/>
      <c r="CC43" s="97"/>
      <c r="CD43" s="334"/>
    </row>
    <row r="44" spans="1:82" ht="32.4">
      <c r="A44" s="55"/>
      <c r="B44" s="297"/>
      <c r="C44" s="1332">
        <v>8.6999999999999993</v>
      </c>
      <c r="D44" s="321" t="s">
        <v>509</v>
      </c>
      <c r="F44" s="526"/>
      <c r="G44" s="518"/>
      <c r="H44" s="518"/>
      <c r="I44" s="518"/>
      <c r="J44" s="518"/>
      <c r="K44" s="518"/>
      <c r="L44" s="518"/>
      <c r="M44" s="518"/>
      <c r="N44" s="518"/>
      <c r="O44" s="518"/>
      <c r="P44" s="518"/>
      <c r="Q44" s="518"/>
      <c r="R44" s="518"/>
      <c r="S44" s="518"/>
      <c r="T44" s="518"/>
      <c r="U44" s="518"/>
      <c r="V44" s="518"/>
      <c r="W44" s="518"/>
      <c r="X44" s="518"/>
      <c r="AA44" s="518"/>
      <c r="AB44" s="518"/>
      <c r="AC44" s="518"/>
      <c r="AD44" s="518"/>
      <c r="AE44" s="518"/>
      <c r="AF44" s="518"/>
      <c r="AG44" s="518"/>
      <c r="AH44" s="518"/>
      <c r="AI44" s="518"/>
      <c r="AJ44" s="518"/>
      <c r="AK44" s="518"/>
      <c r="AL44" s="518"/>
      <c r="AM44" s="518"/>
      <c r="AN44" s="518"/>
      <c r="AO44" s="518"/>
      <c r="AP44" s="518"/>
      <c r="AQ44" s="518"/>
      <c r="CD44" s="334"/>
    </row>
    <row r="45" spans="1:82" ht="32.4">
      <c r="A45" s="55"/>
      <c r="B45" s="297"/>
      <c r="C45" s="321"/>
      <c r="D45" s="325" t="s">
        <v>510</v>
      </c>
      <c r="F45" s="533"/>
      <c r="G45" s="316"/>
      <c r="H45" s="317"/>
      <c r="I45" s="317"/>
      <c r="J45" s="317"/>
      <c r="K45" s="317"/>
      <c r="L45" s="317"/>
      <c r="M45" s="243"/>
      <c r="N45" s="317"/>
      <c r="O45" s="317"/>
      <c r="P45" s="317"/>
      <c r="Q45" s="317"/>
      <c r="R45" s="317"/>
      <c r="S45" s="317"/>
      <c r="T45" s="243"/>
      <c r="U45" s="243"/>
      <c r="V45" s="243"/>
      <c r="W45" s="243"/>
      <c r="X45" s="243"/>
      <c r="AA45" s="243"/>
      <c r="AB45" s="243"/>
      <c r="AC45" s="243"/>
      <c r="AD45" s="243"/>
      <c r="AE45" s="243"/>
      <c r="AF45" s="318"/>
      <c r="AG45" s="318"/>
      <c r="AH45" s="318"/>
      <c r="AI45" s="318"/>
      <c r="AJ45" s="318"/>
      <c r="AK45" s="318"/>
      <c r="AL45" s="318"/>
      <c r="AM45" s="199"/>
      <c r="AN45" s="199"/>
      <c r="AO45" s="199"/>
      <c r="AP45" s="203"/>
      <c r="AQ45" s="203"/>
      <c r="CD45" s="334"/>
    </row>
    <row r="46" spans="1:82" ht="32.4">
      <c r="A46" s="55"/>
      <c r="B46" s="297"/>
      <c r="C46" s="314"/>
      <c r="D46" s="314"/>
      <c r="E46" s="315"/>
      <c r="F46" s="314"/>
      <c r="G46" s="316"/>
      <c r="H46" s="317"/>
      <c r="I46" s="317"/>
      <c r="J46" s="317"/>
      <c r="K46" s="317"/>
      <c r="L46" s="317"/>
      <c r="M46" s="243"/>
      <c r="N46" s="317"/>
      <c r="O46" s="317"/>
      <c r="P46" s="317"/>
      <c r="Q46" s="317"/>
      <c r="R46" s="317"/>
      <c r="S46" s="317"/>
      <c r="T46" s="243"/>
      <c r="U46" s="243"/>
      <c r="V46" s="243"/>
      <c r="W46" s="243"/>
      <c r="X46" s="243"/>
      <c r="AA46" s="243"/>
      <c r="AB46" s="243"/>
      <c r="AC46" s="243"/>
      <c r="AD46" s="243"/>
      <c r="AE46" s="243"/>
      <c r="AF46" s="318"/>
      <c r="AG46" s="318"/>
      <c r="AH46" s="318"/>
      <c r="AI46" s="318"/>
      <c r="AJ46" s="318"/>
      <c r="AK46" s="318"/>
      <c r="AL46" s="318"/>
      <c r="AM46" s="199"/>
      <c r="AN46" s="199"/>
      <c r="AO46" s="199"/>
      <c r="CD46" s="334"/>
    </row>
    <row r="47" spans="1:82" ht="32.4">
      <c r="A47" s="55"/>
      <c r="B47" s="297"/>
      <c r="C47"/>
      <c r="D47" s="518" t="s">
        <v>146</v>
      </c>
      <c r="E47" s="518"/>
      <c r="F47" s="518" t="s">
        <v>511</v>
      </c>
      <c r="G47" s="518"/>
      <c r="H47" s="518"/>
      <c r="I47" s="518"/>
      <c r="J47" s="518"/>
      <c r="K47" s="518"/>
      <c r="L47" s="518"/>
      <c r="M47" s="518"/>
      <c r="N47" s="518"/>
      <c r="O47" s="518"/>
      <c r="P47" s="518"/>
      <c r="Q47" s="518"/>
      <c r="R47" s="518"/>
      <c r="S47" s="518"/>
      <c r="T47" s="518"/>
      <c r="U47" s="518"/>
      <c r="V47" s="518"/>
      <c r="W47" s="518"/>
      <c r="X47" s="518"/>
      <c r="AA47" s="518"/>
      <c r="AB47" s="496"/>
      <c r="AC47"/>
      <c r="AD47"/>
      <c r="AE47"/>
      <c r="AF47"/>
      <c r="AG47"/>
      <c r="AH47"/>
      <c r="AI47"/>
      <c r="AJ47"/>
      <c r="AK47"/>
      <c r="AL47"/>
      <c r="AM47"/>
      <c r="AN47"/>
      <c r="AO47"/>
      <c r="AP47" s="2045" t="s">
        <v>311</v>
      </c>
      <c r="AQ47" s="1604"/>
      <c r="AR47" s="1613"/>
      <c r="AS47" s="1614"/>
      <c r="AT47" s="1614"/>
      <c r="AU47" s="1614"/>
      <c r="AV47" s="1614"/>
      <c r="AW47" s="1614"/>
      <c r="AX47" s="1614"/>
      <c r="AY47" s="1614"/>
      <c r="AZ47" s="1614"/>
      <c r="BA47" s="1614"/>
      <c r="BB47" s="1614"/>
      <c r="BC47" s="1614"/>
      <c r="BD47" s="1614"/>
      <c r="BE47" s="1614"/>
      <c r="BF47" s="1614"/>
      <c r="BG47" s="1614"/>
      <c r="BH47" s="1614"/>
      <c r="BI47" s="1614"/>
      <c r="BJ47" s="1614"/>
      <c r="BK47" s="1614"/>
      <c r="BL47" s="1614"/>
      <c r="BM47" s="1614"/>
      <c r="BN47" s="1614"/>
      <c r="BO47" s="1614"/>
      <c r="BP47" s="1614"/>
      <c r="BQ47" s="1614"/>
      <c r="BR47" s="1614"/>
      <c r="BS47" s="1614"/>
      <c r="BT47" s="1614"/>
      <c r="BU47" s="1614"/>
      <c r="BV47" s="1614"/>
      <c r="BW47" s="1614"/>
      <c r="BX47" s="1614"/>
      <c r="BY47" s="1614"/>
      <c r="BZ47" s="1614"/>
      <c r="CA47" s="1615"/>
      <c r="CD47" s="334"/>
    </row>
    <row r="48" spans="1:82" ht="32.4">
      <c r="A48" s="55"/>
      <c r="B48" s="297"/>
      <c r="C48"/>
      <c r="D48" s="518"/>
      <c r="E48" s="518"/>
      <c r="F48" s="316" t="s">
        <v>512</v>
      </c>
      <c r="G48" s="518"/>
      <c r="H48" s="518"/>
      <c r="I48" s="518"/>
      <c r="J48" s="518"/>
      <c r="K48" s="518"/>
      <c r="L48" s="518"/>
      <c r="M48" s="518"/>
      <c r="N48" s="518"/>
      <c r="O48" s="518"/>
      <c r="P48" s="518"/>
      <c r="Q48" s="518"/>
      <c r="R48" s="518"/>
      <c r="S48" s="518"/>
      <c r="T48" s="518"/>
      <c r="U48" s="518"/>
      <c r="V48" s="518"/>
      <c r="W48" s="518"/>
      <c r="X48" s="518"/>
      <c r="AA48" s="518"/>
      <c r="AB48" s="496"/>
      <c r="AC48"/>
      <c r="AD48"/>
      <c r="AE48"/>
      <c r="AF48"/>
      <c r="AG48"/>
      <c r="AH48"/>
      <c r="AI48"/>
      <c r="AJ48"/>
      <c r="AK48"/>
      <c r="AL48"/>
      <c r="AM48"/>
      <c r="AN48"/>
      <c r="AO48"/>
      <c r="AP48" s="1604"/>
      <c r="AQ48" s="1604"/>
      <c r="AR48" s="1616"/>
      <c r="AS48" s="1617"/>
      <c r="AT48" s="1617"/>
      <c r="AU48" s="1617"/>
      <c r="AV48" s="1617"/>
      <c r="AW48" s="1617"/>
      <c r="AX48" s="1617"/>
      <c r="AY48" s="1617"/>
      <c r="AZ48" s="1617"/>
      <c r="BA48" s="1617"/>
      <c r="BB48" s="1617"/>
      <c r="BC48" s="1617"/>
      <c r="BD48" s="1617"/>
      <c r="BE48" s="1617"/>
      <c r="BF48" s="1617"/>
      <c r="BG48" s="1617"/>
      <c r="BH48" s="1617"/>
      <c r="BI48" s="1617"/>
      <c r="BJ48" s="1617"/>
      <c r="BK48" s="1617"/>
      <c r="BL48" s="1617"/>
      <c r="BM48" s="1617"/>
      <c r="BN48" s="1617"/>
      <c r="BO48" s="1617"/>
      <c r="BP48" s="1617"/>
      <c r="BQ48" s="1617"/>
      <c r="BR48" s="1617"/>
      <c r="BS48" s="1617"/>
      <c r="BT48" s="1617"/>
      <c r="BU48" s="1617"/>
      <c r="BV48" s="1617"/>
      <c r="BW48" s="1617"/>
      <c r="BX48" s="1617"/>
      <c r="BY48" s="1617"/>
      <c r="BZ48" s="1617"/>
      <c r="CA48" s="1618"/>
      <c r="CD48" s="334"/>
    </row>
    <row r="49" spans="1:82" ht="32.4">
      <c r="A49" s="55"/>
      <c r="B49" s="297"/>
      <c r="C49"/>
      <c r="D49"/>
      <c r="E49"/>
      <c r="F49"/>
      <c r="G49"/>
      <c r="H49"/>
      <c r="I49"/>
      <c r="J49"/>
      <c r="K49"/>
      <c r="L49"/>
      <c r="M49"/>
      <c r="N49"/>
      <c r="O49"/>
      <c r="P49"/>
      <c r="Q49"/>
      <c r="R49"/>
      <c r="S49"/>
      <c r="T49"/>
      <c r="U49"/>
      <c r="V49"/>
      <c r="W49"/>
      <c r="X49"/>
      <c r="AA49"/>
      <c r="AB49"/>
      <c r="AC49"/>
      <c r="AD49"/>
      <c r="AE49"/>
      <c r="AF49"/>
      <c r="AG49"/>
      <c r="AH49"/>
      <c r="AI49"/>
      <c r="AJ49"/>
      <c r="AK49"/>
      <c r="AL49"/>
      <c r="AM49"/>
      <c r="AN49"/>
      <c r="AO49"/>
      <c r="CD49" s="334"/>
    </row>
    <row r="50" spans="1:82" ht="32.4">
      <c r="A50" s="55"/>
      <c r="B50" s="297"/>
      <c r="C50"/>
      <c r="D50" s="518" t="s">
        <v>149</v>
      </c>
      <c r="E50" s="518"/>
      <c r="F50" s="518" t="s">
        <v>513</v>
      </c>
      <c r="G50" s="518"/>
      <c r="H50" s="518"/>
      <c r="I50" s="518"/>
      <c r="J50" s="518"/>
      <c r="K50" s="518"/>
      <c r="L50" s="518"/>
      <c r="M50" s="518"/>
      <c r="N50" s="518"/>
      <c r="O50" s="518"/>
      <c r="P50" s="518"/>
      <c r="Q50" s="518"/>
      <c r="R50" s="518"/>
      <c r="S50" s="518"/>
      <c r="T50" s="518"/>
      <c r="U50" s="518"/>
      <c r="V50" s="518"/>
      <c r="W50" s="518"/>
      <c r="X50" s="518"/>
      <c r="AA50" s="518"/>
      <c r="AB50" s="496"/>
      <c r="AC50"/>
      <c r="AD50"/>
      <c r="AE50"/>
      <c r="AF50"/>
      <c r="AG50"/>
      <c r="AH50"/>
      <c r="AI50"/>
      <c r="AJ50"/>
      <c r="AK50"/>
      <c r="AL50"/>
      <c r="AM50"/>
      <c r="AN50"/>
      <c r="AO50"/>
      <c r="AP50" s="2045" t="s">
        <v>1312</v>
      </c>
      <c r="AQ50" s="1604"/>
      <c r="AR50" s="1613"/>
      <c r="AS50" s="1614"/>
      <c r="AT50" s="1614"/>
      <c r="AU50" s="1614"/>
      <c r="AV50" s="1614"/>
      <c r="AW50" s="1614"/>
      <c r="AX50" s="1614"/>
      <c r="AY50" s="1614"/>
      <c r="AZ50" s="1614"/>
      <c r="BA50" s="1614"/>
      <c r="BB50" s="1614"/>
      <c r="BC50" s="1614"/>
      <c r="BD50" s="1614"/>
      <c r="BE50" s="1614"/>
      <c r="BF50" s="1614"/>
      <c r="BG50" s="1614"/>
      <c r="BH50" s="1614"/>
      <c r="BI50" s="1614"/>
      <c r="BJ50" s="1614"/>
      <c r="BK50" s="1614"/>
      <c r="BL50" s="1614"/>
      <c r="BM50" s="1614"/>
      <c r="BN50" s="1614"/>
      <c r="BO50" s="1614"/>
      <c r="BP50" s="1614"/>
      <c r="BQ50" s="1614"/>
      <c r="BR50" s="1614"/>
      <c r="BS50" s="1614"/>
      <c r="BT50" s="1614"/>
      <c r="BU50" s="1614"/>
      <c r="BV50" s="1614"/>
      <c r="BW50" s="1614"/>
      <c r="BX50" s="1614"/>
      <c r="BY50" s="1614"/>
      <c r="BZ50" s="1614"/>
      <c r="CA50" s="1615"/>
      <c r="CD50" s="334"/>
    </row>
    <row r="51" spans="1:82" ht="32.4">
      <c r="A51" s="55"/>
      <c r="B51" s="297"/>
      <c r="C51"/>
      <c r="D51" s="518"/>
      <c r="E51" s="518"/>
      <c r="F51" s="316" t="s">
        <v>514</v>
      </c>
      <c r="G51" s="518"/>
      <c r="H51" s="518"/>
      <c r="I51" s="518"/>
      <c r="J51" s="518"/>
      <c r="K51" s="518"/>
      <c r="L51" s="518"/>
      <c r="M51" s="518"/>
      <c r="N51" s="518"/>
      <c r="O51" s="518"/>
      <c r="P51" s="518"/>
      <c r="Q51" s="518"/>
      <c r="R51" s="518"/>
      <c r="S51" s="518"/>
      <c r="T51" s="518"/>
      <c r="U51" s="518"/>
      <c r="V51" s="518"/>
      <c r="W51" s="518"/>
      <c r="X51" s="518"/>
      <c r="AA51" s="518"/>
      <c r="AB51" s="496"/>
      <c r="AC51"/>
      <c r="AD51"/>
      <c r="AE51"/>
      <c r="AF51"/>
      <c r="AG51"/>
      <c r="AH51"/>
      <c r="AI51"/>
      <c r="AJ51"/>
      <c r="AK51"/>
      <c r="AL51"/>
      <c r="AM51"/>
      <c r="AN51"/>
      <c r="AO51"/>
      <c r="AP51" s="1604"/>
      <c r="AQ51" s="1604"/>
      <c r="AR51" s="1616"/>
      <c r="AS51" s="1617"/>
      <c r="AT51" s="1617"/>
      <c r="AU51" s="1617"/>
      <c r="AV51" s="1617"/>
      <c r="AW51" s="1617"/>
      <c r="AX51" s="1617"/>
      <c r="AY51" s="1617"/>
      <c r="AZ51" s="1617"/>
      <c r="BA51" s="1617"/>
      <c r="BB51" s="1617"/>
      <c r="BC51" s="1617"/>
      <c r="BD51" s="1617"/>
      <c r="BE51" s="1617"/>
      <c r="BF51" s="1617"/>
      <c r="BG51" s="1617"/>
      <c r="BH51" s="1617"/>
      <c r="BI51" s="1617"/>
      <c r="BJ51" s="1617"/>
      <c r="BK51" s="1617"/>
      <c r="BL51" s="1617"/>
      <c r="BM51" s="1617"/>
      <c r="BN51" s="1617"/>
      <c r="BO51" s="1617"/>
      <c r="BP51" s="1617"/>
      <c r="BQ51" s="1617"/>
      <c r="BR51" s="1617"/>
      <c r="BS51" s="1617"/>
      <c r="BT51" s="1617"/>
      <c r="BU51" s="1617"/>
      <c r="BV51" s="1617"/>
      <c r="BW51" s="1617"/>
      <c r="BX51" s="1617"/>
      <c r="BY51" s="1617"/>
      <c r="BZ51" s="1617"/>
      <c r="CA51" s="1618"/>
      <c r="CD51" s="334"/>
    </row>
    <row r="52" spans="1:82" ht="32.4">
      <c r="A52" s="55"/>
      <c r="B52" s="297"/>
      <c r="C52"/>
      <c r="D52"/>
      <c r="E52"/>
      <c r="F52"/>
      <c r="G52"/>
      <c r="H52"/>
      <c r="I52"/>
      <c r="J52"/>
      <c r="K52"/>
      <c r="L52"/>
      <c r="M52"/>
      <c r="N52"/>
      <c r="O52"/>
      <c r="P52"/>
      <c r="Q52"/>
      <c r="R52"/>
      <c r="S52"/>
      <c r="T52"/>
      <c r="U52"/>
      <c r="V52"/>
      <c r="W52"/>
      <c r="X52"/>
      <c r="AA52"/>
      <c r="AB52"/>
      <c r="AC52"/>
      <c r="AD52"/>
      <c r="AE52"/>
      <c r="AF52"/>
      <c r="AG52"/>
      <c r="AH52"/>
      <c r="AI52"/>
      <c r="AJ52"/>
      <c r="AK52"/>
      <c r="AL52"/>
      <c r="AM52"/>
      <c r="AN52"/>
      <c r="AO52"/>
      <c r="CD52" s="334"/>
    </row>
    <row r="53" spans="1:82" ht="32.4">
      <c r="A53" s="55"/>
      <c r="B53" s="297"/>
      <c r="C53"/>
      <c r="D53" s="518" t="s">
        <v>151</v>
      </c>
      <c r="E53" s="518"/>
      <c r="F53" s="518" t="s">
        <v>515</v>
      </c>
      <c r="G53" s="518"/>
      <c r="H53" s="518"/>
      <c r="I53" s="518"/>
      <c r="J53" s="518"/>
      <c r="K53" s="518"/>
      <c r="L53" s="518"/>
      <c r="M53" s="518"/>
      <c r="N53" s="518"/>
      <c r="O53" s="518"/>
      <c r="P53" s="518"/>
      <c r="Q53" s="518"/>
      <c r="R53" s="518"/>
      <c r="S53" s="518"/>
      <c r="T53" s="518"/>
      <c r="U53" s="518"/>
      <c r="V53" s="518"/>
      <c r="W53" s="518"/>
      <c r="X53" s="518"/>
      <c r="AA53" s="518"/>
      <c r="AB53" s="496"/>
      <c r="AC53"/>
      <c r="AD53"/>
      <c r="AE53"/>
      <c r="AF53"/>
      <c r="AG53"/>
      <c r="AH53"/>
      <c r="AI53"/>
      <c r="AJ53"/>
      <c r="AK53"/>
      <c r="AL53"/>
      <c r="AM53"/>
      <c r="AN53"/>
      <c r="AO53"/>
      <c r="AP53" s="2045" t="s">
        <v>1315</v>
      </c>
      <c r="AQ53" s="1604"/>
      <c r="AR53" s="1613"/>
      <c r="AS53" s="1614"/>
      <c r="AT53" s="1614"/>
      <c r="AU53" s="1614"/>
      <c r="AV53" s="1614"/>
      <c r="AW53" s="1614"/>
      <c r="AX53" s="1614"/>
      <c r="AY53" s="1614"/>
      <c r="AZ53" s="1614"/>
      <c r="BA53" s="1614"/>
      <c r="BB53" s="1614"/>
      <c r="BC53" s="1614"/>
      <c r="BD53" s="1614"/>
      <c r="BE53" s="1614"/>
      <c r="BF53" s="1614"/>
      <c r="BG53" s="1614"/>
      <c r="BH53" s="1614"/>
      <c r="BI53" s="1614"/>
      <c r="BJ53" s="1614"/>
      <c r="BK53" s="1614"/>
      <c r="BL53" s="1614"/>
      <c r="BM53" s="1614"/>
      <c r="BN53" s="1614"/>
      <c r="BO53" s="1614"/>
      <c r="BP53" s="1614"/>
      <c r="BQ53" s="1614"/>
      <c r="BR53" s="1614"/>
      <c r="BS53" s="1614"/>
      <c r="BT53" s="1614"/>
      <c r="BU53" s="1614"/>
      <c r="BV53" s="1614"/>
      <c r="BW53" s="1614"/>
      <c r="BX53" s="1614"/>
      <c r="BY53" s="1614"/>
      <c r="BZ53" s="1614"/>
      <c r="CA53" s="1615"/>
      <c r="CD53" s="334"/>
    </row>
    <row r="54" spans="1:82" ht="32.4">
      <c r="A54" s="55"/>
      <c r="B54" s="297"/>
      <c r="C54"/>
      <c r="D54" s="518"/>
      <c r="E54" s="518"/>
      <c r="F54" s="316" t="s">
        <v>516</v>
      </c>
      <c r="G54" s="518"/>
      <c r="H54" s="518"/>
      <c r="I54" s="518"/>
      <c r="J54" s="518"/>
      <c r="K54" s="518"/>
      <c r="L54" s="518"/>
      <c r="M54" s="518"/>
      <c r="N54" s="518"/>
      <c r="O54" s="518"/>
      <c r="P54" s="518"/>
      <c r="Q54" s="518"/>
      <c r="R54" s="518"/>
      <c r="S54" s="518"/>
      <c r="T54" s="518"/>
      <c r="U54" s="518"/>
      <c r="V54" s="518"/>
      <c r="W54" s="518"/>
      <c r="X54" s="518"/>
      <c r="AA54" s="518"/>
      <c r="AB54" s="496"/>
      <c r="AC54"/>
      <c r="AD54"/>
      <c r="AE54"/>
      <c r="AF54"/>
      <c r="AG54"/>
      <c r="AH54"/>
      <c r="AI54"/>
      <c r="AJ54"/>
      <c r="AK54"/>
      <c r="AL54"/>
      <c r="AM54"/>
      <c r="AN54"/>
      <c r="AO54"/>
      <c r="AP54" s="1604"/>
      <c r="AQ54" s="1604"/>
      <c r="AR54" s="1616"/>
      <c r="AS54" s="1617"/>
      <c r="AT54" s="1617"/>
      <c r="AU54" s="1617"/>
      <c r="AV54" s="1617"/>
      <c r="AW54" s="1617"/>
      <c r="AX54" s="1617"/>
      <c r="AY54" s="1617"/>
      <c r="AZ54" s="1617"/>
      <c r="BA54" s="1617"/>
      <c r="BB54" s="1617"/>
      <c r="BC54" s="1617"/>
      <c r="BD54" s="1617"/>
      <c r="BE54" s="1617"/>
      <c r="BF54" s="1617"/>
      <c r="BG54" s="1617"/>
      <c r="BH54" s="1617"/>
      <c r="BI54" s="1617"/>
      <c r="BJ54" s="1617"/>
      <c r="BK54" s="1617"/>
      <c r="BL54" s="1617"/>
      <c r="BM54" s="1617"/>
      <c r="BN54" s="1617"/>
      <c r="BO54" s="1617"/>
      <c r="BP54" s="1617"/>
      <c r="BQ54" s="1617"/>
      <c r="BR54" s="1617"/>
      <c r="BS54" s="1617"/>
      <c r="BT54" s="1617"/>
      <c r="BU54" s="1617"/>
      <c r="BV54" s="1617"/>
      <c r="BW54" s="1617"/>
      <c r="BX54" s="1617"/>
      <c r="BY54" s="1617"/>
      <c r="BZ54" s="1617"/>
      <c r="CA54" s="1618"/>
      <c r="CD54" s="334"/>
    </row>
    <row r="55" spans="1:82" ht="32.4">
      <c r="A55" s="55"/>
      <c r="B55" s="297"/>
      <c r="C55"/>
      <c r="D55"/>
      <c r="E55"/>
      <c r="F55"/>
      <c r="G55"/>
      <c r="H55"/>
      <c r="I55"/>
      <c r="J55"/>
      <c r="K55"/>
      <c r="L55"/>
      <c r="M55"/>
      <c r="N55"/>
      <c r="O55"/>
      <c r="P55"/>
      <c r="Q55"/>
      <c r="R55"/>
      <c r="S55"/>
      <c r="T55"/>
      <c r="U55"/>
      <c r="V55"/>
      <c r="W55"/>
      <c r="X55"/>
      <c r="AA55"/>
      <c r="AB55"/>
      <c r="AC55"/>
      <c r="AD55"/>
      <c r="AE55"/>
      <c r="AF55"/>
      <c r="AG55"/>
      <c r="AH55"/>
      <c r="AI55"/>
      <c r="AJ55"/>
      <c r="AK55"/>
      <c r="AL55"/>
      <c r="AM55"/>
      <c r="AN55"/>
      <c r="AO55"/>
      <c r="CD55" s="334"/>
    </row>
    <row r="56" spans="1:82" ht="32.4">
      <c r="A56" s="55"/>
      <c r="B56" s="297"/>
      <c r="C56"/>
      <c r="D56" s="518" t="s">
        <v>194</v>
      </c>
      <c r="E56" s="518"/>
      <c r="F56" s="518" t="s">
        <v>517</v>
      </c>
      <c r="G56" s="518"/>
      <c r="H56" s="518"/>
      <c r="I56" s="518"/>
      <c r="J56" s="518"/>
      <c r="K56" s="518"/>
      <c r="L56" s="518"/>
      <c r="M56" s="518"/>
      <c r="N56" s="518"/>
      <c r="O56" s="518"/>
      <c r="P56" s="518"/>
      <c r="Q56" s="518"/>
      <c r="R56" s="518"/>
      <c r="S56" s="518"/>
      <c r="T56" s="518"/>
      <c r="U56" s="518"/>
      <c r="V56" s="518"/>
      <c r="W56" s="518"/>
      <c r="X56" s="518"/>
      <c r="AA56" s="518"/>
      <c r="AB56" s="496"/>
      <c r="AC56"/>
      <c r="AD56"/>
      <c r="AE56"/>
      <c r="AF56"/>
      <c r="AG56"/>
      <c r="AH56"/>
      <c r="AI56"/>
      <c r="AJ56"/>
      <c r="AK56"/>
      <c r="AL56"/>
      <c r="AM56"/>
      <c r="AN56"/>
      <c r="AO56"/>
      <c r="AP56" s="2045" t="s">
        <v>1033</v>
      </c>
      <c r="AQ56" s="1604"/>
      <c r="AR56" s="1613"/>
      <c r="AS56" s="1614"/>
      <c r="AT56" s="1614"/>
      <c r="AU56" s="1614"/>
      <c r="AV56" s="1614"/>
      <c r="AW56" s="1614"/>
      <c r="AX56" s="1614"/>
      <c r="AY56" s="1614"/>
      <c r="AZ56" s="1614"/>
      <c r="BA56" s="1614"/>
      <c r="BB56" s="1614"/>
      <c r="BC56" s="1614"/>
      <c r="BD56" s="1614"/>
      <c r="BE56" s="1614"/>
      <c r="BF56" s="1614"/>
      <c r="BG56" s="1614"/>
      <c r="BH56" s="1614"/>
      <c r="BI56" s="1614"/>
      <c r="BJ56" s="1614"/>
      <c r="BK56" s="1614"/>
      <c r="BL56" s="1614"/>
      <c r="BM56" s="1614"/>
      <c r="BN56" s="1614"/>
      <c r="BO56" s="1614"/>
      <c r="BP56" s="1614"/>
      <c r="BQ56" s="1614"/>
      <c r="BR56" s="1614"/>
      <c r="BS56" s="1614"/>
      <c r="BT56" s="1614"/>
      <c r="BU56" s="1614"/>
      <c r="BV56" s="1614"/>
      <c r="BW56" s="1614"/>
      <c r="BX56" s="1614"/>
      <c r="BY56" s="1614"/>
      <c r="BZ56" s="1614"/>
      <c r="CA56" s="1615"/>
      <c r="CD56" s="334"/>
    </row>
    <row r="57" spans="1:82" ht="32.4">
      <c r="A57" s="55"/>
      <c r="B57" s="297"/>
      <c r="C57" s="541"/>
      <c r="D57" s="518"/>
      <c r="E57" s="518"/>
      <c r="F57" s="316" t="s">
        <v>518</v>
      </c>
      <c r="G57" s="518"/>
      <c r="H57" s="518"/>
      <c r="I57" s="518"/>
      <c r="J57" s="518"/>
      <c r="K57" s="518"/>
      <c r="L57" s="518"/>
      <c r="M57" s="518"/>
      <c r="N57" s="518"/>
      <c r="O57" s="518"/>
      <c r="P57" s="518"/>
      <c r="Q57" s="518"/>
      <c r="R57" s="518"/>
      <c r="S57" s="518"/>
      <c r="T57" s="518"/>
      <c r="U57" s="518"/>
      <c r="V57" s="518"/>
      <c r="W57" s="518"/>
      <c r="X57" s="518"/>
      <c r="AA57" s="518"/>
      <c r="AB57" s="496"/>
      <c r="AC57"/>
      <c r="AD57"/>
      <c r="AE57"/>
      <c r="AF57"/>
      <c r="AG57"/>
      <c r="AH57"/>
      <c r="AI57"/>
      <c r="AJ57"/>
      <c r="AK57"/>
      <c r="AL57"/>
      <c r="AM57"/>
      <c r="AN57"/>
      <c r="AO57"/>
      <c r="AP57" s="1604"/>
      <c r="AQ57" s="1604"/>
      <c r="AR57" s="1616"/>
      <c r="AS57" s="1617"/>
      <c r="AT57" s="1617"/>
      <c r="AU57" s="1617"/>
      <c r="AV57" s="1617"/>
      <c r="AW57" s="1617"/>
      <c r="AX57" s="1617"/>
      <c r="AY57" s="1617"/>
      <c r="AZ57" s="1617"/>
      <c r="BA57" s="1617"/>
      <c r="BB57" s="1617"/>
      <c r="BC57" s="1617"/>
      <c r="BD57" s="1617"/>
      <c r="BE57" s="1617"/>
      <c r="BF57" s="1617"/>
      <c r="BG57" s="1617"/>
      <c r="BH57" s="1617"/>
      <c r="BI57" s="1617"/>
      <c r="BJ57" s="1617"/>
      <c r="BK57" s="1617"/>
      <c r="BL57" s="1617"/>
      <c r="BM57" s="1617"/>
      <c r="BN57" s="1617"/>
      <c r="BO57" s="1617"/>
      <c r="BP57" s="1617"/>
      <c r="BQ57" s="1617"/>
      <c r="BR57" s="1617"/>
      <c r="BS57" s="1617"/>
      <c r="BT57" s="1617"/>
      <c r="BU57" s="1617"/>
      <c r="BV57" s="1617"/>
      <c r="BW57" s="1617"/>
      <c r="BX57" s="1617"/>
      <c r="BY57" s="1617"/>
      <c r="BZ57" s="1617"/>
      <c r="CA57" s="1618"/>
      <c r="CD57" s="334"/>
    </row>
    <row r="58" spans="1:82" ht="32.4">
      <c r="A58" s="55"/>
      <c r="B58" s="297"/>
      <c r="C58" s="541"/>
      <c r="D58" s="541"/>
      <c r="E58" s="541"/>
      <c r="F58" s="541"/>
      <c r="G58" s="541"/>
      <c r="H58" s="541"/>
      <c r="I58" s="541"/>
      <c r="J58" s="541"/>
      <c r="K58" s="541"/>
      <c r="L58" s="541"/>
      <c r="M58" s="541"/>
      <c r="N58" s="541"/>
      <c r="O58" s="541"/>
      <c r="P58" s="541"/>
      <c r="Q58" s="541"/>
      <c r="R58" s="541"/>
      <c r="S58" s="541"/>
      <c r="T58" s="541"/>
      <c r="U58" s="541"/>
      <c r="V58" s="541"/>
      <c r="W58" s="541"/>
      <c r="X58" s="541"/>
      <c r="AA58" s="541"/>
      <c r="AB58" s="541"/>
      <c r="AC58" s="541"/>
      <c r="AD58" s="541"/>
      <c r="AE58" s="541"/>
      <c r="AF58" s="541"/>
      <c r="AG58" s="541"/>
      <c r="AH58" s="541"/>
      <c r="AI58" s="541"/>
      <c r="AJ58" s="541"/>
      <c r="AK58" s="541"/>
      <c r="AL58" s="541"/>
      <c r="AM58" s="541"/>
      <c r="AN58" s="541"/>
      <c r="AO58" s="541"/>
      <c r="CD58" s="334"/>
    </row>
    <row r="59" spans="1:82" ht="32.4">
      <c r="A59" s="55"/>
      <c r="B59" s="297"/>
      <c r="C59" s="541"/>
      <c r="D59" s="518" t="s">
        <v>197</v>
      </c>
      <c r="E59" s="518"/>
      <c r="F59" s="518" t="s">
        <v>341</v>
      </c>
      <c r="G59" s="518"/>
      <c r="H59" s="518"/>
      <c r="I59" s="518"/>
      <c r="J59" s="518"/>
      <c r="K59" s="518"/>
      <c r="L59" s="518"/>
      <c r="M59" s="518"/>
      <c r="N59" s="518"/>
      <c r="O59" s="518"/>
      <c r="P59" s="518"/>
      <c r="Q59" s="518"/>
      <c r="R59" s="518"/>
      <c r="S59" s="518"/>
      <c r="T59" s="518"/>
      <c r="U59" s="518"/>
      <c r="V59" s="518"/>
      <c r="W59" s="518"/>
      <c r="X59" s="518"/>
      <c r="AA59" s="518"/>
      <c r="AB59" s="496"/>
      <c r="AC59"/>
      <c r="AD59"/>
      <c r="AE59"/>
      <c r="AF59"/>
      <c r="AG59"/>
      <c r="AH59"/>
      <c r="AI59"/>
      <c r="AJ59"/>
      <c r="AK59"/>
      <c r="AL59"/>
      <c r="AM59"/>
      <c r="AN59"/>
      <c r="AO59"/>
      <c r="AP59" s="2045" t="s">
        <v>1614</v>
      </c>
      <c r="AQ59" s="1604"/>
      <c r="AR59" s="1613"/>
      <c r="AS59" s="1614"/>
      <c r="AT59" s="1614"/>
      <c r="AU59" s="1614"/>
      <c r="AV59" s="1614"/>
      <c r="AW59" s="1614"/>
      <c r="AX59" s="1614"/>
      <c r="AY59" s="1614"/>
      <c r="AZ59" s="1614"/>
      <c r="BA59" s="1614"/>
      <c r="BB59" s="1614"/>
      <c r="BC59" s="1614"/>
      <c r="BD59" s="1614"/>
      <c r="BE59" s="1614"/>
      <c r="BF59" s="1614"/>
      <c r="BG59" s="1614"/>
      <c r="BH59" s="1614"/>
      <c r="BI59" s="1614"/>
      <c r="BJ59" s="1614"/>
      <c r="BK59" s="1614"/>
      <c r="BL59" s="1614"/>
      <c r="BM59" s="1614"/>
      <c r="BN59" s="1614"/>
      <c r="BO59" s="1614"/>
      <c r="BP59" s="1614"/>
      <c r="BQ59" s="1614"/>
      <c r="BR59" s="1614"/>
      <c r="BS59" s="1614"/>
      <c r="BT59" s="1614"/>
      <c r="BU59" s="1614"/>
      <c r="BV59" s="1614"/>
      <c r="BW59" s="1614"/>
      <c r="BX59" s="1614"/>
      <c r="BY59" s="1614"/>
      <c r="BZ59" s="1614"/>
      <c r="CA59" s="1615"/>
      <c r="CD59" s="334"/>
    </row>
    <row r="60" spans="1:82" ht="32.4">
      <c r="A60" s="55"/>
      <c r="B60" s="297"/>
      <c r="C60" s="541"/>
      <c r="D60" s="518"/>
      <c r="E60" s="518"/>
      <c r="F60" s="316" t="s">
        <v>347</v>
      </c>
      <c r="G60" s="518"/>
      <c r="H60" s="518"/>
      <c r="I60" s="518"/>
      <c r="J60" s="518"/>
      <c r="K60" s="518"/>
      <c r="L60" s="518"/>
      <c r="M60" s="518"/>
      <c r="N60" s="518"/>
      <c r="O60" s="518"/>
      <c r="P60" s="518"/>
      <c r="Q60" s="518"/>
      <c r="R60" s="518"/>
      <c r="S60" s="518"/>
      <c r="T60" s="518"/>
      <c r="U60" s="518"/>
      <c r="V60" s="518"/>
      <c r="W60" s="518"/>
      <c r="X60" s="518"/>
      <c r="AA60" s="518"/>
      <c r="AB60" s="496"/>
      <c r="AC60"/>
      <c r="AD60"/>
      <c r="AE60"/>
      <c r="AF60"/>
      <c r="AG60"/>
      <c r="AH60"/>
      <c r="AI60"/>
      <c r="AJ60"/>
      <c r="AK60"/>
      <c r="AL60"/>
      <c r="AM60"/>
      <c r="AN60"/>
      <c r="AO60"/>
      <c r="AP60" s="1604"/>
      <c r="AQ60" s="1604"/>
      <c r="AR60" s="1616"/>
      <c r="AS60" s="1617"/>
      <c r="AT60" s="1617"/>
      <c r="AU60" s="1617"/>
      <c r="AV60" s="1617"/>
      <c r="AW60" s="1617"/>
      <c r="AX60" s="1617"/>
      <c r="AY60" s="1617"/>
      <c r="AZ60" s="1617"/>
      <c r="BA60" s="1617"/>
      <c r="BB60" s="1617"/>
      <c r="BC60" s="1617"/>
      <c r="BD60" s="1617"/>
      <c r="BE60" s="1617"/>
      <c r="BF60" s="1617"/>
      <c r="BG60" s="1617"/>
      <c r="BH60" s="1617"/>
      <c r="BI60" s="1617"/>
      <c r="BJ60" s="1617"/>
      <c r="BK60" s="1617"/>
      <c r="BL60" s="1617"/>
      <c r="BM60" s="1617"/>
      <c r="BN60" s="1617"/>
      <c r="BO60" s="1617"/>
      <c r="BP60" s="1617"/>
      <c r="BQ60" s="1617"/>
      <c r="BR60" s="1617"/>
      <c r="BS60" s="1617"/>
      <c r="BT60" s="1617"/>
      <c r="BU60" s="1617"/>
      <c r="BV60" s="1617"/>
      <c r="BW60" s="1617"/>
      <c r="BX60" s="1617"/>
      <c r="BY60" s="1617"/>
      <c r="BZ60" s="1617"/>
      <c r="CA60" s="1618"/>
      <c r="CD60" s="334"/>
    </row>
    <row r="61" spans="1:82" ht="32.4">
      <c r="A61" s="55"/>
      <c r="B61" s="297"/>
      <c r="C61" s="240"/>
      <c r="D61" s="240"/>
      <c r="E61" s="240"/>
      <c r="F61" s="240"/>
      <c r="G61" s="240"/>
      <c r="H61" s="240"/>
      <c r="I61" s="240"/>
      <c r="J61" s="240"/>
      <c r="K61" s="240"/>
      <c r="L61" s="240"/>
      <c r="M61" s="240"/>
      <c r="N61" s="240"/>
      <c r="O61" s="240"/>
      <c r="P61" s="240"/>
      <c r="Q61" s="240"/>
      <c r="R61" s="240"/>
      <c r="S61" s="240"/>
      <c r="T61" s="240"/>
      <c r="U61" s="240"/>
      <c r="V61" s="240"/>
      <c r="W61" s="240"/>
      <c r="X61" s="240"/>
      <c r="AA61" s="240"/>
      <c r="AB61" s="240"/>
      <c r="AC61" s="240"/>
      <c r="AD61" s="240"/>
      <c r="AE61" s="240"/>
      <c r="AF61" s="240"/>
      <c r="AG61" s="240"/>
      <c r="AH61" s="240"/>
      <c r="AI61" s="240"/>
      <c r="AJ61" s="240"/>
      <c r="AK61" s="240"/>
      <c r="AL61" s="240"/>
      <c r="AM61" s="240"/>
      <c r="AN61" s="240"/>
      <c r="AO61" s="240"/>
      <c r="CD61" s="334"/>
    </row>
    <row r="62" spans="1:82" ht="32.4">
      <c r="A62" s="55"/>
      <c r="B62" s="297"/>
      <c r="C62" s="240"/>
      <c r="D62" s="518" t="s">
        <v>200</v>
      </c>
      <c r="E62" s="518"/>
      <c r="F62" s="518" t="s">
        <v>610</v>
      </c>
      <c r="G62" s="518"/>
      <c r="H62" s="518"/>
      <c r="I62" s="518"/>
      <c r="J62" s="518"/>
      <c r="K62" s="518"/>
      <c r="L62" s="518"/>
      <c r="M62" s="518"/>
      <c r="N62" s="518"/>
      <c r="O62" s="518"/>
      <c r="P62" s="518"/>
      <c r="Q62" s="518"/>
      <c r="R62" s="518"/>
      <c r="S62" s="518"/>
      <c r="T62" s="518"/>
      <c r="U62" s="518"/>
      <c r="V62" s="518"/>
      <c r="W62" s="518"/>
      <c r="X62" s="518"/>
      <c r="AA62" s="518"/>
      <c r="AB62" s="496"/>
      <c r="AC62"/>
      <c r="AD62"/>
      <c r="AE62"/>
      <c r="AF62"/>
      <c r="AG62"/>
      <c r="AH62"/>
      <c r="AI62"/>
      <c r="AJ62"/>
      <c r="AK62"/>
      <c r="AL62"/>
      <c r="AM62"/>
      <c r="AN62"/>
      <c r="AO62"/>
      <c r="AP62" s="2045" t="s">
        <v>1615</v>
      </c>
      <c r="AQ62" s="1604"/>
      <c r="AR62" s="1613"/>
      <c r="AS62" s="1614"/>
      <c r="AT62" s="1614"/>
      <c r="AU62" s="1614"/>
      <c r="AV62" s="1614"/>
      <c r="AW62" s="1614"/>
      <c r="AX62" s="1614"/>
      <c r="AY62" s="1614"/>
      <c r="AZ62" s="1614"/>
      <c r="BA62" s="1614"/>
      <c r="BB62" s="1614"/>
      <c r="BC62" s="1614"/>
      <c r="BD62" s="1614"/>
      <c r="BE62" s="1614"/>
      <c r="BF62" s="1614"/>
      <c r="BG62" s="1614"/>
      <c r="BH62" s="1614"/>
      <c r="BI62" s="1614"/>
      <c r="BJ62" s="1614"/>
      <c r="BK62" s="1614"/>
      <c r="BL62" s="1614"/>
      <c r="BM62" s="1614"/>
      <c r="BN62" s="1614"/>
      <c r="BO62" s="1614"/>
      <c r="BP62" s="1614"/>
      <c r="BQ62" s="1614"/>
      <c r="BR62" s="1614"/>
      <c r="BS62" s="1614"/>
      <c r="BT62" s="1614"/>
      <c r="BU62" s="1614"/>
      <c r="BV62" s="1614"/>
      <c r="BW62" s="1614"/>
      <c r="BX62" s="1614"/>
      <c r="BY62" s="1614"/>
      <c r="BZ62" s="1614"/>
      <c r="CA62" s="1615"/>
      <c r="CD62" s="334"/>
    </row>
    <row r="63" spans="1:82" ht="32.4">
      <c r="A63" s="55"/>
      <c r="B63" s="297"/>
      <c r="D63" s="518"/>
      <c r="E63" s="518"/>
      <c r="F63" s="316" t="s">
        <v>519</v>
      </c>
      <c r="G63" s="518"/>
      <c r="H63" s="518"/>
      <c r="I63" s="518"/>
      <c r="J63" s="518"/>
      <c r="K63" s="518"/>
      <c r="L63" s="518"/>
      <c r="M63" s="518"/>
      <c r="N63" s="518"/>
      <c r="O63" s="518"/>
      <c r="P63" s="518"/>
      <c r="Q63" s="518"/>
      <c r="R63" s="518"/>
      <c r="S63" s="518"/>
      <c r="T63" s="518"/>
      <c r="U63" s="518"/>
      <c r="V63" s="518"/>
      <c r="W63" s="518"/>
      <c r="X63" s="518"/>
      <c r="AA63" s="518"/>
      <c r="AB63" s="496"/>
      <c r="AC63"/>
      <c r="AD63"/>
      <c r="AE63"/>
      <c r="AF63"/>
      <c r="AG63"/>
      <c r="AH63"/>
      <c r="AI63"/>
      <c r="AJ63"/>
      <c r="AK63"/>
      <c r="AL63"/>
      <c r="AM63"/>
      <c r="AN63"/>
      <c r="AO63"/>
      <c r="AP63" s="1604"/>
      <c r="AQ63" s="1604"/>
      <c r="AR63" s="1616"/>
      <c r="AS63" s="1617"/>
      <c r="AT63" s="1617"/>
      <c r="AU63" s="1617"/>
      <c r="AV63" s="1617"/>
      <c r="AW63" s="1617"/>
      <c r="AX63" s="1617"/>
      <c r="AY63" s="1617"/>
      <c r="AZ63" s="1617"/>
      <c r="BA63" s="1617"/>
      <c r="BB63" s="1617"/>
      <c r="BC63" s="1617"/>
      <c r="BD63" s="1617"/>
      <c r="BE63" s="1617"/>
      <c r="BF63" s="1617"/>
      <c r="BG63" s="1617"/>
      <c r="BH63" s="1617"/>
      <c r="BI63" s="1617"/>
      <c r="BJ63" s="1617"/>
      <c r="BK63" s="1617"/>
      <c r="BL63" s="1617"/>
      <c r="BM63" s="1617"/>
      <c r="BN63" s="1617"/>
      <c r="BO63" s="1617"/>
      <c r="BP63" s="1617"/>
      <c r="BQ63" s="1617"/>
      <c r="BR63" s="1617"/>
      <c r="BS63" s="1617"/>
      <c r="BT63" s="1617"/>
      <c r="BU63" s="1617"/>
      <c r="BV63" s="1617"/>
      <c r="BW63" s="1617"/>
      <c r="BX63" s="1617"/>
      <c r="BY63" s="1617"/>
      <c r="BZ63" s="1617"/>
      <c r="CA63" s="1618"/>
      <c r="CD63" s="334"/>
    </row>
    <row r="64" spans="1:82" ht="32.4">
      <c r="A64" s="55"/>
      <c r="B64" s="297"/>
      <c r="CD64" s="334"/>
    </row>
    <row r="65" spans="1:82" ht="32.4">
      <c r="A65" s="55"/>
      <c r="B65" s="297"/>
      <c r="D65" s="518" t="s">
        <v>203</v>
      </c>
      <c r="E65" s="518"/>
      <c r="F65" s="995" t="s">
        <v>1613</v>
      </c>
      <c r="G65" s="518"/>
      <c r="H65" s="518"/>
      <c r="I65" s="518"/>
      <c r="J65" s="518"/>
      <c r="K65" s="518"/>
      <c r="L65" s="518"/>
      <c r="M65" s="518"/>
      <c r="N65" s="518"/>
      <c r="O65" s="518"/>
      <c r="P65" s="518"/>
      <c r="Q65" s="518"/>
      <c r="R65" s="518"/>
      <c r="S65" s="518"/>
      <c r="T65" s="518"/>
      <c r="U65" s="518"/>
      <c r="V65" s="518"/>
      <c r="W65" s="518"/>
      <c r="X65" s="518"/>
      <c r="AA65" s="518"/>
      <c r="AB65" s="496"/>
      <c r="AC65"/>
      <c r="AD65"/>
      <c r="AE65"/>
      <c r="AF65"/>
      <c r="AG65"/>
      <c r="AH65"/>
      <c r="AI65"/>
      <c r="AJ65"/>
      <c r="AK65"/>
      <c r="AL65"/>
      <c r="AM65"/>
      <c r="AN65"/>
      <c r="AO65"/>
      <c r="CD65" s="334"/>
    </row>
    <row r="66" spans="1:82" ht="32.4">
      <c r="A66" s="55"/>
      <c r="B66" s="297"/>
      <c r="D66" s="518"/>
      <c r="E66" s="518"/>
      <c r="F66" s="974" t="s">
        <v>1859</v>
      </c>
      <c r="G66" s="518"/>
      <c r="H66" s="518"/>
      <c r="I66" s="518"/>
      <c r="J66" s="518"/>
      <c r="K66" s="518"/>
      <c r="L66" s="518"/>
      <c r="M66" s="518"/>
      <c r="N66" s="518"/>
      <c r="O66" s="518"/>
      <c r="P66" s="518"/>
      <c r="Q66" s="518"/>
      <c r="R66" s="518"/>
      <c r="S66" s="518"/>
      <c r="T66" s="518"/>
      <c r="U66" s="518"/>
      <c r="V66" s="518"/>
      <c r="W66" s="518"/>
      <c r="X66" s="518"/>
      <c r="AA66" s="518"/>
      <c r="AB66" s="496"/>
      <c r="AC66"/>
      <c r="AD66"/>
      <c r="AE66"/>
      <c r="AF66"/>
      <c r="AG66"/>
      <c r="AH66"/>
      <c r="AI66"/>
      <c r="AJ66"/>
      <c r="AK66"/>
      <c r="AL66"/>
      <c r="AM66"/>
      <c r="AN66"/>
      <c r="AO66"/>
      <c r="AP66" s="2045" t="s">
        <v>316</v>
      </c>
      <c r="AQ66" s="1604"/>
      <c r="AR66" s="1613"/>
      <c r="AS66" s="1614"/>
      <c r="AT66" s="1614"/>
      <c r="AU66" s="1614"/>
      <c r="AV66" s="1614"/>
      <c r="AW66" s="1614"/>
      <c r="AX66" s="1614"/>
      <c r="AY66" s="1614"/>
      <c r="AZ66" s="1614"/>
      <c r="BA66" s="1614"/>
      <c r="BB66" s="1614"/>
      <c r="BC66" s="1614"/>
      <c r="BD66" s="1614"/>
      <c r="BE66" s="1614"/>
      <c r="BF66" s="1614"/>
      <c r="BG66" s="1614"/>
      <c r="BH66" s="1614"/>
      <c r="BI66" s="1614"/>
      <c r="BJ66" s="1614"/>
      <c r="BK66" s="1614"/>
      <c r="BL66" s="1614"/>
      <c r="BM66" s="1614"/>
      <c r="BN66" s="1614"/>
      <c r="BO66" s="1614"/>
      <c r="BP66" s="1614"/>
      <c r="BQ66" s="1614"/>
      <c r="BR66" s="1614"/>
      <c r="BS66" s="1614"/>
      <c r="BT66" s="1614"/>
      <c r="BU66" s="1614"/>
      <c r="BV66" s="1614"/>
      <c r="BW66" s="1614"/>
      <c r="BX66" s="1614"/>
      <c r="BY66" s="1614"/>
      <c r="BZ66" s="1614"/>
      <c r="CA66" s="1615"/>
      <c r="CD66" s="334"/>
    </row>
    <row r="67" spans="1:82" ht="32.4">
      <c r="A67" s="55"/>
      <c r="B67" s="297"/>
      <c r="C67" s="297"/>
      <c r="D67" s="297"/>
      <c r="AP67" s="1604"/>
      <c r="AQ67" s="1604"/>
      <c r="AR67" s="1616"/>
      <c r="AS67" s="1617"/>
      <c r="AT67" s="1617"/>
      <c r="AU67" s="1617"/>
      <c r="AV67" s="1617"/>
      <c r="AW67" s="1617"/>
      <c r="AX67" s="1617"/>
      <c r="AY67" s="1617"/>
      <c r="AZ67" s="1617"/>
      <c r="BA67" s="1617"/>
      <c r="BB67" s="1617"/>
      <c r="BC67" s="1617"/>
      <c r="BD67" s="1617"/>
      <c r="BE67" s="1617"/>
      <c r="BF67" s="1617"/>
      <c r="BG67" s="1617"/>
      <c r="BH67" s="1617"/>
      <c r="BI67" s="1617"/>
      <c r="BJ67" s="1617"/>
      <c r="BK67" s="1617"/>
      <c r="BL67" s="1617"/>
      <c r="BM67" s="1617"/>
      <c r="BN67" s="1617"/>
      <c r="BO67" s="1617"/>
      <c r="BP67" s="1617"/>
      <c r="BQ67" s="1617"/>
      <c r="BR67" s="1617"/>
      <c r="BS67" s="1617"/>
      <c r="BT67" s="1617"/>
      <c r="BU67" s="1617"/>
      <c r="BV67" s="1617"/>
      <c r="BW67" s="1617"/>
      <c r="BX67" s="1617"/>
      <c r="BY67" s="1617"/>
      <c r="BZ67" s="1617"/>
      <c r="CA67" s="1618"/>
      <c r="CD67" s="334"/>
    </row>
    <row r="68" spans="1:82" ht="32.4">
      <c r="A68" s="55"/>
      <c r="B68" s="1217"/>
      <c r="C68" s="1211"/>
      <c r="D68" s="1212"/>
      <c r="E68" s="1213"/>
      <c r="F68" s="1214"/>
      <c r="G68" s="1215"/>
      <c r="H68" s="1215"/>
      <c r="I68" s="1215"/>
      <c r="J68" s="1215"/>
      <c r="K68" s="1215"/>
      <c r="L68" s="1215"/>
      <c r="M68" s="1215"/>
      <c r="N68" s="1215"/>
      <c r="O68" s="1215"/>
      <c r="P68" s="1215"/>
      <c r="Q68" s="1215"/>
      <c r="R68" s="1215"/>
      <c r="S68" s="1215"/>
      <c r="T68" s="1215"/>
      <c r="U68" s="1215"/>
      <c r="V68" s="1215"/>
      <c r="W68" s="1215"/>
      <c r="X68" s="1215"/>
      <c r="Y68" s="1215"/>
      <c r="Z68" s="1215"/>
      <c r="AA68" s="1215"/>
      <c r="AB68" s="1215"/>
      <c r="AC68" s="1215"/>
      <c r="AD68" s="1215"/>
      <c r="AE68" s="1215"/>
      <c r="AF68" s="1215"/>
      <c r="AG68" s="1215"/>
      <c r="AH68" s="1215"/>
      <c r="AI68" s="1215"/>
      <c r="AJ68" s="1215"/>
      <c r="AK68" s="1215"/>
      <c r="AL68" s="1215"/>
      <c r="AM68" s="1215"/>
      <c r="AN68" s="1215"/>
      <c r="AO68" s="1215"/>
      <c r="AP68" s="1215"/>
      <c r="AQ68" s="1215"/>
      <c r="AR68" s="96"/>
      <c r="AS68" s="96"/>
      <c r="AT68" s="96"/>
      <c r="AU68" s="96"/>
      <c r="AV68" s="96"/>
      <c r="AW68" s="96"/>
      <c r="AX68" s="96"/>
      <c r="AY68" s="96"/>
      <c r="AZ68" s="96"/>
      <c r="BA68" s="96"/>
      <c r="BB68" s="96"/>
      <c r="BC68" s="96"/>
      <c r="BD68" s="96"/>
      <c r="BE68" s="96"/>
      <c r="BF68" s="96"/>
      <c r="BG68" s="96"/>
      <c r="BH68" s="96"/>
      <c r="BI68" s="96"/>
      <c r="BJ68" s="96"/>
      <c r="BK68" s="96"/>
      <c r="BL68" s="96"/>
      <c r="BM68" s="242"/>
      <c r="BN68" s="242"/>
      <c r="BO68" s="242"/>
      <c r="BP68" s="242"/>
      <c r="BQ68" s="1216"/>
      <c r="BR68" s="1216"/>
      <c r="BS68" s="96"/>
      <c r="BT68" s="96"/>
      <c r="BU68" s="96"/>
      <c r="BV68" s="96"/>
      <c r="BW68" s="96"/>
      <c r="BX68" s="96"/>
      <c r="BY68" s="96"/>
      <c r="BZ68" s="96"/>
      <c r="CA68" s="96"/>
      <c r="CB68" s="96"/>
      <c r="CC68" s="96"/>
      <c r="CD68" s="1218"/>
    </row>
    <row r="69" spans="1:82" ht="32.4">
      <c r="A69" s="55"/>
      <c r="B69" s="297"/>
      <c r="C69" s="551"/>
      <c r="D69" s="528"/>
      <c r="E69" s="315"/>
      <c r="F69" s="526"/>
      <c r="G69" s="518"/>
      <c r="H69" s="518"/>
      <c r="I69" s="518"/>
      <c r="J69" s="518"/>
      <c r="K69" s="518"/>
      <c r="L69" s="518"/>
      <c r="M69" s="518"/>
      <c r="N69" s="518"/>
      <c r="O69" s="518"/>
      <c r="P69" s="518"/>
      <c r="Q69" s="518"/>
      <c r="R69" s="518"/>
      <c r="S69" s="518"/>
      <c r="T69" s="518"/>
      <c r="U69" s="518"/>
      <c r="V69" s="518"/>
      <c r="W69" s="518"/>
      <c r="X69" s="518"/>
      <c r="Y69" s="518"/>
      <c r="Z69" s="518"/>
      <c r="AA69" s="518"/>
      <c r="AB69" s="518"/>
      <c r="AC69" s="518"/>
      <c r="AD69" s="518"/>
      <c r="AE69" s="518"/>
      <c r="AF69" s="518"/>
      <c r="AG69" s="518"/>
      <c r="AH69" s="518"/>
      <c r="AI69" s="518"/>
      <c r="AJ69" s="518"/>
      <c r="AK69" s="518"/>
      <c r="AL69" s="518"/>
      <c r="AM69" s="518"/>
      <c r="AN69" s="518"/>
      <c r="AO69" s="518"/>
      <c r="AP69" s="518"/>
      <c r="AQ69" s="518"/>
      <c r="AR69" s="97"/>
      <c r="AS69" s="97"/>
      <c r="AT69" s="97"/>
      <c r="AU69" s="97"/>
      <c r="AV69" s="97"/>
      <c r="AW69" s="97"/>
      <c r="AX69" s="97"/>
      <c r="AY69" s="97"/>
      <c r="AZ69" s="97"/>
      <c r="BA69" s="97"/>
      <c r="BB69" s="97"/>
      <c r="BC69" s="97"/>
      <c r="BD69" s="97"/>
      <c r="BE69" s="97"/>
      <c r="BF69" s="97"/>
      <c r="BG69" s="97"/>
      <c r="BH69" s="97"/>
      <c r="BI69" s="97"/>
      <c r="BJ69" s="97"/>
      <c r="BK69" s="97"/>
      <c r="BL69" s="97"/>
      <c r="BM69" s="203"/>
      <c r="BN69" s="203"/>
      <c r="BO69" s="203"/>
      <c r="BP69" s="203"/>
      <c r="BQ69" s="319"/>
      <c r="BR69" s="319"/>
      <c r="BS69" s="97"/>
      <c r="BT69" s="97"/>
      <c r="BU69" s="97"/>
      <c r="BV69" s="97"/>
      <c r="BW69" s="97"/>
      <c r="BX69" s="97"/>
      <c r="BY69" s="97"/>
      <c r="BZ69" s="97"/>
      <c r="CA69" s="97"/>
      <c r="CB69" s="97"/>
      <c r="CC69" s="97"/>
      <c r="CD69" s="334"/>
    </row>
    <row r="70" spans="1:82" ht="32.4">
      <c r="A70" s="55"/>
      <c r="B70" s="297"/>
      <c r="C70" s="925">
        <v>8.8000000000000007</v>
      </c>
      <c r="D70" s="976" t="s">
        <v>1860</v>
      </c>
      <c r="F70" s="526"/>
      <c r="G70" s="518"/>
      <c r="H70" s="518"/>
      <c r="I70" s="518"/>
      <c r="J70" s="518"/>
      <c r="K70" s="518"/>
      <c r="L70" s="518"/>
      <c r="M70" s="518"/>
      <c r="N70" s="518"/>
      <c r="O70" s="518"/>
      <c r="P70" s="518"/>
      <c r="Q70" s="518"/>
      <c r="R70" s="518"/>
      <c r="S70" s="518"/>
      <c r="T70" s="518"/>
      <c r="U70" s="518"/>
      <c r="V70" s="518"/>
      <c r="W70" s="518"/>
      <c r="X70" s="518"/>
      <c r="Y70" s="518"/>
      <c r="Z70" s="518"/>
      <c r="AA70" s="518"/>
      <c r="AB70" s="518"/>
      <c r="AE70" s="518"/>
      <c r="AF70" s="518"/>
      <c r="AG70" s="518"/>
      <c r="AH70" s="518"/>
      <c r="AI70" s="518"/>
      <c r="AJ70" s="518"/>
      <c r="AK70" s="518"/>
      <c r="AL70" s="518"/>
      <c r="AM70" s="518"/>
      <c r="AN70" s="518"/>
      <c r="AO70" s="518"/>
      <c r="AP70" s="2045">
        <v>22</v>
      </c>
      <c r="AQ70" s="1604"/>
      <c r="AR70" s="1613"/>
      <c r="AS70" s="1614"/>
      <c r="AT70" s="1614"/>
      <c r="AU70" s="1614"/>
      <c r="AV70" s="1614"/>
      <c r="AW70" s="1614"/>
      <c r="AX70" s="1614"/>
      <c r="AY70" s="1614"/>
      <c r="AZ70" s="1614"/>
      <c r="BA70" s="1614"/>
      <c r="BB70" s="1614"/>
      <c r="BC70" s="1614"/>
      <c r="BD70" s="1614"/>
      <c r="BE70" s="1614"/>
      <c r="BF70" s="1614"/>
      <c r="BG70" s="1614"/>
      <c r="BH70" s="1614"/>
      <c r="BI70" s="1614"/>
      <c r="BJ70" s="1614"/>
      <c r="BK70" s="1614"/>
      <c r="BL70" s="1614"/>
      <c r="BM70" s="1614"/>
      <c r="BN70" s="1614"/>
      <c r="BO70" s="1614"/>
      <c r="BP70" s="1614"/>
      <c r="BQ70" s="1614"/>
      <c r="BR70" s="1614"/>
      <c r="BS70" s="1614"/>
      <c r="BT70" s="1614"/>
      <c r="BU70" s="1614"/>
      <c r="BV70" s="1614"/>
      <c r="BW70" s="1614"/>
      <c r="BX70" s="1614"/>
      <c r="BY70" s="1614"/>
      <c r="BZ70" s="1614"/>
      <c r="CA70" s="1615"/>
      <c r="CB70"/>
      <c r="CC70"/>
      <c r="CD70" s="334"/>
    </row>
    <row r="71" spans="1:82" ht="32.4">
      <c r="A71" s="55"/>
      <c r="B71" s="297"/>
      <c r="C71" s="530"/>
      <c r="D71" s="989" t="s">
        <v>1861</v>
      </c>
      <c r="F71" s="533"/>
      <c r="G71" s="316"/>
      <c r="H71" s="317"/>
      <c r="I71" s="317"/>
      <c r="J71" s="317"/>
      <c r="K71" s="317"/>
      <c r="L71" s="317"/>
      <c r="M71" s="243"/>
      <c r="N71" s="317"/>
      <c r="O71" s="317"/>
      <c r="P71" s="317"/>
      <c r="Q71" s="317"/>
      <c r="R71" s="317"/>
      <c r="S71" s="317"/>
      <c r="T71" s="243"/>
      <c r="U71" s="243"/>
      <c r="V71" s="243"/>
      <c r="W71" s="243"/>
      <c r="X71" s="243"/>
      <c r="Y71" s="243"/>
      <c r="Z71" s="243"/>
      <c r="AA71" s="243"/>
      <c r="AB71" s="243"/>
      <c r="AE71" s="243"/>
      <c r="AF71" s="318"/>
      <c r="AG71" s="318"/>
      <c r="AH71" s="318"/>
      <c r="AI71" s="318"/>
      <c r="AJ71" s="318"/>
      <c r="AK71" s="318"/>
      <c r="AL71" s="318"/>
      <c r="AM71" s="199"/>
      <c r="AN71" s="199"/>
      <c r="AO71" s="199"/>
      <c r="AP71" s="1604"/>
      <c r="AQ71" s="1604"/>
      <c r="AR71" s="1616"/>
      <c r="AS71" s="1617"/>
      <c r="AT71" s="1617"/>
      <c r="AU71" s="1617"/>
      <c r="AV71" s="1617"/>
      <c r="AW71" s="1617"/>
      <c r="AX71" s="1617"/>
      <c r="AY71" s="1617"/>
      <c r="AZ71" s="1617"/>
      <c r="BA71" s="1617"/>
      <c r="BB71" s="1617"/>
      <c r="BC71" s="1617"/>
      <c r="BD71" s="1617"/>
      <c r="BE71" s="1617"/>
      <c r="BF71" s="1617"/>
      <c r="BG71" s="1617"/>
      <c r="BH71" s="1617"/>
      <c r="BI71" s="1617"/>
      <c r="BJ71" s="1617"/>
      <c r="BK71" s="1617"/>
      <c r="BL71" s="1617"/>
      <c r="BM71" s="1617"/>
      <c r="BN71" s="1617"/>
      <c r="BO71" s="1617"/>
      <c r="BP71" s="1617"/>
      <c r="BQ71" s="1617"/>
      <c r="BR71" s="1617"/>
      <c r="BS71" s="1617"/>
      <c r="BT71" s="1617"/>
      <c r="BU71" s="1617"/>
      <c r="BV71" s="1617"/>
      <c r="BW71" s="1617"/>
      <c r="BX71" s="1617"/>
      <c r="BY71" s="1617"/>
      <c r="BZ71" s="1617"/>
      <c r="CA71" s="1618"/>
      <c r="CB71"/>
      <c r="CC71"/>
      <c r="CD71" s="334"/>
    </row>
    <row r="72" spans="1:82" ht="32.4">
      <c r="A72" s="55"/>
      <c r="B72" s="297"/>
      <c r="C72" s="314"/>
      <c r="D72" s="314"/>
      <c r="E72" s="315"/>
      <c r="F72" s="314"/>
      <c r="G72" s="316"/>
      <c r="H72" s="317"/>
      <c r="I72" s="317"/>
      <c r="J72" s="317"/>
      <c r="K72" s="317"/>
      <c r="L72" s="317"/>
      <c r="M72" s="243"/>
      <c r="N72" s="317"/>
      <c r="O72" s="317"/>
      <c r="P72" s="317"/>
      <c r="Q72" s="317"/>
      <c r="R72" s="317"/>
      <c r="S72" s="317"/>
      <c r="T72" s="243"/>
      <c r="U72" s="243"/>
      <c r="V72" s="243"/>
      <c r="W72" s="243"/>
      <c r="X72" s="243"/>
      <c r="Y72" s="243"/>
      <c r="Z72" s="243"/>
      <c r="AA72" s="243"/>
      <c r="AB72" s="243"/>
      <c r="AE72" s="243"/>
      <c r="AF72" s="318"/>
      <c r="AG72" s="318"/>
      <c r="AH72" s="318"/>
      <c r="AI72" s="318"/>
      <c r="AJ72" s="318"/>
      <c r="AK72" s="318"/>
      <c r="AL72" s="318"/>
      <c r="AM72" s="199"/>
      <c r="AN72" s="199"/>
      <c r="AO72" s="199"/>
      <c r="AP72" s="203"/>
      <c r="AQ72" s="203"/>
      <c r="AR72"/>
      <c r="AS72"/>
      <c r="AT72"/>
      <c r="AU72"/>
      <c r="AV72"/>
      <c r="AW72"/>
      <c r="AX72"/>
      <c r="AY72"/>
      <c r="AZ72"/>
      <c r="BA72"/>
      <c r="BB72"/>
      <c r="BC72"/>
      <c r="BD72"/>
      <c r="BE72"/>
      <c r="BF72"/>
      <c r="BG72"/>
      <c r="BH72"/>
      <c r="BI72"/>
      <c r="BJ72"/>
      <c r="BK72"/>
      <c r="BL72"/>
      <c r="BM72" s="203"/>
      <c r="BN72" s="203"/>
      <c r="BO72" s="203"/>
      <c r="BP72" s="203"/>
      <c r="BQ72" s="319"/>
      <c r="BR72" s="319"/>
      <c r="BS72"/>
      <c r="BT72"/>
      <c r="BU72"/>
      <c r="BV72"/>
      <c r="BW72"/>
      <c r="BX72"/>
      <c r="BY72"/>
      <c r="BZ72"/>
      <c r="CA72"/>
      <c r="CB72"/>
      <c r="CC72"/>
      <c r="CD72" s="334"/>
    </row>
    <row r="73" spans="1:82" ht="32.4">
      <c r="A73" s="55"/>
      <c r="B73" s="1217"/>
      <c r="C73" s="1211"/>
      <c r="D73" s="1212"/>
      <c r="E73" s="1213"/>
      <c r="F73" s="1214"/>
      <c r="G73" s="1215"/>
      <c r="H73" s="1215"/>
      <c r="I73" s="1215"/>
      <c r="J73" s="1215"/>
      <c r="K73" s="1215"/>
      <c r="L73" s="1215"/>
      <c r="M73" s="1215"/>
      <c r="N73" s="1215"/>
      <c r="O73" s="1215"/>
      <c r="P73" s="1215"/>
      <c r="Q73" s="1215"/>
      <c r="R73" s="1215"/>
      <c r="S73" s="1215"/>
      <c r="T73" s="1215"/>
      <c r="U73" s="1215"/>
      <c r="V73" s="1215"/>
      <c r="W73" s="1215"/>
      <c r="X73" s="1215"/>
      <c r="Y73" s="1215"/>
      <c r="Z73" s="1215"/>
      <c r="AA73" s="1215"/>
      <c r="AB73" s="1215"/>
      <c r="AC73" s="1215"/>
      <c r="AD73" s="1215"/>
      <c r="AE73" s="1215"/>
      <c r="AF73" s="1215"/>
      <c r="AG73" s="1215"/>
      <c r="AH73" s="1215"/>
      <c r="AI73" s="1215"/>
      <c r="AJ73" s="1215"/>
      <c r="AK73" s="1215"/>
      <c r="AL73" s="1215"/>
      <c r="AM73" s="1215"/>
      <c r="AN73" s="1215"/>
      <c r="AO73" s="1215"/>
      <c r="AP73" s="1215"/>
      <c r="AQ73" s="1215"/>
      <c r="AR73" s="96"/>
      <c r="AS73" s="96"/>
      <c r="AT73" s="96"/>
      <c r="AU73" s="96"/>
      <c r="AV73" s="96"/>
      <c r="AW73" s="96"/>
      <c r="AX73" s="96"/>
      <c r="AY73" s="96"/>
      <c r="AZ73" s="96"/>
      <c r="BA73" s="96"/>
      <c r="BB73" s="96"/>
      <c r="BC73" s="96"/>
      <c r="BD73" s="96"/>
      <c r="BE73" s="96"/>
      <c r="BF73" s="96"/>
      <c r="BG73" s="96"/>
      <c r="BH73" s="96"/>
      <c r="BI73" s="96"/>
      <c r="BJ73" s="96"/>
      <c r="BK73" s="96"/>
      <c r="BL73" s="96"/>
      <c r="BM73" s="242"/>
      <c r="BN73" s="242"/>
      <c r="BO73" s="242"/>
      <c r="BP73" s="242"/>
      <c r="BQ73" s="1216"/>
      <c r="BR73" s="1216"/>
      <c r="BS73" s="96"/>
      <c r="BT73" s="96"/>
      <c r="BU73" s="96"/>
      <c r="BV73" s="96"/>
      <c r="BW73" s="96"/>
      <c r="BX73" s="96"/>
      <c r="BY73" s="96"/>
      <c r="BZ73" s="96"/>
      <c r="CA73" s="96"/>
      <c r="CB73" s="96"/>
      <c r="CC73" s="96"/>
      <c r="CD73" s="1218"/>
    </row>
    <row r="74" spans="1:82" ht="32.4">
      <c r="A74" s="55"/>
      <c r="B74" s="297"/>
      <c r="C74" s="551"/>
      <c r="D74" s="528"/>
      <c r="E74" s="315"/>
      <c r="F74" s="526"/>
      <c r="G74" s="518"/>
      <c r="H74" s="518"/>
      <c r="I74" s="518"/>
      <c r="J74" s="518"/>
      <c r="K74" s="518"/>
      <c r="L74" s="518"/>
      <c r="M74" s="518"/>
      <c r="N74" s="518"/>
      <c r="O74" s="518"/>
      <c r="P74" s="518"/>
      <c r="Q74" s="518"/>
      <c r="R74" s="518"/>
      <c r="S74" s="518"/>
      <c r="T74" s="518"/>
      <c r="U74" s="518"/>
      <c r="V74" s="518"/>
      <c r="W74" s="518"/>
      <c r="X74" s="518"/>
      <c r="Y74" s="518"/>
      <c r="Z74" s="518"/>
      <c r="AA74" s="518"/>
      <c r="AB74" s="518"/>
      <c r="AC74" s="518"/>
      <c r="AD74" s="518"/>
      <c r="AE74" s="518"/>
      <c r="AF74" s="518"/>
      <c r="AG74" s="518"/>
      <c r="AH74" s="518"/>
      <c r="AI74" s="518"/>
      <c r="AJ74" s="518"/>
      <c r="AK74" s="518"/>
      <c r="AL74" s="518"/>
      <c r="AM74" s="518"/>
      <c r="AN74" s="518"/>
      <c r="AO74" s="518"/>
      <c r="AP74" s="518"/>
      <c r="AQ74" s="518"/>
      <c r="AR74" s="97"/>
      <c r="AS74" s="97"/>
      <c r="AT74" s="97"/>
      <c r="AU74" s="97"/>
      <c r="AV74" s="97"/>
      <c r="AW74" s="97"/>
      <c r="AX74" s="97"/>
      <c r="AY74" s="97"/>
      <c r="AZ74" s="97"/>
      <c r="BA74" s="97"/>
      <c r="BB74" s="97"/>
      <c r="BC74" s="97"/>
      <c r="BD74" s="97"/>
      <c r="BE74" s="97"/>
      <c r="BF74" s="97"/>
      <c r="BG74" s="97"/>
      <c r="BH74" s="97"/>
      <c r="BI74" s="97"/>
      <c r="BJ74" s="97"/>
      <c r="BK74" s="97"/>
      <c r="BL74" s="97"/>
      <c r="BM74" s="203"/>
      <c r="BN74" s="203"/>
      <c r="BO74" s="203"/>
      <c r="BP74" s="203"/>
      <c r="BQ74" s="319"/>
      <c r="BR74" s="319"/>
      <c r="BS74" s="97"/>
      <c r="BT74" s="97"/>
      <c r="BU74" s="97"/>
      <c r="BV74" s="97"/>
      <c r="BW74" s="97"/>
      <c r="BX74" s="97"/>
      <c r="BY74" s="97"/>
      <c r="BZ74" s="97"/>
      <c r="CA74" s="97"/>
      <c r="CB74" s="97"/>
      <c r="CC74" s="97"/>
      <c r="CD74" s="334"/>
    </row>
    <row r="75" spans="1:82" ht="32.4">
      <c r="A75" s="55"/>
      <c r="B75" s="297"/>
      <c r="C75" s="925">
        <v>8.9</v>
      </c>
      <c r="D75" s="2053" t="s">
        <v>1862</v>
      </c>
      <c r="E75" s="2053"/>
      <c r="F75" s="2053"/>
      <c r="G75" s="2053"/>
      <c r="H75" s="2053"/>
      <c r="I75" s="2053"/>
      <c r="J75" s="2053"/>
      <c r="K75" s="2053"/>
      <c r="L75" s="2053"/>
      <c r="M75" s="2053"/>
      <c r="N75" s="2053"/>
      <c r="O75" s="2053"/>
      <c r="P75" s="2053"/>
      <c r="Q75" s="2053"/>
      <c r="R75" s="2053"/>
      <c r="S75" s="2053"/>
      <c r="T75" s="2053"/>
      <c r="U75" s="2053"/>
      <c r="V75" s="2053"/>
      <c r="W75" s="2053"/>
      <c r="X75" s="2053"/>
      <c r="Y75" s="2053"/>
      <c r="Z75" s="2053"/>
      <c r="AA75" s="2053"/>
      <c r="AB75" s="2053"/>
      <c r="AC75" s="2053"/>
      <c r="AD75" s="2053"/>
      <c r="AE75" s="2053"/>
      <c r="AF75" s="2053"/>
      <c r="AG75" s="2053"/>
      <c r="AH75" s="2053"/>
      <c r="AI75" s="2053"/>
      <c r="AJ75" s="2053"/>
      <c r="AK75" s="2053"/>
      <c r="AL75" s="2053"/>
      <c r="AM75" s="2053"/>
      <c r="AN75" s="2053"/>
      <c r="AO75" s="518"/>
      <c r="AP75" s="2045" t="s">
        <v>290</v>
      </c>
      <c r="AQ75" s="1604"/>
      <c r="AR75" s="1613"/>
      <c r="AS75" s="1614"/>
      <c r="AT75" s="1614"/>
      <c r="AU75" s="1614"/>
      <c r="AV75" s="1614"/>
      <c r="AW75" s="1614"/>
      <c r="AX75" s="1614"/>
      <c r="AY75" s="1614"/>
      <c r="AZ75" s="1614"/>
      <c r="BA75" s="1614"/>
      <c r="BB75" s="1614"/>
      <c r="BC75" s="1614"/>
      <c r="BD75" s="1614"/>
      <c r="BE75" s="1614"/>
      <c r="BF75" s="1614"/>
      <c r="BG75" s="1614"/>
      <c r="BH75" s="1614"/>
      <c r="BI75" s="1614"/>
      <c r="BJ75" s="1614"/>
      <c r="BK75" s="1614"/>
      <c r="BL75" s="1614"/>
      <c r="BM75" s="1614"/>
      <c r="BN75" s="1614"/>
      <c r="BO75" s="1614"/>
      <c r="BP75" s="1614"/>
      <c r="BQ75" s="1614"/>
      <c r="BR75" s="1614"/>
      <c r="BS75" s="1614"/>
      <c r="BT75" s="1614"/>
      <c r="BU75" s="1614"/>
      <c r="BV75" s="1614"/>
      <c r="BW75" s="1614"/>
      <c r="BX75" s="1614"/>
      <c r="BY75" s="1614"/>
      <c r="BZ75" s="1614"/>
      <c r="CA75" s="1615"/>
      <c r="CB75"/>
      <c r="CC75"/>
      <c r="CD75" s="334"/>
    </row>
    <row r="76" spans="1:82" ht="32.4">
      <c r="A76" s="55"/>
      <c r="B76" s="297"/>
      <c r="C76" s="530"/>
      <c r="D76" s="2053"/>
      <c r="E76" s="2053"/>
      <c r="F76" s="2053"/>
      <c r="G76" s="2053"/>
      <c r="H76" s="2053"/>
      <c r="I76" s="2053"/>
      <c r="J76" s="2053"/>
      <c r="K76" s="2053"/>
      <c r="L76" s="2053"/>
      <c r="M76" s="2053"/>
      <c r="N76" s="2053"/>
      <c r="O76" s="2053"/>
      <c r="P76" s="2053"/>
      <c r="Q76" s="2053"/>
      <c r="R76" s="2053"/>
      <c r="S76" s="2053"/>
      <c r="T76" s="2053"/>
      <c r="U76" s="2053"/>
      <c r="V76" s="2053"/>
      <c r="W76" s="2053"/>
      <c r="X76" s="2053"/>
      <c r="Y76" s="2053"/>
      <c r="Z76" s="2053"/>
      <c r="AA76" s="2053"/>
      <c r="AB76" s="2053"/>
      <c r="AC76" s="2053"/>
      <c r="AD76" s="2053"/>
      <c r="AE76" s="2053"/>
      <c r="AF76" s="2053"/>
      <c r="AG76" s="2053"/>
      <c r="AH76" s="2053"/>
      <c r="AI76" s="2053"/>
      <c r="AJ76" s="2053"/>
      <c r="AK76" s="2053"/>
      <c r="AL76" s="2053"/>
      <c r="AM76" s="2053"/>
      <c r="AN76" s="2053"/>
      <c r="AO76" s="199"/>
      <c r="AP76" s="1604"/>
      <c r="AQ76" s="1604"/>
      <c r="AR76" s="1616"/>
      <c r="AS76" s="1617"/>
      <c r="AT76" s="1617"/>
      <c r="AU76" s="1617"/>
      <c r="AV76" s="1617"/>
      <c r="AW76" s="1617"/>
      <c r="AX76" s="1617"/>
      <c r="AY76" s="1617"/>
      <c r="AZ76" s="1617"/>
      <c r="BA76" s="1617"/>
      <c r="BB76" s="1617"/>
      <c r="BC76" s="1617"/>
      <c r="BD76" s="1617"/>
      <c r="BE76" s="1617"/>
      <c r="BF76" s="1617"/>
      <c r="BG76" s="1617"/>
      <c r="BH76" s="1617"/>
      <c r="BI76" s="1617"/>
      <c r="BJ76" s="1617"/>
      <c r="BK76" s="1617"/>
      <c r="BL76" s="1617"/>
      <c r="BM76" s="1617"/>
      <c r="BN76" s="1617"/>
      <c r="BO76" s="1617"/>
      <c r="BP76" s="1617"/>
      <c r="BQ76" s="1617"/>
      <c r="BR76" s="1617"/>
      <c r="BS76" s="1617"/>
      <c r="BT76" s="1617"/>
      <c r="BU76" s="1617"/>
      <c r="BV76" s="1617"/>
      <c r="BW76" s="1617"/>
      <c r="BX76" s="1617"/>
      <c r="BY76" s="1617"/>
      <c r="BZ76" s="1617"/>
      <c r="CA76" s="1618"/>
      <c r="CB76"/>
      <c r="CC76"/>
      <c r="CD76" s="334"/>
    </row>
    <row r="77" spans="1:82" ht="32.4">
      <c r="A77" s="55"/>
      <c r="B77" s="297"/>
      <c r="C77" s="530"/>
      <c r="D77" s="2052" t="s">
        <v>1863</v>
      </c>
      <c r="E77" s="2052"/>
      <c r="F77" s="2052"/>
      <c r="G77" s="2052"/>
      <c r="H77" s="2052"/>
      <c r="I77" s="2052"/>
      <c r="J77" s="2052"/>
      <c r="K77" s="2052"/>
      <c r="L77" s="2052"/>
      <c r="M77" s="2052"/>
      <c r="N77" s="2052"/>
      <c r="O77" s="2052"/>
      <c r="P77" s="2052"/>
      <c r="Q77" s="2052"/>
      <c r="R77" s="2052"/>
      <c r="S77" s="2052"/>
      <c r="T77" s="2052"/>
      <c r="U77" s="2052"/>
      <c r="V77" s="2052"/>
      <c r="W77" s="2052"/>
      <c r="X77" s="2052"/>
      <c r="Y77" s="2052"/>
      <c r="Z77" s="2052"/>
      <c r="AA77" s="2052"/>
      <c r="AB77" s="2052"/>
      <c r="AC77" s="2052"/>
      <c r="AD77" s="2052"/>
      <c r="AE77" s="2052"/>
      <c r="AF77" s="2052"/>
      <c r="AG77" s="2052"/>
      <c r="AH77" s="2052"/>
      <c r="AI77" s="2052"/>
      <c r="AJ77" s="2052"/>
      <c r="AK77" s="2052"/>
      <c r="AL77" s="2052"/>
      <c r="AM77" s="2052"/>
      <c r="AN77" s="2052"/>
      <c r="AO77" s="199"/>
      <c r="AP77" s="1241"/>
      <c r="AQ77" s="1241"/>
      <c r="AR77" s="1240"/>
      <c r="AS77" s="1240"/>
      <c r="AT77" s="1240"/>
      <c r="AU77" s="1240"/>
      <c r="AV77" s="1240"/>
      <c r="AW77" s="1240"/>
      <c r="AX77" s="1240"/>
      <c r="AY77" s="1240"/>
      <c r="AZ77" s="1240"/>
      <c r="BA77" s="1240"/>
      <c r="BB77" s="1240"/>
      <c r="BC77" s="1240"/>
      <c r="BD77" s="1240"/>
      <c r="BE77" s="1240"/>
      <c r="BF77" s="1240"/>
      <c r="BG77" s="1240"/>
      <c r="BH77" s="1240"/>
      <c r="BI77" s="1240"/>
      <c r="BJ77" s="1240"/>
      <c r="BK77" s="1240"/>
      <c r="BL77" s="1240"/>
      <c r="BM77" s="1240"/>
      <c r="BN77" s="1240"/>
      <c r="BO77" s="1240"/>
      <c r="BP77" s="1240"/>
      <c r="BQ77" s="1240"/>
      <c r="BR77" s="1240"/>
      <c r="BS77" s="1240"/>
      <c r="BT77" s="1240"/>
      <c r="BU77" s="1240"/>
      <c r="BV77" s="1240"/>
      <c r="BW77" s="1240"/>
      <c r="BX77" s="1240"/>
      <c r="BY77" s="1240"/>
      <c r="BZ77" s="1240"/>
      <c r="CA77" s="1240"/>
      <c r="CB77"/>
      <c r="CC77"/>
      <c r="CD77" s="334"/>
    </row>
    <row r="78" spans="1:82" ht="32.4">
      <c r="A78" s="55"/>
      <c r="B78" s="297"/>
      <c r="C78" s="530"/>
      <c r="D78" s="2052"/>
      <c r="E78" s="2052"/>
      <c r="F78" s="2052"/>
      <c r="G78" s="2052"/>
      <c r="H78" s="2052"/>
      <c r="I78" s="2052"/>
      <c r="J78" s="2052"/>
      <c r="K78" s="2052"/>
      <c r="L78" s="2052"/>
      <c r="M78" s="2052"/>
      <c r="N78" s="2052"/>
      <c r="O78" s="2052"/>
      <c r="P78" s="2052"/>
      <c r="Q78" s="2052"/>
      <c r="R78" s="2052"/>
      <c r="S78" s="2052"/>
      <c r="T78" s="2052"/>
      <c r="U78" s="2052"/>
      <c r="V78" s="2052"/>
      <c r="W78" s="2052"/>
      <c r="X78" s="2052"/>
      <c r="Y78" s="2052"/>
      <c r="Z78" s="2052"/>
      <c r="AA78" s="2052"/>
      <c r="AB78" s="2052"/>
      <c r="AC78" s="2052"/>
      <c r="AD78" s="2052"/>
      <c r="AE78" s="2052"/>
      <c r="AF78" s="2052"/>
      <c r="AG78" s="2052"/>
      <c r="AH78" s="2052"/>
      <c r="AI78" s="2052"/>
      <c r="AJ78" s="2052"/>
      <c r="AK78" s="2052"/>
      <c r="AL78" s="2052"/>
      <c r="AM78" s="2052"/>
      <c r="AN78" s="2052"/>
      <c r="AO78" s="199"/>
      <c r="AP78" s="1241"/>
      <c r="AQ78" s="1241"/>
      <c r="AR78" s="1240"/>
      <c r="AS78" s="1240"/>
      <c r="AT78" s="1240"/>
      <c r="AU78" s="1240"/>
      <c r="AV78" s="1240"/>
      <c r="AW78" s="1240"/>
      <c r="AX78" s="1240"/>
      <c r="AY78" s="1240"/>
      <c r="AZ78" s="1240"/>
      <c r="BA78" s="1240"/>
      <c r="BB78" s="1240"/>
      <c r="BC78" s="1240"/>
      <c r="BD78" s="1240"/>
      <c r="BE78" s="1240"/>
      <c r="BF78" s="1240"/>
      <c r="BG78" s="1240"/>
      <c r="BH78" s="1240"/>
      <c r="BI78" s="1240"/>
      <c r="BJ78" s="1240"/>
      <c r="BK78" s="1240"/>
      <c r="BL78" s="1240"/>
      <c r="BM78" s="1240"/>
      <c r="BN78" s="1240"/>
      <c r="BO78" s="1240"/>
      <c r="BP78" s="1240"/>
      <c r="BQ78" s="1240"/>
      <c r="BR78" s="1240"/>
      <c r="BS78" s="1240"/>
      <c r="BT78" s="1240"/>
      <c r="BU78" s="1240"/>
      <c r="BV78" s="1240"/>
      <c r="BW78" s="1240"/>
      <c r="BX78" s="1240"/>
      <c r="BY78" s="1240"/>
      <c r="BZ78" s="1240"/>
      <c r="CA78" s="1240"/>
      <c r="CB78"/>
      <c r="CC78"/>
      <c r="CD78" s="334"/>
    </row>
    <row r="79" spans="1:82" ht="32.4">
      <c r="A79" s="55"/>
      <c r="B79" s="297"/>
      <c r="C79" s="530"/>
      <c r="D79" s="989"/>
      <c r="F79" s="533"/>
      <c r="G79" s="316"/>
      <c r="H79" s="317"/>
      <c r="I79" s="317"/>
      <c r="J79" s="317"/>
      <c r="K79" s="317"/>
      <c r="L79" s="317"/>
      <c r="M79" s="243"/>
      <c r="N79" s="317"/>
      <c r="O79" s="317"/>
      <c r="P79" s="317"/>
      <c r="Q79" s="317"/>
      <c r="R79" s="317"/>
      <c r="S79" s="317"/>
      <c r="T79" s="243"/>
      <c r="U79" s="243"/>
      <c r="V79" s="243"/>
      <c r="W79" s="243"/>
      <c r="X79" s="243"/>
      <c r="Y79" s="243"/>
      <c r="Z79" s="243"/>
      <c r="AA79" s="243"/>
      <c r="AB79" s="243"/>
      <c r="AE79" s="243"/>
      <c r="AF79" s="318"/>
      <c r="AG79" s="318"/>
      <c r="AH79" s="318"/>
      <c r="AI79" s="318"/>
      <c r="AJ79" s="318"/>
      <c r="AK79" s="318"/>
      <c r="AL79" s="318"/>
      <c r="AM79" s="199"/>
      <c r="AN79" s="199"/>
      <c r="AO79" s="199"/>
      <c r="AP79" s="1241"/>
      <c r="AQ79" s="1241"/>
      <c r="AR79" s="1240"/>
      <c r="AS79" s="1240"/>
      <c r="AT79" s="1240"/>
      <c r="AU79" s="1240"/>
      <c r="AV79" s="1240"/>
      <c r="AW79" s="1240"/>
      <c r="AX79" s="1240"/>
      <c r="AY79" s="1240"/>
      <c r="AZ79" s="1240"/>
      <c r="BA79" s="1240"/>
      <c r="BB79" s="1240"/>
      <c r="BC79" s="1240"/>
      <c r="BD79" s="1240"/>
      <c r="BE79" s="1240"/>
      <c r="BF79" s="1240"/>
      <c r="BG79" s="1240"/>
      <c r="BH79" s="1240"/>
      <c r="BI79" s="1240"/>
      <c r="BJ79" s="1240"/>
      <c r="BK79" s="1240"/>
      <c r="BL79" s="1240"/>
      <c r="BM79" s="1240"/>
      <c r="BN79" s="1240"/>
      <c r="BO79" s="1240"/>
      <c r="BP79" s="1240"/>
      <c r="BQ79" s="1240"/>
      <c r="BR79" s="1240"/>
      <c r="BS79" s="1240"/>
      <c r="BT79" s="1240"/>
      <c r="BU79" s="1240"/>
      <c r="BV79" s="1240"/>
      <c r="BW79" s="1240"/>
      <c r="BX79" s="1240"/>
      <c r="BY79" s="1240"/>
      <c r="BZ79" s="1240"/>
      <c r="CA79" s="1240"/>
      <c r="CB79"/>
      <c r="CC79"/>
      <c r="CD79" s="334"/>
    </row>
    <row r="80" spans="1:82" ht="32.4">
      <c r="A80" s="55"/>
      <c r="B80" s="297"/>
      <c r="C80" s="530"/>
      <c r="D80" s="989"/>
      <c r="F80" s="533"/>
      <c r="G80" s="316"/>
      <c r="H80" s="317"/>
      <c r="I80" s="317"/>
      <c r="J80" s="317"/>
      <c r="K80" s="317"/>
      <c r="L80" s="317"/>
      <c r="M80" s="243"/>
      <c r="N80" s="317"/>
      <c r="O80" s="317"/>
      <c r="P80" s="317"/>
      <c r="Q80" s="317"/>
      <c r="R80" s="317"/>
      <c r="S80" s="317"/>
      <c r="T80" s="243"/>
      <c r="U80" s="243"/>
      <c r="V80" s="243"/>
      <c r="W80" s="243"/>
      <c r="X80" s="243"/>
      <c r="Y80" s="243"/>
      <c r="Z80" s="243"/>
      <c r="AA80" s="243"/>
      <c r="AB80" s="243"/>
      <c r="AE80" s="243"/>
      <c r="AF80" s="318"/>
      <c r="AG80" s="318"/>
      <c r="AH80" s="318"/>
      <c r="AI80" s="318"/>
      <c r="AJ80" s="318"/>
      <c r="AK80" s="318"/>
      <c r="AL80" s="318"/>
      <c r="AM80" s="199"/>
      <c r="AN80" s="199"/>
      <c r="AO80" s="199"/>
      <c r="AP80" s="1241"/>
      <c r="AQ80" s="1241"/>
      <c r="AR80" s="1240"/>
      <c r="AS80" s="1240"/>
      <c r="AT80" s="1240"/>
      <c r="AU80" s="1240"/>
      <c r="AV80" s="1240"/>
      <c r="AW80" s="1240"/>
      <c r="AX80" s="1240"/>
      <c r="AY80" s="1240"/>
      <c r="AZ80" s="1240"/>
      <c r="BA80" s="1240"/>
      <c r="BB80" s="1240"/>
      <c r="BC80" s="1240"/>
      <c r="BD80" s="1240"/>
      <c r="BE80" s="1240"/>
      <c r="BF80" s="1240"/>
      <c r="BG80" s="1240"/>
      <c r="BH80" s="1240"/>
      <c r="BI80" s="1240"/>
      <c r="BJ80" s="1240"/>
      <c r="BK80" s="1240"/>
      <c r="BL80" s="1240"/>
      <c r="BM80" s="1240"/>
      <c r="BN80" s="1240"/>
      <c r="BO80" s="1240"/>
      <c r="BP80" s="1240"/>
      <c r="BQ80" s="1240"/>
      <c r="BR80" s="1240"/>
      <c r="BS80" s="1240"/>
      <c r="BT80" s="1240"/>
      <c r="BU80" s="1240"/>
      <c r="BV80" s="1240"/>
      <c r="BW80" s="1240"/>
      <c r="BX80" s="1240"/>
      <c r="BY80" s="1240"/>
      <c r="BZ80" s="1240"/>
      <c r="CA80" s="1240"/>
      <c r="CB80"/>
      <c r="CC80"/>
      <c r="CD80" s="334"/>
    </row>
    <row r="81" spans="1:82" ht="32.4">
      <c r="A81" s="55"/>
      <c r="B81" s="297"/>
      <c r="C81" s="530"/>
      <c r="D81" s="989"/>
      <c r="F81" s="533"/>
      <c r="G81" s="316"/>
      <c r="H81" s="317"/>
      <c r="I81" s="317"/>
      <c r="J81" s="317"/>
      <c r="K81" s="317"/>
      <c r="L81" s="317"/>
      <c r="M81" s="243"/>
      <c r="N81" s="317"/>
      <c r="O81" s="317"/>
      <c r="P81" s="317"/>
      <c r="Q81" s="317"/>
      <c r="R81" s="317"/>
      <c r="S81" s="317"/>
      <c r="T81" s="243"/>
      <c r="U81" s="243"/>
      <c r="V81" s="243"/>
      <c r="W81" s="243"/>
      <c r="X81" s="243"/>
      <c r="Y81" s="243"/>
      <c r="Z81" s="243"/>
      <c r="AA81" s="243"/>
      <c r="AB81" s="243"/>
      <c r="AE81" s="243"/>
      <c r="AF81" s="318"/>
      <c r="AG81" s="318"/>
      <c r="AH81" s="318"/>
      <c r="AI81" s="318"/>
      <c r="AJ81" s="318"/>
      <c r="AK81" s="318"/>
      <c r="AL81" s="318"/>
      <c r="AM81" s="199"/>
      <c r="AN81" s="199"/>
      <c r="AO81" s="199"/>
      <c r="AP81" s="1241"/>
      <c r="AQ81" s="1241"/>
      <c r="AR81" s="1240"/>
      <c r="AS81" s="1240"/>
      <c r="AT81" s="1240"/>
      <c r="AU81" s="1240"/>
      <c r="AV81" s="1240"/>
      <c r="AW81" s="1240"/>
      <c r="AX81" s="1240"/>
      <c r="AY81" s="1240"/>
      <c r="AZ81" s="1240"/>
      <c r="BA81" s="1240"/>
      <c r="BB81" s="1240"/>
      <c r="BC81" s="1240"/>
      <c r="BD81" s="1240"/>
      <c r="BE81" s="1240"/>
      <c r="BF81" s="1240"/>
      <c r="BG81" s="1240"/>
      <c r="BH81" s="1240"/>
      <c r="BI81" s="1240"/>
      <c r="BJ81" s="1240"/>
      <c r="BK81" s="1240"/>
      <c r="BL81" s="1240"/>
      <c r="BM81" s="1240"/>
      <c r="BN81" s="1240"/>
      <c r="BO81" s="1240"/>
      <c r="BP81" s="1240"/>
      <c r="BQ81" s="1240"/>
      <c r="BR81" s="1240"/>
      <c r="BS81" s="1240"/>
      <c r="BT81" s="1240"/>
      <c r="BU81" s="1240"/>
      <c r="BV81" s="1240"/>
      <c r="BW81" s="1240"/>
      <c r="BX81" s="1240"/>
      <c r="BY81" s="1240"/>
      <c r="BZ81" s="1240"/>
      <c r="CA81" s="1240"/>
      <c r="CB81"/>
      <c r="CC81"/>
      <c r="CD81" s="334"/>
    </row>
    <row r="82" spans="1:82" ht="32.4">
      <c r="A82" s="55"/>
      <c r="B82" s="297"/>
      <c r="C82" s="530"/>
      <c r="D82" s="989"/>
      <c r="F82" s="533"/>
      <c r="G82" s="316"/>
      <c r="H82" s="317"/>
      <c r="I82" s="317"/>
      <c r="J82" s="317"/>
      <c r="K82" s="317"/>
      <c r="L82" s="317"/>
      <c r="M82" s="243"/>
      <c r="N82" s="317"/>
      <c r="O82" s="317"/>
      <c r="P82" s="317"/>
      <c r="Q82" s="317"/>
      <c r="R82" s="317"/>
      <c r="S82" s="317"/>
      <c r="T82" s="243"/>
      <c r="U82" s="243"/>
      <c r="V82" s="243"/>
      <c r="W82" s="243"/>
      <c r="X82" s="243"/>
      <c r="Y82" s="243"/>
      <c r="Z82" s="243"/>
      <c r="AA82" s="243"/>
      <c r="AB82" s="243"/>
      <c r="AE82" s="243"/>
      <c r="AF82" s="318"/>
      <c r="AG82" s="318"/>
      <c r="AH82" s="318"/>
      <c r="AI82" s="318"/>
      <c r="AJ82" s="318"/>
      <c r="AK82" s="318"/>
      <c r="AL82" s="318"/>
      <c r="AM82" s="199"/>
      <c r="AN82" s="199"/>
      <c r="AO82" s="199"/>
      <c r="AP82" s="1241"/>
      <c r="AQ82" s="1241"/>
      <c r="AR82" s="1240"/>
      <c r="AS82" s="1240"/>
      <c r="AT82" s="1240"/>
      <c r="AU82" s="1240"/>
      <c r="AV82" s="1240"/>
      <c r="AW82" s="1240"/>
      <c r="AX82" s="1240"/>
      <c r="AY82" s="1240"/>
      <c r="AZ82" s="1240"/>
      <c r="BA82" s="1240"/>
      <c r="BB82" s="1240"/>
      <c r="BC82" s="1240"/>
      <c r="BD82" s="1240"/>
      <c r="BE82" s="1240"/>
      <c r="BF82" s="1240"/>
      <c r="BG82" s="1240"/>
      <c r="BH82" s="1240"/>
      <c r="BI82" s="1240"/>
      <c r="BJ82" s="1240"/>
      <c r="BK82" s="1240"/>
      <c r="BL82" s="1240"/>
      <c r="BM82" s="1240"/>
      <c r="BN82" s="1240"/>
      <c r="BO82" s="1240"/>
      <c r="BP82" s="1240"/>
      <c r="BQ82" s="1240"/>
      <c r="BR82" s="1240"/>
      <c r="BS82" s="1240"/>
      <c r="BT82" s="1240"/>
      <c r="BU82" s="1240"/>
      <c r="BV82" s="1240"/>
      <c r="BW82" s="1240"/>
      <c r="BX82" s="1240"/>
      <c r="BY82" s="1240"/>
      <c r="BZ82" s="1240"/>
      <c r="CA82" s="1240"/>
      <c r="CB82"/>
      <c r="CC82"/>
      <c r="CD82" s="334"/>
    </row>
    <row r="83" spans="1:82" ht="32.4">
      <c r="A83" s="55"/>
      <c r="B83" s="297"/>
      <c r="C83" s="530"/>
      <c r="D83" s="989"/>
      <c r="F83" s="533"/>
      <c r="G83" s="316"/>
      <c r="H83" s="317"/>
      <c r="I83" s="317"/>
      <c r="J83" s="317"/>
      <c r="K83" s="317"/>
      <c r="L83" s="317"/>
      <c r="M83" s="243"/>
      <c r="N83" s="317"/>
      <c r="O83" s="317"/>
      <c r="P83" s="317"/>
      <c r="Q83" s="317"/>
      <c r="R83" s="317"/>
      <c r="S83" s="317"/>
      <c r="T83" s="243"/>
      <c r="U83" s="243"/>
      <c r="V83" s="243"/>
      <c r="W83" s="243"/>
      <c r="X83" s="243"/>
      <c r="Y83" s="243"/>
      <c r="Z83" s="243"/>
      <c r="AA83" s="243"/>
      <c r="AB83" s="243"/>
      <c r="AE83" s="243"/>
      <c r="AF83" s="318"/>
      <c r="AG83" s="318"/>
      <c r="AH83" s="318"/>
      <c r="AI83" s="318"/>
      <c r="AJ83" s="318"/>
      <c r="AK83" s="318"/>
      <c r="AL83" s="318"/>
      <c r="AM83" s="199"/>
      <c r="AN83" s="199"/>
      <c r="AO83" s="199"/>
      <c r="AP83" s="1241"/>
      <c r="AQ83" s="1241"/>
      <c r="AR83" s="1240"/>
      <c r="AS83" s="1240"/>
      <c r="AT83" s="1240"/>
      <c r="AU83" s="1240"/>
      <c r="AV83" s="1240"/>
      <c r="AW83" s="1240"/>
      <c r="AX83" s="1240"/>
      <c r="AY83" s="1240"/>
      <c r="AZ83" s="1240"/>
      <c r="BA83" s="1240"/>
      <c r="BB83" s="1240"/>
      <c r="BC83" s="1240"/>
      <c r="BD83" s="1240"/>
      <c r="BE83" s="1240"/>
      <c r="BF83" s="1240"/>
      <c r="BG83" s="1240"/>
      <c r="BH83" s="1240"/>
      <c r="BI83" s="1240"/>
      <c r="BJ83" s="1240"/>
      <c r="BK83" s="1240"/>
      <c r="BL83" s="1240"/>
      <c r="BM83" s="1240"/>
      <c r="BN83" s="1240"/>
      <c r="BO83" s="1240"/>
      <c r="BP83" s="1240"/>
      <c r="BQ83" s="1240"/>
      <c r="BR83" s="1240"/>
      <c r="BS83" s="1240"/>
      <c r="BT83" s="1240"/>
      <c r="BU83" s="1240"/>
      <c r="BV83" s="1240"/>
      <c r="BW83" s="1240"/>
      <c r="BX83" s="1240"/>
      <c r="BY83" s="1240"/>
      <c r="BZ83" s="1240"/>
      <c r="CA83" s="1240"/>
      <c r="CB83"/>
      <c r="CC83"/>
      <c r="CD83" s="334"/>
    </row>
    <row r="84" spans="1:82" ht="32.4">
      <c r="A84" s="55"/>
      <c r="B84" s="297"/>
      <c r="C84" s="530"/>
      <c r="D84" s="989"/>
      <c r="F84" s="533"/>
      <c r="G84" s="316"/>
      <c r="H84" s="317"/>
      <c r="I84" s="317"/>
      <c r="J84" s="317"/>
      <c r="K84" s="317"/>
      <c r="L84" s="317"/>
      <c r="M84" s="243"/>
      <c r="N84" s="317"/>
      <c r="O84" s="317"/>
      <c r="P84" s="317"/>
      <c r="Q84" s="317"/>
      <c r="R84" s="317"/>
      <c r="S84" s="317"/>
      <c r="T84" s="243"/>
      <c r="U84" s="243"/>
      <c r="V84" s="243"/>
      <c r="W84" s="243"/>
      <c r="X84" s="243"/>
      <c r="Y84" s="243"/>
      <c r="Z84" s="243"/>
      <c r="AA84" s="243"/>
      <c r="AB84" s="243"/>
      <c r="AE84" s="243"/>
      <c r="AF84" s="318"/>
      <c r="AG84" s="318"/>
      <c r="AH84" s="318"/>
      <c r="AI84" s="318"/>
      <c r="AJ84" s="318"/>
      <c r="AK84" s="318"/>
      <c r="AL84" s="318"/>
      <c r="AM84" s="199"/>
      <c r="AN84" s="199"/>
      <c r="AO84" s="199"/>
      <c r="AP84" s="1241"/>
      <c r="AQ84" s="1241"/>
      <c r="AR84" s="1240"/>
      <c r="AS84" s="1240"/>
      <c r="AT84" s="1240"/>
      <c r="AU84" s="1240"/>
      <c r="AV84" s="1240"/>
      <c r="AW84" s="1240"/>
      <c r="AX84" s="1240"/>
      <c r="AY84" s="1240"/>
      <c r="AZ84" s="1240"/>
      <c r="BA84" s="1240"/>
      <c r="BB84" s="1240"/>
      <c r="BC84" s="1240"/>
      <c r="BD84" s="1240"/>
      <c r="BE84" s="1240"/>
      <c r="BF84" s="1240"/>
      <c r="BG84" s="1240"/>
      <c r="BH84" s="1240"/>
      <c r="BI84" s="1240"/>
      <c r="BJ84" s="1240"/>
      <c r="BK84" s="1240"/>
      <c r="BL84" s="1240"/>
      <c r="BM84" s="1240"/>
      <c r="BN84" s="1240"/>
      <c r="BO84" s="1240"/>
      <c r="BP84" s="1240"/>
      <c r="BQ84" s="1240"/>
      <c r="BR84" s="1240"/>
      <c r="BS84" s="1240"/>
      <c r="BT84" s="1240"/>
      <c r="BU84" s="1240"/>
      <c r="BV84" s="1240"/>
      <c r="BW84" s="1240"/>
      <c r="BX84" s="1240"/>
      <c r="BY84" s="1240"/>
      <c r="BZ84" s="1240"/>
      <c r="CA84" s="1240"/>
      <c r="CB84"/>
      <c r="CC84"/>
      <c r="CD84" s="334"/>
    </row>
    <row r="85" spans="1:82" ht="32.4">
      <c r="A85" s="55"/>
      <c r="B85" s="297"/>
      <c r="C85" s="530"/>
      <c r="D85" s="989"/>
      <c r="F85" s="533"/>
      <c r="G85" s="316"/>
      <c r="H85" s="317"/>
      <c r="I85" s="317"/>
      <c r="J85" s="317"/>
      <c r="K85" s="317"/>
      <c r="L85" s="317"/>
      <c r="M85" s="243"/>
      <c r="N85" s="317"/>
      <c r="O85" s="317"/>
      <c r="P85" s="317"/>
      <c r="Q85" s="317"/>
      <c r="R85" s="317"/>
      <c r="S85" s="317"/>
      <c r="T85" s="243"/>
      <c r="U85" s="243"/>
      <c r="V85" s="243"/>
      <c r="W85" s="243"/>
      <c r="X85" s="243"/>
      <c r="Y85" s="243"/>
      <c r="Z85" s="243"/>
      <c r="AA85" s="243"/>
      <c r="AB85" s="243"/>
      <c r="AE85" s="243"/>
      <c r="AF85" s="318"/>
      <c r="AG85" s="318"/>
      <c r="AH85" s="318"/>
      <c r="AI85" s="318"/>
      <c r="AJ85" s="318"/>
      <c r="AK85" s="318"/>
      <c r="AL85" s="318"/>
      <c r="AM85" s="199"/>
      <c r="AN85" s="199"/>
      <c r="AO85" s="199"/>
      <c r="AP85" s="1241"/>
      <c r="AQ85" s="1241"/>
      <c r="AR85" s="1240"/>
      <c r="AS85" s="1240"/>
      <c r="AT85" s="1240"/>
      <c r="AU85" s="1240"/>
      <c r="AV85" s="1240"/>
      <c r="AW85" s="1240"/>
      <c r="AX85" s="1240"/>
      <c r="AY85" s="1240"/>
      <c r="AZ85" s="1240"/>
      <c r="BA85" s="1240"/>
      <c r="BB85" s="1240"/>
      <c r="BC85" s="1240"/>
      <c r="BD85" s="1240"/>
      <c r="BE85" s="1240"/>
      <c r="BF85" s="1240"/>
      <c r="BG85" s="1240"/>
      <c r="BH85" s="1240"/>
      <c r="BI85" s="1240"/>
      <c r="BJ85" s="1240"/>
      <c r="BK85" s="1240"/>
      <c r="BL85" s="1240"/>
      <c r="BM85" s="1240"/>
      <c r="BN85" s="1240"/>
      <c r="BO85" s="1240"/>
      <c r="BP85" s="1240"/>
      <c r="BQ85" s="1240"/>
      <c r="BR85" s="1240"/>
      <c r="BS85" s="1240"/>
      <c r="BT85" s="1240"/>
      <c r="BU85" s="1240"/>
      <c r="BV85" s="1240"/>
      <c r="BW85" s="1240"/>
      <c r="BX85" s="1240"/>
      <c r="BY85" s="1240"/>
      <c r="BZ85" s="1240"/>
      <c r="CA85" s="1240"/>
      <c r="CB85"/>
      <c r="CC85"/>
      <c r="CD85" s="334"/>
    </row>
    <row r="86" spans="1:82" ht="32.4">
      <c r="A86" s="55"/>
      <c r="B86" s="297"/>
      <c r="C86" s="530"/>
      <c r="D86" s="989"/>
      <c r="F86" s="533"/>
      <c r="G86" s="316"/>
      <c r="H86" s="317"/>
      <c r="I86" s="317"/>
      <c r="J86" s="317"/>
      <c r="K86" s="317"/>
      <c r="L86" s="317"/>
      <c r="M86" s="243"/>
      <c r="N86" s="317"/>
      <c r="O86" s="317"/>
      <c r="P86" s="317"/>
      <c r="Q86" s="317"/>
      <c r="R86" s="317"/>
      <c r="S86" s="317"/>
      <c r="T86" s="243"/>
      <c r="U86" s="243"/>
      <c r="V86" s="243"/>
      <c r="W86" s="243"/>
      <c r="X86" s="243"/>
      <c r="Y86" s="243"/>
      <c r="Z86" s="243"/>
      <c r="AA86" s="243"/>
      <c r="AB86" s="243"/>
      <c r="AE86" s="243"/>
      <c r="AF86" s="318"/>
      <c r="AG86" s="318"/>
      <c r="AH86" s="318"/>
      <c r="AI86" s="318"/>
      <c r="AJ86" s="318"/>
      <c r="AK86" s="318"/>
      <c r="AL86" s="318"/>
      <c r="AM86" s="199"/>
      <c r="AN86" s="199"/>
      <c r="AO86" s="199"/>
      <c r="AP86" s="1241"/>
      <c r="AQ86" s="1241"/>
      <c r="AR86" s="1240"/>
      <c r="AS86" s="1240"/>
      <c r="AT86" s="1240"/>
      <c r="AU86" s="1240"/>
      <c r="AV86" s="1240"/>
      <c r="AW86" s="1240"/>
      <c r="AX86" s="1240"/>
      <c r="AY86" s="1240"/>
      <c r="AZ86" s="1240"/>
      <c r="BA86" s="1240"/>
      <c r="BB86" s="1240"/>
      <c r="BC86" s="1240"/>
      <c r="BD86" s="1240"/>
      <c r="BE86" s="1240"/>
      <c r="BF86" s="1240"/>
      <c r="BG86" s="1240"/>
      <c r="BH86" s="1240"/>
      <c r="BI86" s="1240"/>
      <c r="BJ86" s="1240"/>
      <c r="BK86" s="1240"/>
      <c r="BL86" s="1240"/>
      <c r="BM86" s="1240"/>
      <c r="BN86" s="1240"/>
      <c r="BO86" s="1240"/>
      <c r="BP86" s="1240"/>
      <c r="BQ86" s="1240"/>
      <c r="BR86" s="1240"/>
      <c r="BS86" s="1240"/>
      <c r="BT86" s="1240"/>
      <c r="BU86" s="1240"/>
      <c r="BV86" s="1240"/>
      <c r="BW86" s="1240"/>
      <c r="BX86" s="1240"/>
      <c r="BY86" s="1240"/>
      <c r="BZ86" s="1240"/>
      <c r="CA86" s="1240"/>
      <c r="CB86"/>
      <c r="CC86"/>
      <c r="CD86" s="334"/>
    </row>
    <row r="87" spans="1:82" ht="32.4">
      <c r="A87" s="55"/>
      <c r="B87" s="297"/>
      <c r="C87" s="530"/>
      <c r="D87" s="989"/>
      <c r="F87" s="533"/>
      <c r="G87" s="316"/>
      <c r="H87" s="317"/>
      <c r="I87" s="317"/>
      <c r="J87" s="317"/>
      <c r="K87" s="317"/>
      <c r="L87" s="317"/>
      <c r="M87" s="243"/>
      <c r="N87" s="317"/>
      <c r="O87" s="317"/>
      <c r="P87" s="317"/>
      <c r="Q87" s="317"/>
      <c r="R87" s="317"/>
      <c r="S87" s="317"/>
      <c r="T87" s="243"/>
      <c r="U87" s="243"/>
      <c r="V87" s="243"/>
      <c r="W87" s="243"/>
      <c r="X87" s="243"/>
      <c r="Y87" s="243"/>
      <c r="Z87" s="243"/>
      <c r="AA87" s="243"/>
      <c r="AB87" s="243"/>
      <c r="AE87" s="243"/>
      <c r="AF87" s="318"/>
      <c r="AG87" s="318"/>
      <c r="AH87" s="318"/>
      <c r="AI87" s="318"/>
      <c r="AJ87" s="318"/>
      <c r="AK87" s="318"/>
      <c r="AL87" s="318"/>
      <c r="AM87" s="199"/>
      <c r="AN87" s="199"/>
      <c r="AO87" s="199"/>
      <c r="AP87" s="1241"/>
      <c r="AQ87" s="1241"/>
      <c r="AR87" s="1240"/>
      <c r="AS87" s="1240"/>
      <c r="AT87" s="1240"/>
      <c r="AU87" s="1240"/>
      <c r="AV87" s="1240"/>
      <c r="AW87" s="1240"/>
      <c r="AX87" s="1240"/>
      <c r="AY87" s="1240"/>
      <c r="AZ87" s="1240"/>
      <c r="BA87" s="1240"/>
      <c r="BB87" s="1240"/>
      <c r="BC87" s="1240"/>
      <c r="BD87" s="1240"/>
      <c r="BE87" s="1240"/>
      <c r="BF87" s="1240"/>
      <c r="BG87" s="1240"/>
      <c r="BH87" s="1240"/>
      <c r="BI87" s="1240"/>
      <c r="BJ87" s="1240"/>
      <c r="BK87" s="1240"/>
      <c r="BL87" s="1240"/>
      <c r="BM87" s="1240"/>
      <c r="BN87" s="1240"/>
      <c r="BO87" s="1240"/>
      <c r="BP87" s="1240"/>
      <c r="BQ87" s="1240"/>
      <c r="BR87" s="1240"/>
      <c r="BS87" s="1240"/>
      <c r="BT87" s="1240"/>
      <c r="BU87" s="1240"/>
      <c r="BV87" s="1240"/>
      <c r="BW87" s="1240"/>
      <c r="BX87" s="1240"/>
      <c r="BY87" s="1240"/>
      <c r="BZ87" s="1240"/>
      <c r="CA87" s="1240"/>
      <c r="CB87"/>
      <c r="CC87"/>
      <c r="CD87" s="334"/>
    </row>
    <row r="88" spans="1:82" ht="32.4">
      <c r="A88" s="55"/>
      <c r="B88" s="297"/>
      <c r="C88" s="314"/>
      <c r="D88" s="314"/>
      <c r="E88" s="315"/>
      <c r="F88" s="314"/>
      <c r="G88" s="316"/>
      <c r="H88" s="317"/>
      <c r="I88" s="317"/>
      <c r="J88" s="317"/>
      <c r="K88" s="317"/>
      <c r="L88" s="317"/>
      <c r="M88" s="243"/>
      <c r="N88" s="317"/>
      <c r="O88" s="317"/>
      <c r="P88" s="317"/>
      <c r="Q88" s="317"/>
      <c r="R88" s="317"/>
      <c r="S88" s="317"/>
      <c r="T88" s="243"/>
      <c r="U88" s="243"/>
      <c r="V88" s="243"/>
      <c r="W88" s="243"/>
      <c r="X88" s="243"/>
      <c r="Y88" s="243"/>
      <c r="Z88" s="243"/>
      <c r="AA88" s="243"/>
      <c r="AB88" s="243"/>
      <c r="AE88" s="243"/>
      <c r="AF88" s="318"/>
      <c r="AG88" s="318"/>
      <c r="AH88" s="318"/>
      <c r="AI88" s="318"/>
      <c r="AJ88" s="318"/>
      <c r="AK88" s="318"/>
      <c r="AL88" s="318"/>
      <c r="AM88" s="199"/>
      <c r="AN88" s="199"/>
      <c r="AO88" s="199"/>
      <c r="AP88" s="203"/>
      <c r="AQ88" s="203"/>
      <c r="AR88"/>
      <c r="AS88"/>
      <c r="AT88"/>
      <c r="AU88"/>
      <c r="AV88"/>
      <c r="AW88"/>
      <c r="AX88"/>
      <c r="AY88"/>
      <c r="AZ88"/>
      <c r="BA88"/>
      <c r="BB88"/>
      <c r="BC88"/>
      <c r="BD88"/>
      <c r="BE88"/>
      <c r="BF88"/>
      <c r="BG88"/>
      <c r="BH88"/>
      <c r="BI88"/>
      <c r="BJ88"/>
      <c r="BK88"/>
      <c r="BL88"/>
      <c r="BM88" s="203"/>
      <c r="BN88" s="203"/>
      <c r="BO88" s="203"/>
      <c r="BP88" s="203"/>
      <c r="BQ88" s="319"/>
      <c r="BR88" s="319"/>
      <c r="BS88"/>
      <c r="BT88"/>
      <c r="BU88"/>
      <c r="BV88"/>
      <c r="BW88"/>
      <c r="BX88"/>
      <c r="BY88"/>
      <c r="BZ88"/>
      <c r="CA88"/>
      <c r="CB88"/>
      <c r="CC88"/>
      <c r="CD88" s="334"/>
    </row>
    <row r="89" spans="1:82" ht="30" customHeight="1">
      <c r="A89" s="55"/>
      <c r="B89" s="297"/>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0"/>
      <c r="BA89" s="240"/>
      <c r="BB89" s="240"/>
      <c r="BC89" s="240"/>
      <c r="BD89" s="240"/>
      <c r="BE89" s="240"/>
      <c r="BF89" s="240"/>
      <c r="BG89" s="240"/>
      <c r="BH89" s="240"/>
      <c r="BI89" s="240"/>
      <c r="BJ89" s="240"/>
      <c r="BK89" s="240"/>
      <c r="BL89" s="240"/>
      <c r="BM89" s="240"/>
      <c r="BN89" s="240"/>
      <c r="BO89" s="240"/>
      <c r="BP89" s="240"/>
      <c r="BQ89" s="240"/>
      <c r="BR89" s="240"/>
      <c r="BS89" s="240"/>
      <c r="BT89" s="240"/>
      <c r="BU89" s="240"/>
      <c r="BV89" s="240"/>
      <c r="BW89" s="240"/>
      <c r="BX89" s="240"/>
      <c r="BY89" s="240"/>
      <c r="BZ89" s="240"/>
      <c r="CA89" s="240"/>
      <c r="CB89" s="240"/>
      <c r="CC89" s="240"/>
      <c r="CD89" s="334"/>
    </row>
    <row r="90" spans="1:82" ht="30" customHeight="1" thickBot="1">
      <c r="A90" s="55"/>
      <c r="B90" s="125"/>
      <c r="C90" s="126"/>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c r="BM90" s="126"/>
      <c r="BN90" s="126"/>
      <c r="BO90" s="126"/>
      <c r="BP90" s="126"/>
      <c r="BQ90" s="126"/>
      <c r="BR90" s="126"/>
      <c r="BS90" s="126"/>
      <c r="BT90" s="126"/>
      <c r="BU90" s="126"/>
      <c r="BV90" s="126"/>
      <c r="BW90" s="126"/>
      <c r="BX90" s="126"/>
      <c r="BY90" s="126"/>
      <c r="BZ90" s="126"/>
      <c r="CA90" s="126"/>
      <c r="CB90" s="126"/>
      <c r="CC90" s="126"/>
      <c r="CD90" s="134"/>
    </row>
    <row r="91" spans="1:82" ht="20.100000000000001" customHeight="1"/>
    <row r="92" spans="1:82" ht="20.100000000000001" customHeight="1"/>
    <row r="93" spans="1:82" ht="27" customHeight="1">
      <c r="B93" s="1464">
        <v>17</v>
      </c>
      <c r="C93" s="1464"/>
      <c r="D93" s="1464"/>
      <c r="E93" s="1464"/>
      <c r="F93" s="1464"/>
      <c r="G93" s="1464"/>
      <c r="H93" s="1464"/>
      <c r="I93" s="1464"/>
      <c r="J93" s="1464"/>
      <c r="K93" s="1464"/>
      <c r="L93" s="1464"/>
      <c r="M93" s="1464"/>
      <c r="N93" s="1464"/>
      <c r="O93" s="1464"/>
      <c r="P93" s="1464"/>
      <c r="Q93" s="1464"/>
      <c r="R93" s="1464"/>
      <c r="S93" s="1464"/>
      <c r="T93" s="1464"/>
      <c r="U93" s="1464"/>
      <c r="V93" s="1464"/>
      <c r="W93" s="1464"/>
      <c r="X93" s="1464"/>
      <c r="Y93" s="1464"/>
      <c r="Z93" s="1464"/>
      <c r="AA93" s="1464"/>
      <c r="AB93" s="1464"/>
      <c r="AC93" s="1464"/>
      <c r="AD93" s="1464"/>
      <c r="AE93" s="1464"/>
      <c r="AF93" s="1464"/>
      <c r="AG93" s="1464"/>
      <c r="AH93" s="1464"/>
      <c r="AI93" s="1464"/>
      <c r="AJ93" s="1464"/>
      <c r="AK93" s="1464"/>
      <c r="AL93" s="1464"/>
      <c r="AM93" s="1464"/>
      <c r="AN93" s="1464"/>
      <c r="AO93" s="1464"/>
      <c r="AP93" s="1464"/>
      <c r="AQ93" s="1464"/>
      <c r="AR93" s="1464"/>
      <c r="AS93" s="1464"/>
      <c r="AT93" s="1464"/>
      <c r="AU93" s="1464"/>
      <c r="AV93" s="1464"/>
      <c r="AW93" s="1464"/>
      <c r="AX93" s="1464"/>
      <c r="AY93" s="1464"/>
      <c r="AZ93" s="1464"/>
      <c r="BA93" s="1464"/>
      <c r="BB93" s="1464"/>
      <c r="BC93" s="1464"/>
      <c r="BD93" s="1464"/>
      <c r="BE93" s="1464"/>
      <c r="BF93" s="1464"/>
      <c r="BG93" s="1464"/>
      <c r="BH93" s="1464"/>
      <c r="BI93" s="1464"/>
      <c r="BJ93" s="1464"/>
      <c r="BK93" s="1464"/>
      <c r="BL93" s="1464"/>
      <c r="BM93" s="1464"/>
      <c r="BN93" s="1464"/>
      <c r="BO93" s="1464"/>
      <c r="BP93" s="1464"/>
      <c r="BQ93" s="1464"/>
      <c r="BR93" s="1464"/>
      <c r="BS93" s="1464"/>
      <c r="BT93" s="1464"/>
      <c r="BU93" s="1464"/>
      <c r="BV93" s="1464"/>
      <c r="BW93" s="1464"/>
      <c r="BX93" s="1464"/>
      <c r="BY93" s="1464"/>
      <c r="BZ93" s="1464"/>
      <c r="CA93" s="1464"/>
      <c r="CB93" s="1464"/>
      <c r="CC93" s="1464"/>
      <c r="CD93" s="1464"/>
    </row>
    <row r="94" spans="1:82" ht="20.100000000000001" customHeight="1"/>
    <row r="95" spans="1:82" ht="20.100000000000001" customHeight="1"/>
  </sheetData>
  <mergeCells count="34">
    <mergeCell ref="AT14:CB14"/>
    <mergeCell ref="AT15:CA15"/>
    <mergeCell ref="B93:CD93"/>
    <mergeCell ref="I10:BG11"/>
    <mergeCell ref="AP18:AQ19"/>
    <mergeCell ref="AR18:CA19"/>
    <mergeCell ref="AP39:AQ40"/>
    <mergeCell ref="AR39:CA40"/>
    <mergeCell ref="AP23:AQ24"/>
    <mergeCell ref="AR23:CA24"/>
    <mergeCell ref="AP29:AQ30"/>
    <mergeCell ref="AR29:CA30"/>
    <mergeCell ref="AP34:AQ35"/>
    <mergeCell ref="AR34:CA35"/>
    <mergeCell ref="AP47:AQ48"/>
    <mergeCell ref="AR47:CA48"/>
    <mergeCell ref="AP53:AQ54"/>
    <mergeCell ref="AR53:CA54"/>
    <mergeCell ref="AP56:AQ57"/>
    <mergeCell ref="AR56:CA57"/>
    <mergeCell ref="AP50:AQ51"/>
    <mergeCell ref="AR50:CA51"/>
    <mergeCell ref="AP59:AQ60"/>
    <mergeCell ref="AR59:CA60"/>
    <mergeCell ref="AP62:AQ63"/>
    <mergeCell ref="AR62:CA63"/>
    <mergeCell ref="AP66:AQ67"/>
    <mergeCell ref="AR66:CA67"/>
    <mergeCell ref="D77:AN78"/>
    <mergeCell ref="AP70:AQ71"/>
    <mergeCell ref="AR70:CA71"/>
    <mergeCell ref="AP75:AQ76"/>
    <mergeCell ref="AR75:CA76"/>
    <mergeCell ref="D75:AN7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1A73-6633-4873-A543-AB776B360D9A}">
  <sheetPr>
    <tabColor theme="4" tint="0.39997558519241921"/>
  </sheetPr>
  <dimension ref="A1:FK96"/>
  <sheetViews>
    <sheetView showGridLines="0" view="pageBreakPreview" zoomScale="40" zoomScaleNormal="25" zoomScaleSheetLayoutView="40" workbookViewId="0">
      <selection activeCell="AR62" sqref="AR62:CA63"/>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83" ht="15.9" customHeight="1">
      <c r="A1" s="1"/>
      <c r="B1" s="1"/>
      <c r="C1" s="1"/>
    </row>
    <row r="2" spans="1:83" ht="15.9" customHeight="1">
      <c r="A2" s="1"/>
      <c r="B2" s="1"/>
      <c r="C2" s="1"/>
    </row>
    <row r="3" spans="1:83" ht="15.9" customHeight="1">
      <c r="A3" s="1"/>
      <c r="B3" s="1"/>
      <c r="C3" s="1"/>
    </row>
    <row r="4" spans="1:83" ht="15.9" customHeight="1">
      <c r="A4" s="1"/>
      <c r="B4" s="292"/>
      <c r="C4" s="292"/>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1:83" ht="15.9" customHeight="1">
      <c r="A5" s="1"/>
      <c r="B5" s="292"/>
      <c r="C5" s="292"/>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1:83" ht="15.9" customHeight="1" thickBot="1">
      <c r="A6" s="1"/>
      <c r="B6" s="294"/>
      <c r="C6" s="294"/>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1:83" ht="30" customHeight="1">
      <c r="A7" s="55"/>
      <c r="B7" s="295"/>
      <c r="C7" s="295"/>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148"/>
      <c r="BN7" s="148"/>
      <c r="BO7" s="148"/>
      <c r="BP7" s="148"/>
      <c r="BQ7" s="148"/>
      <c r="BR7" s="148"/>
      <c r="BS7" s="148"/>
      <c r="BT7" s="148"/>
      <c r="BU7" s="148"/>
      <c r="BV7" s="148"/>
      <c r="BW7" s="148"/>
      <c r="BX7" s="148"/>
      <c r="BY7" s="148"/>
      <c r="BZ7" s="148"/>
      <c r="CA7" s="148"/>
      <c r="CB7" s="148"/>
      <c r="CC7" s="148"/>
      <c r="CD7" s="301"/>
    </row>
    <row r="8" spans="1:83" ht="24.9" customHeight="1">
      <c r="A8" s="55"/>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c r="BN8"/>
      <c r="BO8"/>
      <c r="BP8"/>
      <c r="BQ8"/>
      <c r="BR8"/>
      <c r="BS8"/>
      <c r="BT8"/>
      <c r="BU8"/>
      <c r="BV8"/>
      <c r="BW8"/>
      <c r="BX8"/>
      <c r="BY8"/>
      <c r="BZ8"/>
      <c r="CA8"/>
      <c r="CB8"/>
      <c r="CC8"/>
      <c r="CD8" s="160"/>
    </row>
    <row r="9" spans="1:83" ht="12" customHeight="1">
      <c r="A9" s="55"/>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c r="BN9"/>
      <c r="BO9"/>
      <c r="BP9"/>
      <c r="BQ9"/>
      <c r="BR9"/>
      <c r="BS9"/>
      <c r="BT9"/>
      <c r="BU9"/>
      <c r="BV9"/>
      <c r="BW9"/>
      <c r="BX9"/>
      <c r="BY9"/>
      <c r="BZ9"/>
      <c r="CA9"/>
      <c r="CB9"/>
      <c r="CC9"/>
      <c r="CD9" s="160"/>
    </row>
    <row r="10" spans="1:83" ht="23.1" customHeight="1">
      <c r="A10" s="55"/>
      <c r="B10" s="295"/>
      <c r="C10" s="295"/>
      <c r="D10" s="295"/>
      <c r="E10" s="295"/>
      <c r="F10" s="295"/>
      <c r="G10" s="295"/>
      <c r="H10" s="295"/>
      <c r="I10" s="1603" t="s">
        <v>520</v>
      </c>
      <c r="J10" s="1603"/>
      <c r="K10" s="1603"/>
      <c r="L10" s="1603"/>
      <c r="M10" s="1603"/>
      <c r="N10" s="1603"/>
      <c r="O10" s="1603"/>
      <c r="P10" s="1603"/>
      <c r="Q10" s="1603"/>
      <c r="R10" s="1603"/>
      <c r="S10" s="1603"/>
      <c r="T10" s="1603"/>
      <c r="U10" s="1603"/>
      <c r="V10" s="1603"/>
      <c r="W10" s="1603"/>
      <c r="X10" s="1603"/>
      <c r="Y10" s="1603"/>
      <c r="Z10" s="1603"/>
      <c r="AA10" s="1603"/>
      <c r="AB10" s="1603"/>
      <c r="AC10" s="1603"/>
      <c r="AD10" s="1603"/>
      <c r="AE10" s="1603"/>
      <c r="AF10" s="1603"/>
      <c r="AG10" s="1603"/>
      <c r="AH10" s="1603"/>
      <c r="AI10" s="1603"/>
      <c r="AJ10" s="1603"/>
      <c r="AK10" s="1603"/>
      <c r="AL10" s="1603"/>
      <c r="AM10" s="1603"/>
      <c r="AN10" s="1603"/>
      <c r="AO10" s="1603"/>
      <c r="AP10" s="1603"/>
      <c r="AQ10" s="1603"/>
      <c r="AR10" s="1603"/>
      <c r="AS10" s="1603"/>
      <c r="AT10" s="1603"/>
      <c r="AU10" s="1603"/>
      <c r="AV10" s="1603"/>
      <c r="AW10" s="1603"/>
      <c r="AX10" s="1603"/>
      <c r="AY10" s="1603"/>
      <c r="AZ10" s="1603"/>
      <c r="BA10" s="1603"/>
      <c r="BB10" s="1603"/>
      <c r="BC10" s="1603"/>
      <c r="BD10" s="1603"/>
      <c r="BE10" s="1603"/>
      <c r="BF10" s="1603"/>
      <c r="BG10" s="1603"/>
      <c r="BH10" s="295"/>
      <c r="BI10" s="295"/>
      <c r="BJ10" s="295"/>
      <c r="BK10" s="295"/>
      <c r="BL10" s="295"/>
      <c r="BM10"/>
      <c r="BN10"/>
      <c r="BO10"/>
      <c r="BP10"/>
      <c r="BQ10"/>
      <c r="BR10"/>
      <c r="BS10"/>
      <c r="BT10"/>
      <c r="BU10"/>
      <c r="BV10"/>
      <c r="BW10"/>
      <c r="BX10"/>
      <c r="BY10"/>
      <c r="BZ10"/>
      <c r="CA10"/>
      <c r="CB10"/>
      <c r="CC10"/>
      <c r="CD10" s="160"/>
    </row>
    <row r="11" spans="1:83" ht="23.1" customHeight="1">
      <c r="A11" s="55"/>
      <c r="B11" s="295"/>
      <c r="C11" s="295"/>
      <c r="D11" s="295"/>
      <c r="E11" s="295"/>
      <c r="F11" s="295"/>
      <c r="G11" s="295"/>
      <c r="H11" s="295"/>
      <c r="I11" s="1603"/>
      <c r="J11" s="1603"/>
      <c r="K11" s="1603"/>
      <c r="L11" s="1603"/>
      <c r="M11" s="1603"/>
      <c r="N11" s="1603"/>
      <c r="O11" s="1603"/>
      <c r="P11" s="1603"/>
      <c r="Q11" s="1603"/>
      <c r="R11" s="1603"/>
      <c r="S11" s="1603"/>
      <c r="T11" s="1603"/>
      <c r="U11" s="1603"/>
      <c r="V11" s="1603"/>
      <c r="W11" s="1603"/>
      <c r="X11" s="1603"/>
      <c r="Y11" s="1603"/>
      <c r="Z11" s="1603"/>
      <c r="AA11" s="1603"/>
      <c r="AB11" s="1603"/>
      <c r="AC11" s="1603"/>
      <c r="AD11" s="1603"/>
      <c r="AE11" s="1603"/>
      <c r="AF11" s="1603"/>
      <c r="AG11" s="1603"/>
      <c r="AH11" s="1603"/>
      <c r="AI11" s="1603"/>
      <c r="AJ11" s="1603"/>
      <c r="AK11" s="1603"/>
      <c r="AL11" s="1603"/>
      <c r="AM11" s="1603"/>
      <c r="AN11" s="1603"/>
      <c r="AO11" s="1603"/>
      <c r="AP11" s="1603"/>
      <c r="AQ11" s="1603"/>
      <c r="AR11" s="1603"/>
      <c r="AS11" s="1603"/>
      <c r="AT11" s="1603"/>
      <c r="AU11" s="1603"/>
      <c r="AV11" s="1603"/>
      <c r="AW11" s="1603"/>
      <c r="AX11" s="1603"/>
      <c r="AY11" s="1603"/>
      <c r="AZ11" s="1603"/>
      <c r="BA11" s="1603"/>
      <c r="BB11" s="1603"/>
      <c r="BC11" s="1603"/>
      <c r="BD11" s="1603"/>
      <c r="BE11" s="1603"/>
      <c r="BF11" s="1603"/>
      <c r="BG11" s="1603"/>
      <c r="BH11" s="295"/>
      <c r="BI11" s="295"/>
      <c r="BJ11" s="295"/>
      <c r="BK11" s="295"/>
      <c r="BL11" s="295"/>
      <c r="BM11"/>
      <c r="BN11"/>
      <c r="BO11"/>
      <c r="BP11"/>
      <c r="BQ11"/>
      <c r="BR11"/>
      <c r="BS11"/>
      <c r="BT11"/>
      <c r="BU11"/>
      <c r="BV11"/>
      <c r="BW11"/>
      <c r="BX11"/>
      <c r="BY11"/>
      <c r="BZ11"/>
      <c r="CA11"/>
      <c r="CB11"/>
      <c r="CC11"/>
      <c r="CD11" s="160"/>
    </row>
    <row r="12" spans="1:83" ht="39.9" customHeight="1">
      <c r="A12" s="55"/>
      <c r="B12" s="295"/>
      <c r="C12" s="295"/>
      <c r="D12" s="295"/>
      <c r="E12" s="295"/>
      <c r="F12" s="295"/>
      <c r="G12" s="295"/>
      <c r="H12" s="295"/>
      <c r="I12" s="380" t="s">
        <v>521</v>
      </c>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c r="BV12" s="295"/>
      <c r="BW12" s="295"/>
      <c r="BX12" s="295"/>
      <c r="BY12" s="295"/>
      <c r="BZ12" s="295"/>
      <c r="CA12" s="295"/>
      <c r="CB12" s="295"/>
      <c r="CC12" s="295"/>
      <c r="CD12" s="334"/>
    </row>
    <row r="13" spans="1:83" ht="30">
      <c r="A13" s="55"/>
      <c r="B13" s="297"/>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338"/>
    </row>
    <row r="14" spans="1:83" ht="30">
      <c r="A14" s="55"/>
      <c r="B14" s="297"/>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037" t="s">
        <v>505</v>
      </c>
      <c r="AU14" s="2037"/>
      <c r="AV14" s="2037"/>
      <c r="AW14" s="2037"/>
      <c r="AX14" s="2037"/>
      <c r="AY14" s="2037"/>
      <c r="AZ14" s="2037"/>
      <c r="BA14" s="2037"/>
      <c r="BB14" s="2037"/>
      <c r="BC14" s="2037"/>
      <c r="BD14" s="2037"/>
      <c r="BE14" s="2037"/>
      <c r="BF14" s="2037"/>
      <c r="BG14" s="2037"/>
      <c r="BH14" s="2037"/>
      <c r="BI14" s="2037"/>
      <c r="BJ14" s="2037"/>
      <c r="BK14" s="2037"/>
      <c r="BL14" s="2037"/>
      <c r="BM14" s="2037"/>
      <c r="BN14" s="2037"/>
      <c r="BO14" s="2037"/>
      <c r="BP14" s="2037"/>
      <c r="BQ14" s="2037"/>
      <c r="BR14" s="2037"/>
      <c r="BS14" s="2037"/>
      <c r="BT14" s="2037"/>
      <c r="BU14" s="2037"/>
      <c r="BV14" s="2037"/>
      <c r="BW14" s="2037"/>
      <c r="BX14" s="2037"/>
      <c r="BY14" s="2037"/>
      <c r="BZ14" s="2037"/>
      <c r="CA14" s="2037"/>
      <c r="CB14" s="2037"/>
      <c r="CC14" s="297"/>
      <c r="CD14" s="338"/>
      <c r="CE14" s="297"/>
    </row>
    <row r="15" spans="1:83" ht="30">
      <c r="A15" s="55"/>
      <c r="B15" s="297"/>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037" t="s">
        <v>218</v>
      </c>
      <c r="AU15" s="2037"/>
      <c r="AV15" s="2037"/>
      <c r="AW15" s="2037"/>
      <c r="AX15" s="2037"/>
      <c r="AY15" s="2037"/>
      <c r="AZ15" s="2037"/>
      <c r="BA15" s="2037"/>
      <c r="BB15" s="2037"/>
      <c r="BC15" s="2037"/>
      <c r="BD15" s="2037"/>
      <c r="BE15" s="2037"/>
      <c r="BF15" s="2037"/>
      <c r="BG15" s="2037"/>
      <c r="BH15" s="2037"/>
      <c r="BI15" s="2037"/>
      <c r="BJ15" s="2037"/>
      <c r="BK15" s="2037"/>
      <c r="BL15" s="2037"/>
      <c r="BM15" s="2037"/>
      <c r="BN15" s="2037"/>
      <c r="BO15" s="2037"/>
      <c r="BP15" s="2037"/>
      <c r="BQ15" s="2037"/>
      <c r="BR15" s="2037"/>
      <c r="BS15" s="2037"/>
      <c r="BT15" s="2037"/>
      <c r="BU15" s="2037"/>
      <c r="BV15" s="2037"/>
      <c r="BW15" s="2037"/>
      <c r="BX15" s="2037"/>
      <c r="BY15" s="2037"/>
      <c r="BZ15" s="2037"/>
      <c r="CA15" s="2037"/>
      <c r="CB15" s="333"/>
      <c r="CC15" s="297"/>
      <c r="CD15" s="338"/>
      <c r="CE15" s="297"/>
    </row>
    <row r="16" spans="1:83" ht="30">
      <c r="A16" s="55"/>
      <c r="B16" s="297"/>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297"/>
      <c r="AN16" s="297"/>
      <c r="AO16" s="297"/>
      <c r="AP16" s="297"/>
      <c r="AQ16" s="297"/>
      <c r="AR16" s="297"/>
      <c r="AS16" s="297"/>
      <c r="AT16" s="297"/>
      <c r="AU16" s="297"/>
      <c r="AV16" s="297"/>
      <c r="AW16" s="297"/>
      <c r="AX16" s="297"/>
      <c r="AY16" s="297"/>
      <c r="AZ16" s="297"/>
      <c r="BA16" s="297"/>
      <c r="BB16" s="297"/>
      <c r="BC16" s="297"/>
      <c r="BD16" s="297"/>
      <c r="BE16" s="297"/>
      <c r="BF16" s="297"/>
      <c r="BG16" s="297"/>
      <c r="BH16" s="297"/>
      <c r="BI16" s="297"/>
      <c r="BJ16" s="297"/>
      <c r="BK16" s="297"/>
      <c r="BL16" s="297"/>
      <c r="BM16" s="297"/>
      <c r="BN16" s="297"/>
      <c r="BO16" s="297"/>
      <c r="BP16" s="297"/>
      <c r="BQ16" s="297"/>
      <c r="BR16" s="297"/>
      <c r="BS16" s="297"/>
      <c r="BT16" s="297"/>
      <c r="BU16" s="297"/>
      <c r="BV16" s="297"/>
      <c r="BW16" s="297"/>
      <c r="BX16" s="297"/>
      <c r="BY16" s="297"/>
      <c r="BZ16" s="297"/>
      <c r="CA16" s="297"/>
      <c r="CB16" s="297"/>
      <c r="CC16" s="297"/>
      <c r="CD16" s="338"/>
    </row>
    <row r="17" spans="1:164" ht="30" customHeight="1">
      <c r="A17" s="55"/>
      <c r="B17" s="297"/>
      <c r="C17" s="994" t="s">
        <v>1864</v>
      </c>
      <c r="D17" s="266" t="s">
        <v>522</v>
      </c>
      <c r="CD17" s="338"/>
    </row>
    <row r="18" spans="1:164" ht="30" customHeight="1">
      <c r="A18" s="55"/>
      <c r="B18" s="297"/>
      <c r="C18" s="309"/>
      <c r="D18" s="268" t="s">
        <v>523</v>
      </c>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CD18" s="338"/>
    </row>
    <row r="19" spans="1:164" ht="28.2">
      <c r="A19" s="55"/>
      <c r="B19" s="129"/>
      <c r="C19" s="1"/>
      <c r="D19" s="496"/>
      <c r="BY19" s="979" t="s">
        <v>506</v>
      </c>
      <c r="CD19" s="338"/>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391"/>
      <c r="ER19" s="391"/>
      <c r="ES19" s="391"/>
      <c r="ET19" s="391"/>
      <c r="EU19" s="391"/>
      <c r="EV19" s="391"/>
      <c r="EW19" s="391"/>
      <c r="EX19" s="391"/>
      <c r="EY19" s="391"/>
      <c r="EZ19" s="391"/>
      <c r="FA19" s="391"/>
      <c r="FB19" s="391"/>
      <c r="FC19" s="391"/>
      <c r="FD19" s="391"/>
      <c r="FE19" s="391"/>
      <c r="FF19" s="391"/>
      <c r="FG19" s="391"/>
      <c r="FH19" s="391"/>
    </row>
    <row r="20" spans="1:164" ht="30" customHeight="1">
      <c r="A20" s="55"/>
      <c r="B20" s="129"/>
      <c r="C20" s="516"/>
      <c r="D20" s="518" t="s">
        <v>146</v>
      </c>
      <c r="F20" s="996" t="s">
        <v>524</v>
      </c>
      <c r="AP20" s="992" t="s">
        <v>1618</v>
      </c>
      <c r="AQ20" s="923"/>
      <c r="AR20" s="1613"/>
      <c r="AS20" s="1614"/>
      <c r="AT20" s="1614"/>
      <c r="AU20" s="1614"/>
      <c r="AV20" s="1614"/>
      <c r="AW20" s="1614"/>
      <c r="AX20" s="1614"/>
      <c r="AY20" s="1614"/>
      <c r="AZ20" s="1614"/>
      <c r="BA20" s="1614"/>
      <c r="BB20" s="1614"/>
      <c r="BC20" s="1614"/>
      <c r="BD20" s="1614"/>
      <c r="BE20" s="1614"/>
      <c r="BF20" s="1614"/>
      <c r="BG20" s="1614"/>
      <c r="BH20" s="1614"/>
      <c r="BI20" s="1614"/>
      <c r="BJ20" s="1614"/>
      <c r="BK20" s="1614"/>
      <c r="BL20" s="1614"/>
      <c r="BM20" s="1614"/>
      <c r="BN20" s="1614"/>
      <c r="BO20" s="1614"/>
      <c r="BP20" s="1614"/>
      <c r="BQ20" s="1614"/>
      <c r="BR20" s="1614"/>
      <c r="BS20" s="1614"/>
      <c r="BT20" s="1614"/>
      <c r="BU20" s="1614"/>
      <c r="BV20" s="1614"/>
      <c r="BW20" s="1614"/>
      <c r="BX20" s="1614"/>
      <c r="BY20" s="1614"/>
      <c r="BZ20" s="1614"/>
      <c r="CA20" s="1615"/>
      <c r="CD20" s="338"/>
      <c r="CM20" s="506"/>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391"/>
      <c r="FE20" s="391"/>
      <c r="FF20" s="391"/>
      <c r="FG20" s="391"/>
      <c r="FH20" s="391"/>
    </row>
    <row r="21" spans="1:164" ht="30" customHeight="1">
      <c r="A21" s="55"/>
      <c r="B21" s="234"/>
      <c r="C21" s="325"/>
      <c r="D21" s="518"/>
      <c r="F21" s="997" t="s">
        <v>525</v>
      </c>
      <c r="AP21" s="923"/>
      <c r="AQ21" s="923"/>
      <c r="AR21" s="1616"/>
      <c r="AS21" s="1617"/>
      <c r="AT21" s="1617"/>
      <c r="AU21" s="1617"/>
      <c r="AV21" s="1617"/>
      <c r="AW21" s="1617"/>
      <c r="AX21" s="1617"/>
      <c r="AY21" s="1617"/>
      <c r="AZ21" s="1617"/>
      <c r="BA21" s="1617"/>
      <c r="BB21" s="1617"/>
      <c r="BC21" s="1617"/>
      <c r="BD21" s="1617"/>
      <c r="BE21" s="1617"/>
      <c r="BF21" s="1617"/>
      <c r="BG21" s="1617"/>
      <c r="BH21" s="1617"/>
      <c r="BI21" s="1617"/>
      <c r="BJ21" s="1617"/>
      <c r="BK21" s="1617"/>
      <c r="BL21" s="1617"/>
      <c r="BM21" s="1617"/>
      <c r="BN21" s="1617"/>
      <c r="BO21" s="1617"/>
      <c r="BP21" s="1617"/>
      <c r="BQ21" s="1617"/>
      <c r="BR21" s="1617"/>
      <c r="BS21" s="1617"/>
      <c r="BT21" s="1617"/>
      <c r="BU21" s="1617"/>
      <c r="BV21" s="1617"/>
      <c r="BW21" s="1617"/>
      <c r="BX21" s="1617"/>
      <c r="BY21" s="1617"/>
      <c r="BZ21" s="1617"/>
      <c r="CA21" s="1618"/>
      <c r="CD21" s="338"/>
      <c r="CE21" s="302"/>
      <c r="CF21" s="302"/>
      <c r="CG21" s="302"/>
      <c r="CM21" s="506"/>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391"/>
      <c r="FE21" s="391"/>
      <c r="FF21" s="391"/>
      <c r="FG21" s="391"/>
      <c r="FH21" s="391"/>
    </row>
    <row r="22" spans="1:164" ht="30" customHeight="1">
      <c r="A22" s="55"/>
      <c r="B22" s="298"/>
      <c r="C22"/>
      <c r="D22"/>
      <c r="F22" s="983"/>
      <c r="CD22" s="338"/>
      <c r="CM22" s="506"/>
      <c r="CN22" s="534"/>
      <c r="CO22" s="535"/>
      <c r="CP22" s="535"/>
      <c r="CQ22" s="535"/>
      <c r="CR22" s="535"/>
      <c r="CS22" s="535"/>
      <c r="CT22" s="535"/>
      <c r="CU22" s="535"/>
      <c r="CV22" s="535"/>
      <c r="CW22" s="922"/>
      <c r="CX22" s="509"/>
      <c r="CY22" s="509"/>
      <c r="CZ22" s="507"/>
      <c r="DA22" s="507"/>
      <c r="DB22" s="508"/>
      <c r="DC22" s="508"/>
      <c r="DD22" s="506"/>
      <c r="DE22" s="506"/>
      <c r="DF22" s="506"/>
      <c r="DG22" s="506"/>
      <c r="DH22" s="506"/>
      <c r="DI22" s="506"/>
      <c r="DJ22" s="506"/>
      <c r="DK22" s="506"/>
      <c r="DL22" s="506"/>
      <c r="DM22" s="506"/>
      <c r="DN22" s="506"/>
      <c r="DO22" s="506"/>
      <c r="DP22" s="506"/>
      <c r="DQ22" s="509"/>
      <c r="DR22" s="391"/>
      <c r="DS22" s="391"/>
      <c r="DT22" s="391"/>
      <c r="DU22" s="391"/>
      <c r="DV22" s="391"/>
      <c r="DW22" s="391"/>
      <c r="DX22" s="391"/>
      <c r="DY22" s="391"/>
      <c r="DZ22" s="391"/>
      <c r="EA22" s="391"/>
      <c r="EB22" s="391"/>
      <c r="EC22" s="391"/>
      <c r="ED22" s="391"/>
      <c r="EE22" s="391"/>
      <c r="EF22" s="391"/>
      <c r="EG22" s="391"/>
      <c r="EH22" s="391"/>
      <c r="EI22" s="391"/>
      <c r="EJ22" s="391"/>
      <c r="EK22" s="391"/>
      <c r="EL22" s="391"/>
      <c r="EM22" s="391"/>
      <c r="EN22" s="391"/>
      <c r="EO22" s="391"/>
      <c r="EP22" s="391"/>
      <c r="EQ22" s="391"/>
      <c r="ER22" s="391"/>
      <c r="ES22" s="391"/>
      <c r="ET22" s="391"/>
      <c r="EU22" s="391"/>
      <c r="EV22" s="391"/>
      <c r="EW22" s="391"/>
      <c r="EX22" s="391"/>
      <c r="EY22" s="391"/>
      <c r="EZ22" s="391"/>
      <c r="FA22" s="391"/>
      <c r="FB22" s="391"/>
      <c r="FC22" s="391"/>
      <c r="FD22" s="391"/>
      <c r="FE22" s="391"/>
      <c r="FF22" s="391"/>
      <c r="FG22" s="391"/>
      <c r="FH22" s="391"/>
    </row>
    <row r="23" spans="1:164" ht="30" customHeight="1">
      <c r="A23" s="55"/>
      <c r="B23" s="298"/>
      <c r="C23"/>
      <c r="D23" s="518" t="s">
        <v>149</v>
      </c>
      <c r="E23"/>
      <c r="F23" s="990" t="s">
        <v>526</v>
      </c>
      <c r="G23"/>
      <c r="H23"/>
      <c r="I23"/>
      <c r="J23"/>
      <c r="K23"/>
      <c r="L23"/>
      <c r="M23"/>
      <c r="N23"/>
      <c r="O23"/>
      <c r="P23"/>
      <c r="Q23"/>
      <c r="R23"/>
      <c r="S23"/>
      <c r="T23"/>
      <c r="U23"/>
      <c r="V23"/>
      <c r="W23"/>
      <c r="X23"/>
      <c r="Y23"/>
      <c r="Z23"/>
      <c r="AA23"/>
      <c r="AB23"/>
      <c r="AC23"/>
      <c r="AD23"/>
      <c r="AE23"/>
      <c r="AF23"/>
      <c r="AG23"/>
      <c r="AH23"/>
      <c r="AI23"/>
      <c r="AJ23"/>
      <c r="AK23"/>
      <c r="AL23"/>
      <c r="AM23"/>
      <c r="AN23"/>
      <c r="AO23"/>
      <c r="AP23" s="1604">
        <v>65</v>
      </c>
      <c r="AQ23" s="1604"/>
      <c r="AR23" s="1613"/>
      <c r="AS23" s="1614"/>
      <c r="AT23" s="1614"/>
      <c r="AU23" s="1614"/>
      <c r="AV23" s="1614"/>
      <c r="AW23" s="1614"/>
      <c r="AX23" s="1614"/>
      <c r="AY23" s="1614"/>
      <c r="AZ23" s="1614"/>
      <c r="BA23" s="1614"/>
      <c r="BB23" s="1614"/>
      <c r="BC23" s="1614"/>
      <c r="BD23" s="1614"/>
      <c r="BE23" s="1614"/>
      <c r="BF23" s="1614"/>
      <c r="BG23" s="1614"/>
      <c r="BH23" s="1614"/>
      <c r="BI23" s="1614"/>
      <c r="BJ23" s="1614"/>
      <c r="BK23" s="1614"/>
      <c r="BL23" s="1614"/>
      <c r="BM23" s="1614"/>
      <c r="BN23" s="1614"/>
      <c r="BO23" s="1614"/>
      <c r="BP23" s="1614"/>
      <c r="BQ23" s="1614"/>
      <c r="BR23" s="1614"/>
      <c r="BS23" s="1614"/>
      <c r="BT23" s="1614"/>
      <c r="BU23" s="1614"/>
      <c r="BV23" s="1614"/>
      <c r="BW23" s="1614"/>
      <c r="BX23" s="1614"/>
      <c r="BY23" s="1614"/>
      <c r="BZ23" s="1614"/>
      <c r="CA23" s="1615"/>
      <c r="CB23"/>
      <c r="CC23"/>
      <c r="CD23" s="338"/>
      <c r="CM23" s="506"/>
      <c r="CO23" s="233"/>
      <c r="CP23" s="233"/>
      <c r="CQ23" s="233"/>
      <c r="CR23" s="233"/>
      <c r="CS23" s="233"/>
      <c r="CT23" s="233"/>
      <c r="CU23" s="233"/>
      <c r="CV23" s="233"/>
      <c r="CW23" s="233"/>
      <c r="CX23" s="233"/>
      <c r="CY23" s="509"/>
      <c r="CZ23" s="507"/>
      <c r="DA23" s="507"/>
      <c r="DB23" s="508"/>
      <c r="DC23" s="508"/>
      <c r="DD23" s="506"/>
      <c r="DE23" s="506"/>
      <c r="DF23" s="506"/>
      <c r="DG23" s="506"/>
      <c r="DH23" s="506"/>
      <c r="DI23" s="506"/>
      <c r="DJ23" s="506"/>
      <c r="DK23" s="506"/>
      <c r="DL23" s="506"/>
      <c r="DM23" s="506"/>
      <c r="DN23" s="506"/>
      <c r="DO23" s="1527"/>
      <c r="DP23" s="1554"/>
      <c r="DQ23" s="509"/>
      <c r="DR23" s="391"/>
      <c r="DS23" s="391"/>
      <c r="DT23" s="391"/>
      <c r="DU23" s="391"/>
      <c r="DV23" s="391"/>
      <c r="DW23" s="391"/>
      <c r="DX23" s="391"/>
      <c r="DY23" s="391"/>
      <c r="DZ23" s="391"/>
      <c r="EA23" s="391"/>
      <c r="EB23" s="391"/>
      <c r="EC23" s="391"/>
      <c r="ED23" s="391"/>
      <c r="EE23" s="391"/>
      <c r="EF23" s="391"/>
      <c r="EG23" s="391"/>
      <c r="EH23" s="391"/>
      <c r="EI23" s="391"/>
      <c r="EJ23" s="391"/>
      <c r="EK23" s="391"/>
      <c r="EL23" s="391"/>
      <c r="EM23" s="391"/>
      <c r="EN23" s="391"/>
      <c r="EO23" s="391"/>
      <c r="EP23" s="391"/>
      <c r="EQ23" s="391"/>
      <c r="ER23" s="391"/>
      <c r="ES23" s="391"/>
      <c r="ET23" s="391"/>
      <c r="EU23" s="391"/>
      <c r="EV23" s="391"/>
      <c r="EW23" s="391"/>
      <c r="EX23" s="391"/>
      <c r="EY23" s="391"/>
      <c r="EZ23" s="391"/>
      <c r="FA23" s="391"/>
      <c r="FB23" s="391"/>
      <c r="FC23" s="391"/>
      <c r="FD23" s="391"/>
      <c r="FE23" s="391"/>
      <c r="FF23" s="391"/>
      <c r="FG23" s="391"/>
      <c r="FH23" s="391"/>
    </row>
    <row r="24" spans="1:164" ht="30" customHeight="1">
      <c r="A24" s="55"/>
      <c r="B24" s="298"/>
      <c r="C24"/>
      <c r="D24"/>
      <c r="E24"/>
      <c r="F24" s="987" t="s">
        <v>527</v>
      </c>
      <c r="G24"/>
      <c r="H24"/>
      <c r="I24"/>
      <c r="J24"/>
      <c r="K24"/>
      <c r="L24"/>
      <c r="M24"/>
      <c r="N24"/>
      <c r="O24"/>
      <c r="P24"/>
      <c r="Q24"/>
      <c r="R24"/>
      <c r="S24"/>
      <c r="T24"/>
      <c r="U24"/>
      <c r="V24"/>
      <c r="W24"/>
      <c r="X24"/>
      <c r="Y24"/>
      <c r="Z24"/>
      <c r="AA24"/>
      <c r="AB24"/>
      <c r="AC24"/>
      <c r="AD24"/>
      <c r="AE24"/>
      <c r="AF24"/>
      <c r="AG24"/>
      <c r="AH24"/>
      <c r="AI24"/>
      <c r="AJ24"/>
      <c r="AK24"/>
      <c r="AL24"/>
      <c r="AM24"/>
      <c r="AN24"/>
      <c r="AO24"/>
      <c r="AP24" s="1604"/>
      <c r="AQ24" s="1604"/>
      <c r="AR24" s="1616"/>
      <c r="AS24" s="1617"/>
      <c r="AT24" s="1617"/>
      <c r="AU24" s="1617"/>
      <c r="AV24" s="1617"/>
      <c r="AW24" s="1617"/>
      <c r="AX24" s="1617"/>
      <c r="AY24" s="1617"/>
      <c r="AZ24" s="1617"/>
      <c r="BA24" s="1617"/>
      <c r="BB24" s="1617"/>
      <c r="BC24" s="1617"/>
      <c r="BD24" s="1617"/>
      <c r="BE24" s="1617"/>
      <c r="BF24" s="1617"/>
      <c r="BG24" s="1617"/>
      <c r="BH24" s="1617"/>
      <c r="BI24" s="1617"/>
      <c r="BJ24" s="1617"/>
      <c r="BK24" s="1617"/>
      <c r="BL24" s="1617"/>
      <c r="BM24" s="1617"/>
      <c r="BN24" s="1617"/>
      <c r="BO24" s="1617"/>
      <c r="BP24" s="1617"/>
      <c r="BQ24" s="1617"/>
      <c r="BR24" s="1617"/>
      <c r="BS24" s="1617"/>
      <c r="BT24" s="1617"/>
      <c r="BU24" s="1617"/>
      <c r="BV24" s="1617"/>
      <c r="BW24" s="1617"/>
      <c r="BX24" s="1617"/>
      <c r="BY24" s="1617"/>
      <c r="BZ24" s="1617"/>
      <c r="CA24" s="1618"/>
      <c r="CB24"/>
      <c r="CC24"/>
      <c r="CD24" s="338"/>
      <c r="CM24" s="506"/>
      <c r="CO24" s="233"/>
      <c r="CP24" s="233"/>
      <c r="CQ24" s="233"/>
      <c r="CR24" s="233"/>
      <c r="CS24" s="233"/>
      <c r="CT24" s="233"/>
      <c r="CU24" s="233"/>
      <c r="CV24" s="233"/>
      <c r="CW24" s="233"/>
      <c r="CX24" s="233"/>
      <c r="CY24" s="509"/>
      <c r="CZ24" s="507"/>
      <c r="DA24" s="507"/>
      <c r="DB24" s="508"/>
      <c r="DC24" s="508"/>
      <c r="DD24" s="506"/>
      <c r="DE24" s="506"/>
      <c r="DF24" s="506"/>
      <c r="DG24" s="506"/>
      <c r="DH24" s="506"/>
      <c r="DI24" s="506"/>
      <c r="DJ24" s="506"/>
      <c r="DK24" s="506"/>
      <c r="DL24" s="506"/>
      <c r="DM24" s="506"/>
      <c r="DN24" s="506"/>
      <c r="DO24" s="1527"/>
      <c r="DP24" s="1554"/>
      <c r="DQ24" s="509"/>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row>
    <row r="25" spans="1:164" ht="30" customHeight="1">
      <c r="A25" s="55"/>
      <c r="B25" s="298"/>
      <c r="C25"/>
      <c r="D25"/>
      <c r="E25"/>
      <c r="F25" s="983"/>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337"/>
      <c r="CM25" s="506"/>
      <c r="CN25" s="233"/>
      <c r="CO25" s="233"/>
      <c r="CP25" s="233"/>
      <c r="CQ25" s="233"/>
      <c r="CR25" s="233"/>
      <c r="CS25" s="233"/>
      <c r="CT25" s="233"/>
      <c r="CU25" s="233"/>
      <c r="CV25" s="233"/>
      <c r="CW25" s="233"/>
      <c r="CX25" s="233"/>
      <c r="CY25" s="1532"/>
      <c r="CZ25" s="1532"/>
      <c r="DA25" s="507"/>
      <c r="DB25" s="508"/>
      <c r="DC25" s="508"/>
      <c r="DD25" s="506"/>
      <c r="DE25" s="506"/>
      <c r="DF25" s="506"/>
      <c r="DG25" s="506"/>
      <c r="DH25" s="506"/>
      <c r="DI25" s="506"/>
      <c r="DJ25" s="506"/>
      <c r="DK25" s="506"/>
      <c r="DL25" s="506"/>
      <c r="DM25" s="506"/>
      <c r="DN25" s="506"/>
      <c r="DO25" s="506"/>
      <c r="DP25" s="506"/>
      <c r="DQ25" s="509"/>
      <c r="DR25" s="391"/>
      <c r="DS25" s="391"/>
      <c r="DT25" s="391"/>
      <c r="DU25" s="391"/>
      <c r="DV25" s="391"/>
      <c r="DW25" s="391"/>
      <c r="DX25" s="391"/>
      <c r="DY25" s="391"/>
      <c r="DZ25" s="391"/>
      <c r="EA25" s="391"/>
      <c r="EB25" s="391"/>
      <c r="EC25" s="391"/>
      <c r="ED25" s="391"/>
      <c r="EE25" s="391"/>
      <c r="EF25" s="391"/>
      <c r="EG25" s="391"/>
      <c r="EH25" s="391"/>
      <c r="EI25" s="391"/>
      <c r="EJ25" s="391"/>
      <c r="EK25" s="391"/>
      <c r="EL25" s="391"/>
      <c r="EM25" s="391"/>
      <c r="EN25" s="391"/>
      <c r="EO25" s="391"/>
      <c r="EP25" s="391"/>
      <c r="EQ25" s="391"/>
      <c r="ER25" s="391"/>
      <c r="ES25" s="391"/>
      <c r="ET25" s="391"/>
      <c r="EU25" s="391"/>
      <c r="EV25" s="391"/>
      <c r="EW25" s="391"/>
      <c r="EX25" s="391"/>
      <c r="EY25" s="391"/>
      <c r="EZ25" s="391"/>
      <c r="FA25" s="391"/>
      <c r="FB25" s="391"/>
      <c r="FC25" s="391"/>
      <c r="FD25" s="391"/>
      <c r="FE25" s="391"/>
      <c r="FF25" s="391"/>
      <c r="FG25" s="391"/>
      <c r="FH25" s="391"/>
    </row>
    <row r="26" spans="1:164" s="290" customFormat="1" ht="30" customHeight="1">
      <c r="A26" s="143"/>
      <c r="B26" s="299"/>
      <c r="C26"/>
      <c r="D26" s="518" t="s">
        <v>151</v>
      </c>
      <c r="E26"/>
      <c r="F26" s="990" t="s">
        <v>528</v>
      </c>
      <c r="G26"/>
      <c r="H26"/>
      <c r="I26"/>
      <c r="J26"/>
      <c r="K26"/>
      <c r="L26"/>
      <c r="M26"/>
      <c r="N26"/>
      <c r="O26"/>
      <c r="P26"/>
      <c r="Q26"/>
      <c r="R26"/>
      <c r="S26"/>
      <c r="T26"/>
      <c r="U26"/>
      <c r="V26"/>
      <c r="W26"/>
      <c r="X26"/>
      <c r="Y26"/>
      <c r="Z26"/>
      <c r="AA26"/>
      <c r="AB26"/>
      <c r="AC26"/>
      <c r="AD26"/>
      <c r="AE26"/>
      <c r="AF26"/>
      <c r="AG26"/>
      <c r="AH26"/>
      <c r="AI26"/>
      <c r="AJ26"/>
      <c r="AK26"/>
      <c r="AL26"/>
      <c r="AM26"/>
      <c r="AN26"/>
      <c r="AO26"/>
      <c r="AP26" s="1604">
        <v>66</v>
      </c>
      <c r="AQ26" s="1604"/>
      <c r="AR26" s="1613"/>
      <c r="AS26" s="1614"/>
      <c r="AT26" s="1614"/>
      <c r="AU26" s="1614"/>
      <c r="AV26" s="1614"/>
      <c r="AW26" s="1614"/>
      <c r="AX26" s="1614"/>
      <c r="AY26" s="1614"/>
      <c r="AZ26" s="1614"/>
      <c r="BA26" s="1614"/>
      <c r="BB26" s="1614"/>
      <c r="BC26" s="1614"/>
      <c r="BD26" s="1614"/>
      <c r="BE26" s="1614"/>
      <c r="BF26" s="1614"/>
      <c r="BG26" s="1614"/>
      <c r="BH26" s="1614"/>
      <c r="BI26" s="1614"/>
      <c r="BJ26" s="1614"/>
      <c r="BK26" s="1614"/>
      <c r="BL26" s="1614"/>
      <c r="BM26" s="1614"/>
      <c r="BN26" s="1614"/>
      <c r="BO26" s="1614"/>
      <c r="BP26" s="1614"/>
      <c r="BQ26" s="1614"/>
      <c r="BR26" s="1614"/>
      <c r="BS26" s="1614"/>
      <c r="BT26" s="1614"/>
      <c r="BU26" s="1614"/>
      <c r="BV26" s="1614"/>
      <c r="BW26" s="1614"/>
      <c r="BX26" s="1614"/>
      <c r="BY26" s="1614"/>
      <c r="BZ26" s="1614"/>
      <c r="CA26" s="1615"/>
      <c r="CB26"/>
      <c r="CC26"/>
      <c r="CD26" s="338"/>
      <c r="CM26" s="506"/>
      <c r="DL26" s="506"/>
      <c r="DM26" s="506"/>
      <c r="DN26" s="506"/>
      <c r="DO26" s="506"/>
      <c r="DP26" s="506"/>
      <c r="DQ26" s="509"/>
      <c r="DR26" s="391"/>
      <c r="DS26" s="391"/>
      <c r="DT26" s="391"/>
      <c r="DU26" s="391"/>
      <c r="DV26" s="391"/>
      <c r="DW26" s="391"/>
      <c r="DX26" s="391"/>
      <c r="DY26" s="391"/>
      <c r="DZ26" s="391"/>
      <c r="EA26" s="391"/>
      <c r="EB26" s="391"/>
      <c r="EC26" s="391"/>
      <c r="ED26" s="391"/>
      <c r="EE26" s="391"/>
      <c r="EF26" s="391"/>
      <c r="EG26" s="391"/>
      <c r="EH26" s="391"/>
      <c r="EI26" s="391"/>
      <c r="EJ26" s="391"/>
      <c r="EK26" s="391"/>
      <c r="EL26" s="391"/>
      <c r="EM26" s="391"/>
      <c r="EN26" s="391"/>
      <c r="EO26" s="391"/>
      <c r="EP26" s="391"/>
      <c r="EQ26" s="391"/>
      <c r="ER26" s="391"/>
      <c r="ES26" s="391"/>
      <c r="ET26" s="391"/>
      <c r="EU26" s="391"/>
      <c r="EV26" s="391"/>
      <c r="EW26" s="391"/>
      <c r="EX26" s="391"/>
      <c r="EY26" s="391"/>
      <c r="EZ26" s="391"/>
      <c r="FA26" s="391"/>
      <c r="FB26" s="391"/>
      <c r="FC26" s="391"/>
      <c r="FD26" s="391"/>
      <c r="FE26" s="391"/>
      <c r="FF26" s="391"/>
      <c r="FG26" s="391"/>
      <c r="FH26" s="391"/>
    </row>
    <row r="27" spans="1:164" ht="30" customHeight="1">
      <c r="A27" s="55"/>
      <c r="B27" s="298"/>
      <c r="C27"/>
      <c r="D27"/>
      <c r="E27"/>
      <c r="F27" s="987" t="s">
        <v>529</v>
      </c>
      <c r="G27"/>
      <c r="H27"/>
      <c r="I27"/>
      <c r="J27"/>
      <c r="K27"/>
      <c r="L27"/>
      <c r="M27"/>
      <c r="N27"/>
      <c r="O27"/>
      <c r="P27"/>
      <c r="Q27"/>
      <c r="R27"/>
      <c r="S27"/>
      <c r="T27"/>
      <c r="U27"/>
      <c r="V27"/>
      <c r="W27"/>
      <c r="X27"/>
      <c r="Y27"/>
      <c r="Z27"/>
      <c r="AA27"/>
      <c r="AB27"/>
      <c r="AC27"/>
      <c r="AD27"/>
      <c r="AE27"/>
      <c r="AF27"/>
      <c r="AG27"/>
      <c r="AH27"/>
      <c r="AI27"/>
      <c r="AJ27"/>
      <c r="AK27"/>
      <c r="AL27"/>
      <c r="AM27"/>
      <c r="AN27"/>
      <c r="AO27"/>
      <c r="AP27" s="1604"/>
      <c r="AQ27" s="1604"/>
      <c r="AR27" s="1616"/>
      <c r="AS27" s="1617"/>
      <c r="AT27" s="1617"/>
      <c r="AU27" s="1617"/>
      <c r="AV27" s="1617"/>
      <c r="AW27" s="1617"/>
      <c r="AX27" s="1617"/>
      <c r="AY27" s="1617"/>
      <c r="AZ27" s="1617"/>
      <c r="BA27" s="1617"/>
      <c r="BB27" s="1617"/>
      <c r="BC27" s="1617"/>
      <c r="BD27" s="1617"/>
      <c r="BE27" s="1617"/>
      <c r="BF27" s="1617"/>
      <c r="BG27" s="1617"/>
      <c r="BH27" s="1617"/>
      <c r="BI27" s="1617"/>
      <c r="BJ27" s="1617"/>
      <c r="BK27" s="1617"/>
      <c r="BL27" s="1617"/>
      <c r="BM27" s="1617"/>
      <c r="BN27" s="1617"/>
      <c r="BO27" s="1617"/>
      <c r="BP27" s="1617"/>
      <c r="BQ27" s="1617"/>
      <c r="BR27" s="1617"/>
      <c r="BS27" s="1617"/>
      <c r="BT27" s="1617"/>
      <c r="BU27" s="1617"/>
      <c r="BV27" s="1617"/>
      <c r="BW27" s="1617"/>
      <c r="BX27" s="1617"/>
      <c r="BY27" s="1617"/>
      <c r="BZ27" s="1617"/>
      <c r="CA27" s="1618"/>
      <c r="CB27"/>
      <c r="CC27"/>
      <c r="CD27" s="338"/>
      <c r="CM27" s="506"/>
      <c r="DL27" s="506"/>
      <c r="DM27" s="506"/>
      <c r="DN27" s="506"/>
      <c r="DO27" s="506"/>
      <c r="DP27" s="506"/>
      <c r="DQ27" s="509"/>
      <c r="DR27" s="391"/>
      <c r="DS27" s="391"/>
      <c r="DT27" s="391"/>
      <c r="DU27" s="391"/>
      <c r="DV27" s="391"/>
      <c r="DW27" s="391"/>
      <c r="DX27" s="391"/>
      <c r="DY27" s="391"/>
      <c r="DZ27" s="391"/>
      <c r="EA27" s="391"/>
      <c r="EB27" s="391"/>
      <c r="EC27" s="391"/>
      <c r="ED27" s="391"/>
      <c r="EE27" s="391"/>
      <c r="EF27" s="391"/>
      <c r="EG27" s="391"/>
      <c r="EH27" s="391"/>
      <c r="EI27" s="391"/>
      <c r="EJ27" s="391"/>
      <c r="EK27" s="391"/>
      <c r="EL27" s="391"/>
      <c r="EM27" s="391"/>
      <c r="EN27" s="391"/>
      <c r="EO27" s="391"/>
      <c r="EP27" s="391"/>
      <c r="EQ27" s="391"/>
      <c r="ER27" s="391"/>
      <c r="ES27" s="391"/>
      <c r="ET27" s="391"/>
      <c r="EU27" s="391"/>
      <c r="EV27" s="391"/>
      <c r="EW27" s="391"/>
      <c r="EX27" s="391"/>
      <c r="EY27" s="391"/>
      <c r="EZ27" s="391"/>
      <c r="FA27" s="391"/>
      <c r="FB27" s="391"/>
      <c r="FC27" s="391"/>
      <c r="FD27" s="391"/>
      <c r="FE27" s="391"/>
      <c r="FF27" s="391"/>
      <c r="FG27" s="391"/>
      <c r="FH27" s="391"/>
    </row>
    <row r="28" spans="1:164" ht="30" customHeight="1">
      <c r="A28" s="55"/>
      <c r="B28" s="298"/>
      <c r="C28"/>
      <c r="D28"/>
      <c r="E28"/>
      <c r="F28" s="983"/>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337"/>
      <c r="CM28" s="506"/>
      <c r="DL28" s="506"/>
      <c r="DM28" s="506"/>
      <c r="DN28" s="506"/>
      <c r="DO28" s="506"/>
      <c r="DP28" s="506"/>
      <c r="DQ28" s="509"/>
      <c r="DR28" s="391"/>
      <c r="DS28" s="391"/>
      <c r="DT28" s="391"/>
      <c r="DU28" s="391"/>
      <c r="DV28" s="391"/>
      <c r="DW28" s="391"/>
      <c r="DX28" s="391"/>
      <c r="DY28" s="391"/>
      <c r="DZ28" s="391"/>
      <c r="EA28" s="391"/>
      <c r="EB28" s="391"/>
      <c r="EC28" s="391"/>
      <c r="ED28" s="391"/>
      <c r="EE28" s="391"/>
      <c r="EF28" s="391"/>
      <c r="EG28" s="391"/>
      <c r="EH28" s="391"/>
      <c r="EI28" s="391"/>
      <c r="EJ28" s="391"/>
      <c r="EK28" s="391"/>
      <c r="EL28" s="391"/>
      <c r="EM28" s="391"/>
      <c r="EN28" s="391"/>
      <c r="EO28" s="391"/>
      <c r="EP28" s="391"/>
      <c r="EQ28" s="391"/>
      <c r="ER28" s="391"/>
      <c r="ES28" s="391"/>
      <c r="ET28" s="391"/>
      <c r="EU28" s="391"/>
      <c r="EV28" s="391"/>
      <c r="EW28" s="391"/>
      <c r="EX28" s="391"/>
      <c r="EY28" s="391"/>
      <c r="EZ28" s="391"/>
      <c r="FA28" s="391"/>
      <c r="FB28" s="391"/>
      <c r="FC28" s="391"/>
      <c r="FD28" s="391"/>
      <c r="FE28" s="391"/>
      <c r="FF28" s="391"/>
      <c r="FG28" s="391"/>
      <c r="FH28" s="391"/>
    </row>
    <row r="29" spans="1:164" ht="30" customHeight="1">
      <c r="A29" s="55"/>
      <c r="B29" s="299"/>
      <c r="C29"/>
      <c r="D29" s="518" t="s">
        <v>194</v>
      </c>
      <c r="E29" s="518"/>
      <c r="F29" s="990" t="s">
        <v>532</v>
      </c>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1604">
        <v>67</v>
      </c>
      <c r="AQ29" s="1604"/>
      <c r="AR29" s="1613"/>
      <c r="AS29" s="1614"/>
      <c r="AT29" s="1614"/>
      <c r="AU29" s="1614"/>
      <c r="AV29" s="1614"/>
      <c r="AW29" s="1614"/>
      <c r="AX29" s="1614"/>
      <c r="AY29" s="1614"/>
      <c r="AZ29" s="1614"/>
      <c r="BA29" s="1614"/>
      <c r="BB29" s="1614"/>
      <c r="BC29" s="1614"/>
      <c r="BD29" s="1614"/>
      <c r="BE29" s="1614"/>
      <c r="BF29" s="1614"/>
      <c r="BG29" s="1614"/>
      <c r="BH29" s="1614"/>
      <c r="BI29" s="1614"/>
      <c r="BJ29" s="1614"/>
      <c r="BK29" s="1614"/>
      <c r="BL29" s="1614"/>
      <c r="BM29" s="1614"/>
      <c r="BN29" s="1614"/>
      <c r="BO29" s="1614"/>
      <c r="BP29" s="1614"/>
      <c r="BQ29" s="1614"/>
      <c r="BR29" s="1614"/>
      <c r="BS29" s="1614"/>
      <c r="BT29" s="1614"/>
      <c r="BU29" s="1614"/>
      <c r="BV29" s="1614"/>
      <c r="BW29" s="1614"/>
      <c r="BX29" s="1614"/>
      <c r="BY29" s="1614"/>
      <c r="BZ29" s="1614"/>
      <c r="CA29" s="1615"/>
      <c r="CB29"/>
      <c r="CC29"/>
      <c r="CD29" s="337"/>
      <c r="CK29" s="354"/>
      <c r="CL29" s="307"/>
      <c r="CM29" s="307"/>
      <c r="CN29" s="307"/>
      <c r="CO29" s="307"/>
      <c r="CP29" s="307"/>
      <c r="CQ29" s="307"/>
      <c r="CR29" s="307"/>
      <c r="CS29" s="307"/>
      <c r="CT29" s="307"/>
      <c r="CU29" s="307"/>
      <c r="CV29" s="307"/>
      <c r="CW29" s="307"/>
      <c r="CX29" s="307"/>
      <c r="CY29" s="307"/>
      <c r="CZ29" s="307"/>
      <c r="DA29" s="307"/>
      <c r="DB29" s="307"/>
      <c r="DC29" s="307"/>
      <c r="DD29" s="307"/>
      <c r="DE29" s="307"/>
      <c r="DF29" s="307"/>
      <c r="DG29" s="307"/>
      <c r="DH29" s="307"/>
      <c r="DI29" s="307"/>
    </row>
    <row r="30" spans="1:164" ht="30" customHeight="1">
      <c r="A30" s="55"/>
      <c r="B30" s="298"/>
      <c r="C30"/>
      <c r="D30" s="518"/>
      <c r="E30" s="518"/>
      <c r="F30" s="987" t="s">
        <v>533</v>
      </c>
      <c r="G30" s="518"/>
      <c r="H30" s="518"/>
      <c r="I30" s="518"/>
      <c r="J30" s="518"/>
      <c r="K30" s="518"/>
      <c r="L30" s="518"/>
      <c r="M30" s="518"/>
      <c r="N30" s="518"/>
      <c r="O30" s="518"/>
      <c r="P30" s="518"/>
      <c r="Q30" s="518"/>
      <c r="R30" s="518"/>
      <c r="S30" s="518"/>
      <c r="T30" s="518"/>
      <c r="U30" s="518"/>
      <c r="V30" s="518"/>
      <c r="W30" s="518"/>
      <c r="X30" s="518"/>
      <c r="Y30" s="518"/>
      <c r="Z30" s="518"/>
      <c r="AA30" s="518"/>
      <c r="AB30" s="518"/>
      <c r="AC30" s="518"/>
      <c r="AD30" s="518"/>
      <c r="AE30" s="518"/>
      <c r="AF30" s="518"/>
      <c r="AG30" s="518"/>
      <c r="AH30" s="518"/>
      <c r="AI30" s="518"/>
      <c r="AJ30" s="518"/>
      <c r="AK30" s="518"/>
      <c r="AL30" s="518"/>
      <c r="AM30" s="518"/>
      <c r="AN30" s="518"/>
      <c r="AO30" s="518"/>
      <c r="AP30" s="1604"/>
      <c r="AQ30" s="1604"/>
      <c r="AR30" s="1616"/>
      <c r="AS30" s="1617"/>
      <c r="AT30" s="1617"/>
      <c r="AU30" s="1617"/>
      <c r="AV30" s="1617"/>
      <c r="AW30" s="1617"/>
      <c r="AX30" s="1617"/>
      <c r="AY30" s="1617"/>
      <c r="AZ30" s="1617"/>
      <c r="BA30" s="1617"/>
      <c r="BB30" s="1617"/>
      <c r="BC30" s="1617"/>
      <c r="BD30" s="1617"/>
      <c r="BE30" s="1617"/>
      <c r="BF30" s="1617"/>
      <c r="BG30" s="1617"/>
      <c r="BH30" s="1617"/>
      <c r="BI30" s="1617"/>
      <c r="BJ30" s="1617"/>
      <c r="BK30" s="1617"/>
      <c r="BL30" s="1617"/>
      <c r="BM30" s="1617"/>
      <c r="BN30" s="1617"/>
      <c r="BO30" s="1617"/>
      <c r="BP30" s="1617"/>
      <c r="BQ30" s="1617"/>
      <c r="BR30" s="1617"/>
      <c r="BS30" s="1617"/>
      <c r="BT30" s="1617"/>
      <c r="BU30" s="1617"/>
      <c r="BV30" s="1617"/>
      <c r="BW30" s="1617"/>
      <c r="BX30" s="1617"/>
      <c r="BY30" s="1617"/>
      <c r="BZ30" s="1617"/>
      <c r="CA30" s="1618"/>
      <c r="CB30"/>
      <c r="CC30"/>
      <c r="CD30" s="338"/>
      <c r="CK30" s="355"/>
      <c r="CL30" s="307"/>
      <c r="CM30" s="307"/>
      <c r="CN30" s="307"/>
      <c r="CO30" s="307"/>
      <c r="CP30" s="307"/>
      <c r="CQ30" s="307"/>
      <c r="CR30" s="307"/>
      <c r="CS30" s="307"/>
      <c r="CT30" s="307"/>
      <c r="CU30" s="307"/>
      <c r="CV30" s="307"/>
      <c r="CW30" s="307"/>
      <c r="CX30" s="307"/>
      <c r="CY30" s="307"/>
      <c r="CZ30" s="307"/>
      <c r="DA30" s="307"/>
      <c r="DB30" s="307"/>
      <c r="DC30" s="307"/>
      <c r="DD30" s="307"/>
      <c r="DE30" s="307"/>
      <c r="DF30" s="307"/>
      <c r="DG30" s="307"/>
      <c r="DH30" s="307"/>
      <c r="DI30" s="307"/>
    </row>
    <row r="31" spans="1:164" ht="30" customHeight="1">
      <c r="A31" s="55"/>
      <c r="B31" s="298"/>
      <c r="C31"/>
      <c r="D31"/>
      <c r="E31"/>
      <c r="F31" s="983"/>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337"/>
      <c r="CK31" s="307"/>
      <c r="CL31" s="307"/>
      <c r="CM31" s="307"/>
      <c r="CN31" s="307"/>
      <c r="CO31" s="307"/>
      <c r="CP31" s="307"/>
      <c r="CQ31" s="307"/>
      <c r="CR31" s="307"/>
      <c r="CS31" s="307"/>
      <c r="CT31" s="307"/>
      <c r="CU31" s="307"/>
      <c r="CV31" s="307"/>
      <c r="CW31" s="307"/>
      <c r="CX31" s="307"/>
      <c r="CY31" s="307"/>
      <c r="CZ31" s="307"/>
      <c r="DA31" s="307"/>
      <c r="DB31" s="307"/>
      <c r="DC31" s="307"/>
      <c r="DD31" s="307"/>
      <c r="DE31" s="307"/>
      <c r="DF31" s="307"/>
      <c r="DG31" s="307"/>
      <c r="DH31" s="307"/>
      <c r="DI31" s="307"/>
    </row>
    <row r="32" spans="1:164" ht="30" customHeight="1">
      <c r="A32" s="55"/>
      <c r="B32" s="299"/>
      <c r="C32"/>
      <c r="D32" s="518" t="s">
        <v>197</v>
      </c>
      <c r="E32"/>
      <c r="F32" s="990" t="s">
        <v>534</v>
      </c>
      <c r="G32"/>
      <c r="H32"/>
      <c r="I32"/>
      <c r="J32"/>
      <c r="K32"/>
      <c r="L32"/>
      <c r="M32"/>
      <c r="N32"/>
      <c r="O32"/>
      <c r="P32"/>
      <c r="Q32"/>
      <c r="R32"/>
      <c r="S32"/>
      <c r="T32"/>
      <c r="U32"/>
      <c r="V32"/>
      <c r="W32"/>
      <c r="X32"/>
      <c r="Y32"/>
      <c r="Z32"/>
      <c r="AA32"/>
      <c r="AB32"/>
      <c r="AC32"/>
      <c r="AD32"/>
      <c r="AE32"/>
      <c r="AF32"/>
      <c r="AG32"/>
      <c r="AH32"/>
      <c r="AI32"/>
      <c r="AJ32"/>
      <c r="AK32"/>
      <c r="AL32"/>
      <c r="AM32"/>
      <c r="AN32"/>
      <c r="AO32"/>
      <c r="AP32" s="1604">
        <v>68</v>
      </c>
      <c r="AQ32" s="1604"/>
      <c r="AR32" s="1613"/>
      <c r="AS32" s="1614"/>
      <c r="AT32" s="1614"/>
      <c r="AU32" s="1614"/>
      <c r="AV32" s="1614"/>
      <c r="AW32" s="1614"/>
      <c r="AX32" s="1614"/>
      <c r="AY32" s="1614"/>
      <c r="AZ32" s="1614"/>
      <c r="BA32" s="1614"/>
      <c r="BB32" s="1614"/>
      <c r="BC32" s="1614"/>
      <c r="BD32" s="1614"/>
      <c r="BE32" s="1614"/>
      <c r="BF32" s="1614"/>
      <c r="BG32" s="1614"/>
      <c r="BH32" s="1614"/>
      <c r="BI32" s="1614"/>
      <c r="BJ32" s="1614"/>
      <c r="BK32" s="1614"/>
      <c r="BL32" s="1614"/>
      <c r="BM32" s="1614"/>
      <c r="BN32" s="1614"/>
      <c r="BO32" s="1614"/>
      <c r="BP32" s="1614"/>
      <c r="BQ32" s="1614"/>
      <c r="BR32" s="1614"/>
      <c r="BS32" s="1614"/>
      <c r="BT32" s="1614"/>
      <c r="BU32" s="1614"/>
      <c r="BV32" s="1614"/>
      <c r="BW32" s="1614"/>
      <c r="BX32" s="1614"/>
      <c r="BY32" s="1614"/>
      <c r="BZ32" s="1614"/>
      <c r="CA32" s="1615"/>
      <c r="CB32"/>
      <c r="CC32"/>
      <c r="CD32" s="337"/>
      <c r="CL32" s="514"/>
      <c r="CM32" s="307"/>
      <c r="CN32" s="307"/>
      <c r="CO32" s="307"/>
      <c r="CP32" s="307"/>
      <c r="CQ32" s="307"/>
      <c r="CR32" s="307"/>
      <c r="CS32" s="307"/>
      <c r="CT32" s="307"/>
      <c r="CU32" s="307"/>
      <c r="CV32" s="307"/>
      <c r="CW32" s="307"/>
      <c r="CX32" s="307"/>
      <c r="CY32" s="307"/>
      <c r="CZ32" s="307"/>
      <c r="DA32" s="307"/>
      <c r="DB32" s="307"/>
      <c r="DC32" s="307"/>
      <c r="DD32" s="307"/>
      <c r="DE32" s="307"/>
      <c r="DF32" s="307"/>
      <c r="DG32" s="307"/>
      <c r="DH32" s="307"/>
      <c r="DI32" s="307"/>
      <c r="DJ32" s="307"/>
    </row>
    <row r="33" spans="1:115" ht="30" customHeight="1">
      <c r="A33" s="55"/>
      <c r="B33" s="129"/>
      <c r="C33"/>
      <c r="D33"/>
      <c r="E33"/>
      <c r="F33" s="987" t="s">
        <v>1616</v>
      </c>
      <c r="G33"/>
      <c r="H33"/>
      <c r="I33"/>
      <c r="J33"/>
      <c r="K33"/>
      <c r="L33"/>
      <c r="M33"/>
      <c r="N33"/>
      <c r="O33"/>
      <c r="P33"/>
      <c r="Q33"/>
      <c r="R33"/>
      <c r="S33"/>
      <c r="T33"/>
      <c r="U33"/>
      <c r="V33"/>
      <c r="W33"/>
      <c r="X33"/>
      <c r="Y33"/>
      <c r="Z33"/>
      <c r="AA33"/>
      <c r="AB33"/>
      <c r="AC33"/>
      <c r="AD33"/>
      <c r="AE33"/>
      <c r="AF33"/>
      <c r="AG33"/>
      <c r="AH33"/>
      <c r="AI33"/>
      <c r="AJ33"/>
      <c r="AK33"/>
      <c r="AL33"/>
      <c r="AM33"/>
      <c r="AN33"/>
      <c r="AO33"/>
      <c r="AP33" s="1604"/>
      <c r="AQ33" s="1604"/>
      <c r="AR33" s="1616"/>
      <c r="AS33" s="1617"/>
      <c r="AT33" s="1617"/>
      <c r="AU33" s="1617"/>
      <c r="AV33" s="1617"/>
      <c r="AW33" s="1617"/>
      <c r="AX33" s="1617"/>
      <c r="AY33" s="1617"/>
      <c r="AZ33" s="1617"/>
      <c r="BA33" s="1617"/>
      <c r="BB33" s="1617"/>
      <c r="BC33" s="1617"/>
      <c r="BD33" s="1617"/>
      <c r="BE33" s="1617"/>
      <c r="BF33" s="1617"/>
      <c r="BG33" s="1617"/>
      <c r="BH33" s="1617"/>
      <c r="BI33" s="1617"/>
      <c r="BJ33" s="1617"/>
      <c r="BK33" s="1617"/>
      <c r="BL33" s="1617"/>
      <c r="BM33" s="1617"/>
      <c r="BN33" s="1617"/>
      <c r="BO33" s="1617"/>
      <c r="BP33" s="1617"/>
      <c r="BQ33" s="1617"/>
      <c r="BR33" s="1617"/>
      <c r="BS33" s="1617"/>
      <c r="BT33" s="1617"/>
      <c r="BU33" s="1617"/>
      <c r="BV33" s="1617"/>
      <c r="BW33" s="1617"/>
      <c r="BX33" s="1617"/>
      <c r="BY33" s="1617"/>
      <c r="BZ33" s="1617"/>
      <c r="CA33" s="1618"/>
      <c r="CB33"/>
      <c r="CC33"/>
      <c r="CD33" s="124"/>
      <c r="CM33" s="307"/>
      <c r="CN33" s="307"/>
      <c r="CO33" s="307"/>
      <c r="CP33" s="307"/>
      <c r="CQ33" s="307"/>
      <c r="CR33" s="307"/>
      <c r="CS33" s="307"/>
      <c r="CT33" s="307"/>
      <c r="CU33" s="307"/>
      <c r="CV33" s="307"/>
      <c r="CW33" s="307"/>
      <c r="CX33" s="307"/>
      <c r="CY33" s="307"/>
      <c r="CZ33" s="307"/>
      <c r="DA33" s="307"/>
      <c r="DB33" s="307"/>
      <c r="DC33" s="307"/>
      <c r="DD33" s="307"/>
      <c r="DE33" s="307"/>
      <c r="DF33" s="307"/>
      <c r="DG33" s="307"/>
      <c r="DH33" s="307"/>
      <c r="DI33" s="307"/>
      <c r="DJ33" s="307"/>
      <c r="DK33" s="307"/>
    </row>
    <row r="34" spans="1:115" ht="30" customHeight="1">
      <c r="A34" s="55"/>
      <c r="B34" s="129"/>
      <c r="C34"/>
      <c r="D34"/>
      <c r="E34"/>
      <c r="F34" s="983"/>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s="97"/>
      <c r="CD34" s="124"/>
      <c r="CK34" s="290"/>
      <c r="CL34" s="290"/>
      <c r="CM34" s="532"/>
      <c r="CN34" s="307"/>
      <c r="CO34" s="307"/>
      <c r="CP34" s="307"/>
      <c r="CQ34" s="307"/>
      <c r="CR34" s="307"/>
      <c r="CS34" s="307"/>
      <c r="CT34" s="307"/>
      <c r="CU34" s="307"/>
      <c r="CV34" s="307"/>
      <c r="CW34" s="307"/>
      <c r="CX34" s="307"/>
      <c r="CY34" s="307"/>
      <c r="CZ34" s="307"/>
      <c r="DA34" s="307"/>
      <c r="DB34" s="307"/>
      <c r="DC34" s="307"/>
      <c r="DD34" s="307"/>
      <c r="DE34" s="307"/>
      <c r="DF34" s="307"/>
      <c r="DG34" s="307"/>
      <c r="DH34" s="307"/>
      <c r="DI34" s="307"/>
      <c r="DJ34" s="307"/>
      <c r="DK34" s="307"/>
    </row>
    <row r="35" spans="1:115" ht="30" customHeight="1">
      <c r="A35" s="55"/>
      <c r="B35" s="129"/>
      <c r="C35"/>
      <c r="D35" s="518" t="s">
        <v>200</v>
      </c>
      <c r="E35"/>
      <c r="F35" s="988" t="s">
        <v>540</v>
      </c>
      <c r="G35"/>
      <c r="H35"/>
      <c r="I35"/>
      <c r="J35"/>
      <c r="K35"/>
      <c r="L35"/>
      <c r="M35"/>
      <c r="N35"/>
      <c r="O35"/>
      <c r="P35"/>
      <c r="Q35"/>
      <c r="R35"/>
      <c r="S35"/>
      <c r="T35"/>
      <c r="U35"/>
      <c r="V35"/>
      <c r="W35"/>
      <c r="X35"/>
      <c r="Y35"/>
      <c r="Z35"/>
      <c r="AA35"/>
      <c r="AB35"/>
      <c r="AC35"/>
      <c r="AD35"/>
      <c r="AE35"/>
      <c r="AF35"/>
      <c r="AG35"/>
      <c r="AH35"/>
      <c r="AI35"/>
      <c r="AJ35"/>
      <c r="AK35"/>
      <c r="AL35"/>
      <c r="AM35"/>
      <c r="AN35"/>
      <c r="AO35"/>
      <c r="AP35" s="1604">
        <v>71</v>
      </c>
      <c r="AQ35" s="1604"/>
      <c r="AR35" s="1613"/>
      <c r="AS35" s="1614"/>
      <c r="AT35" s="1614"/>
      <c r="AU35" s="1614"/>
      <c r="AV35" s="1614"/>
      <c r="AW35" s="1614"/>
      <c r="AX35" s="1614"/>
      <c r="AY35" s="1614"/>
      <c r="AZ35" s="1614"/>
      <c r="BA35" s="1614"/>
      <c r="BB35" s="1614"/>
      <c r="BC35" s="1614"/>
      <c r="BD35" s="1614"/>
      <c r="BE35" s="1614"/>
      <c r="BF35" s="1614"/>
      <c r="BG35" s="1614"/>
      <c r="BH35" s="1614"/>
      <c r="BI35" s="1614"/>
      <c r="BJ35" s="1614"/>
      <c r="BK35" s="1614"/>
      <c r="BL35" s="1614"/>
      <c r="BM35" s="1614"/>
      <c r="BN35" s="1614"/>
      <c r="BO35" s="1614"/>
      <c r="BP35" s="1614"/>
      <c r="BQ35" s="1614"/>
      <c r="BR35" s="1614"/>
      <c r="BS35" s="1614"/>
      <c r="BT35" s="1614"/>
      <c r="BU35" s="1614"/>
      <c r="BV35" s="1614"/>
      <c r="BW35" s="1614"/>
      <c r="BX35" s="1614"/>
      <c r="BY35" s="1614"/>
      <c r="BZ35" s="1614"/>
      <c r="CA35" s="1615"/>
      <c r="CB35"/>
      <c r="CC35" s="97"/>
      <c r="CD35" s="124"/>
    </row>
    <row r="36" spans="1:115" ht="30" customHeight="1">
      <c r="A36" s="55"/>
      <c r="B36" s="129"/>
      <c r="C36"/>
      <c r="D36"/>
      <c r="E36"/>
      <c r="F36" s="982" t="s">
        <v>541</v>
      </c>
      <c r="G36"/>
      <c r="H36"/>
      <c r="I36"/>
      <c r="J36"/>
      <c r="K36"/>
      <c r="L36"/>
      <c r="M36"/>
      <c r="N36"/>
      <c r="O36"/>
      <c r="P36"/>
      <c r="Q36"/>
      <c r="R36"/>
      <c r="S36"/>
      <c r="T36"/>
      <c r="U36"/>
      <c r="V36"/>
      <c r="W36"/>
      <c r="X36"/>
      <c r="Y36"/>
      <c r="Z36"/>
      <c r="AA36"/>
      <c r="AB36"/>
      <c r="AC36"/>
      <c r="AD36"/>
      <c r="AE36"/>
      <c r="AF36"/>
      <c r="AG36"/>
      <c r="AH36"/>
      <c r="AI36"/>
      <c r="AJ36"/>
      <c r="AK36"/>
      <c r="AL36"/>
      <c r="AM36"/>
      <c r="AN36"/>
      <c r="AO36"/>
      <c r="AP36" s="1604"/>
      <c r="AQ36" s="1604"/>
      <c r="AR36" s="1616"/>
      <c r="AS36" s="1617"/>
      <c r="AT36" s="1617"/>
      <c r="AU36" s="1617"/>
      <c r="AV36" s="1617"/>
      <c r="AW36" s="1617"/>
      <c r="AX36" s="1617"/>
      <c r="AY36" s="1617"/>
      <c r="AZ36" s="1617"/>
      <c r="BA36" s="1617"/>
      <c r="BB36" s="1617"/>
      <c r="BC36" s="1617"/>
      <c r="BD36" s="1617"/>
      <c r="BE36" s="1617"/>
      <c r="BF36" s="1617"/>
      <c r="BG36" s="1617"/>
      <c r="BH36" s="1617"/>
      <c r="BI36" s="1617"/>
      <c r="BJ36" s="1617"/>
      <c r="BK36" s="1617"/>
      <c r="BL36" s="1617"/>
      <c r="BM36" s="1617"/>
      <c r="BN36" s="1617"/>
      <c r="BO36" s="1617"/>
      <c r="BP36" s="1617"/>
      <c r="BQ36" s="1617"/>
      <c r="BR36" s="1617"/>
      <c r="BS36" s="1617"/>
      <c r="BT36" s="1617"/>
      <c r="BU36" s="1617"/>
      <c r="BV36" s="1617"/>
      <c r="BW36" s="1617"/>
      <c r="BX36" s="1617"/>
      <c r="BY36" s="1617"/>
      <c r="BZ36" s="1617"/>
      <c r="CA36" s="1618"/>
      <c r="CB36"/>
      <c r="CC36" s="97"/>
      <c r="CD36" s="124"/>
    </row>
    <row r="37" spans="1:115" ht="30" customHeight="1">
      <c r="A37" s="55"/>
      <c r="B37" s="129"/>
      <c r="C37"/>
      <c r="D37"/>
      <c r="E37"/>
      <c r="F37" s="983"/>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97"/>
      <c r="CD37" s="124"/>
    </row>
    <row r="38" spans="1:115" ht="30" customHeight="1">
      <c r="A38" s="55"/>
      <c r="B38" s="97"/>
      <c r="C38"/>
      <c r="D38" s="518" t="s">
        <v>203</v>
      </c>
      <c r="E38" s="518"/>
      <c r="F38" s="988" t="s">
        <v>546</v>
      </c>
      <c r="G38" s="518"/>
      <c r="H38" s="518"/>
      <c r="I38" s="518"/>
      <c r="J38" s="518"/>
      <c r="K38" s="518"/>
      <c r="L38" s="518"/>
      <c r="M38" s="518"/>
      <c r="N38" s="518"/>
      <c r="O38" s="518"/>
      <c r="P38" s="518"/>
      <c r="Q38" s="518"/>
      <c r="R38" s="518"/>
      <c r="S38" s="518"/>
      <c r="T38" s="518"/>
      <c r="U38" s="518"/>
      <c r="V38" s="518"/>
      <c r="W38" s="518"/>
      <c r="X38" s="518"/>
      <c r="Y38" s="518"/>
      <c r="Z38" s="518"/>
      <c r="AA38" s="518"/>
      <c r="AB38" s="518"/>
      <c r="AC38" s="518"/>
      <c r="AD38" s="518"/>
      <c r="AE38" s="518"/>
      <c r="AF38" s="518"/>
      <c r="AG38" s="518"/>
      <c r="AH38" s="518"/>
      <c r="AI38" s="518"/>
      <c r="AJ38" s="518"/>
      <c r="AK38" s="518"/>
      <c r="AL38" s="518"/>
      <c r="AM38" s="518"/>
      <c r="AN38" s="518"/>
      <c r="AO38" s="518"/>
      <c r="AP38" s="1604">
        <v>73</v>
      </c>
      <c r="AQ38" s="1604"/>
      <c r="AR38" s="1613"/>
      <c r="AS38" s="1614"/>
      <c r="AT38" s="1614"/>
      <c r="AU38" s="1614"/>
      <c r="AV38" s="1614"/>
      <c r="AW38" s="1614"/>
      <c r="AX38" s="1614"/>
      <c r="AY38" s="1614"/>
      <c r="AZ38" s="1614"/>
      <c r="BA38" s="1614"/>
      <c r="BB38" s="1614"/>
      <c r="BC38" s="1614"/>
      <c r="BD38" s="1614"/>
      <c r="BE38" s="1614"/>
      <c r="BF38" s="1614"/>
      <c r="BG38" s="1614"/>
      <c r="BH38" s="1614"/>
      <c r="BI38" s="1614"/>
      <c r="BJ38" s="1614"/>
      <c r="BK38" s="1614"/>
      <c r="BL38" s="1614"/>
      <c r="BM38" s="1614"/>
      <c r="BN38" s="1614"/>
      <c r="BO38" s="1614"/>
      <c r="BP38" s="1614"/>
      <c r="BQ38" s="1614"/>
      <c r="BR38" s="1614"/>
      <c r="BS38" s="1614"/>
      <c r="BT38" s="1614"/>
      <c r="BU38" s="1614"/>
      <c r="BV38" s="1614"/>
      <c r="BW38" s="1614"/>
      <c r="BX38" s="1614"/>
      <c r="BY38" s="1614"/>
      <c r="BZ38" s="1614"/>
      <c r="CA38" s="1615"/>
      <c r="CB38"/>
      <c r="CC38" s="97"/>
      <c r="CD38" s="160"/>
    </row>
    <row r="39" spans="1:115" ht="30" customHeight="1">
      <c r="A39" s="55"/>
      <c r="B39" s="129"/>
      <c r="C39"/>
      <c r="D39" s="518"/>
      <c r="E39" s="518"/>
      <c r="F39" s="989" t="s">
        <v>547</v>
      </c>
      <c r="G39" s="518"/>
      <c r="H39" s="518"/>
      <c r="I39" s="518"/>
      <c r="J39" s="518"/>
      <c r="K39" s="518"/>
      <c r="L39" s="518"/>
      <c r="M39" s="518"/>
      <c r="N39" s="518"/>
      <c r="O39" s="518"/>
      <c r="P39" s="518"/>
      <c r="Q39" s="518"/>
      <c r="R39" s="518"/>
      <c r="S39" s="518"/>
      <c r="T39" s="518"/>
      <c r="U39" s="518"/>
      <c r="V39" s="518"/>
      <c r="W39" s="518"/>
      <c r="X39" s="518"/>
      <c r="Y39" s="518"/>
      <c r="Z39" s="518"/>
      <c r="AA39" s="518"/>
      <c r="AB39" s="518"/>
      <c r="AC39" s="518"/>
      <c r="AD39" s="518"/>
      <c r="AE39" s="518"/>
      <c r="AF39" s="518"/>
      <c r="AG39" s="518"/>
      <c r="AH39" s="518"/>
      <c r="AI39" s="518"/>
      <c r="AJ39" s="518"/>
      <c r="AK39" s="518"/>
      <c r="AL39" s="518"/>
      <c r="AM39" s="518"/>
      <c r="AN39" s="518"/>
      <c r="AO39" s="518"/>
      <c r="AP39" s="1604"/>
      <c r="AQ39" s="1604"/>
      <c r="AR39" s="1616"/>
      <c r="AS39" s="1617"/>
      <c r="AT39" s="1617"/>
      <c r="AU39" s="1617"/>
      <c r="AV39" s="1617"/>
      <c r="AW39" s="1617"/>
      <c r="AX39" s="1617"/>
      <c r="AY39" s="1617"/>
      <c r="AZ39" s="1617"/>
      <c r="BA39" s="1617"/>
      <c r="BB39" s="1617"/>
      <c r="BC39" s="1617"/>
      <c r="BD39" s="1617"/>
      <c r="BE39" s="1617"/>
      <c r="BF39" s="1617"/>
      <c r="BG39" s="1617"/>
      <c r="BH39" s="1617"/>
      <c r="BI39" s="1617"/>
      <c r="BJ39" s="1617"/>
      <c r="BK39" s="1617"/>
      <c r="BL39" s="1617"/>
      <c r="BM39" s="1617"/>
      <c r="BN39" s="1617"/>
      <c r="BO39" s="1617"/>
      <c r="BP39" s="1617"/>
      <c r="BQ39" s="1617"/>
      <c r="BR39" s="1617"/>
      <c r="BS39" s="1617"/>
      <c r="BT39" s="1617"/>
      <c r="BU39" s="1617"/>
      <c r="BV39" s="1617"/>
      <c r="BW39" s="1617"/>
      <c r="BX39" s="1617"/>
      <c r="BY39" s="1617"/>
      <c r="BZ39" s="1617"/>
      <c r="CA39" s="1618"/>
      <c r="CB39"/>
      <c r="CC39" s="97"/>
      <c r="CD39" s="124"/>
    </row>
    <row r="40" spans="1:115" ht="30" customHeight="1">
      <c r="A40" s="55"/>
      <c r="B40" s="129"/>
      <c r="C40"/>
      <c r="D40"/>
      <c r="E40"/>
      <c r="F40" s="983"/>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Y40" s="979" t="s">
        <v>1865</v>
      </c>
      <c r="BZ40"/>
      <c r="CA40"/>
      <c r="CB40"/>
      <c r="CC40" s="97"/>
      <c r="CD40" s="160"/>
    </row>
    <row r="41" spans="1:115" ht="30" customHeight="1">
      <c r="A41" s="55"/>
      <c r="B41" s="129"/>
      <c r="C41"/>
      <c r="D41" s="518" t="s">
        <v>206</v>
      </c>
      <c r="E41"/>
      <c r="F41" s="988" t="s">
        <v>530</v>
      </c>
      <c r="G41"/>
      <c r="H41"/>
      <c r="I41"/>
      <c r="J41"/>
      <c r="K41"/>
      <c r="L41"/>
      <c r="M41"/>
      <c r="N41"/>
      <c r="O41"/>
      <c r="P41"/>
      <c r="Q41"/>
      <c r="R41"/>
      <c r="S41"/>
      <c r="T41"/>
      <c r="U41"/>
      <c r="V41"/>
      <c r="W41"/>
      <c r="X41"/>
      <c r="Y41"/>
      <c r="Z41"/>
      <c r="AA41"/>
      <c r="AB41"/>
      <c r="AC41"/>
      <c r="AD41"/>
      <c r="AE41"/>
      <c r="AF41"/>
      <c r="AG41"/>
      <c r="AH41"/>
      <c r="AI41"/>
      <c r="AJ41"/>
      <c r="AK41"/>
      <c r="AL41"/>
      <c r="AM41"/>
      <c r="AN41"/>
      <c r="AO41"/>
      <c r="AP41" s="2045" t="s">
        <v>221</v>
      </c>
      <c r="AQ41" s="1604"/>
      <c r="AR41" s="1613"/>
      <c r="AS41" s="1614"/>
      <c r="AT41" s="1614"/>
      <c r="AU41" s="1614"/>
      <c r="AV41" s="1614"/>
      <c r="AW41" s="1614"/>
      <c r="AX41" s="1614"/>
      <c r="AY41" s="1614"/>
      <c r="AZ41" s="1614"/>
      <c r="BA41" s="1614"/>
      <c r="BB41" s="1614"/>
      <c r="BC41" s="1614"/>
      <c r="BD41" s="1614"/>
      <c r="BE41" s="1614"/>
      <c r="BF41" s="1614"/>
      <c r="BG41" s="1614"/>
      <c r="BH41" s="1614"/>
      <c r="BI41" s="1614"/>
      <c r="BJ41" s="1614"/>
      <c r="BK41" s="1614"/>
      <c r="BL41" s="1614"/>
      <c r="BM41" s="1614"/>
      <c r="BN41" s="1614"/>
      <c r="BO41" s="1614"/>
      <c r="BP41" s="1614"/>
      <c r="BQ41" s="1614"/>
      <c r="BR41" s="1614"/>
      <c r="BS41" s="1614"/>
      <c r="BT41" s="1614"/>
      <c r="BU41" s="1614"/>
      <c r="BV41" s="1614"/>
      <c r="BW41" s="1614"/>
      <c r="BX41" s="1614"/>
      <c r="BY41" s="1614"/>
      <c r="BZ41" s="1614"/>
      <c r="CA41" s="1615"/>
      <c r="CB41"/>
      <c r="CC41" s="97"/>
      <c r="CD41" s="160"/>
    </row>
    <row r="42" spans="1:115" ht="30" customHeight="1">
      <c r="A42" s="55"/>
      <c r="B42" s="129"/>
      <c r="C42"/>
      <c r="D42"/>
      <c r="E42"/>
      <c r="F42" s="989" t="s">
        <v>531</v>
      </c>
      <c r="G42"/>
      <c r="H42"/>
      <c r="I42"/>
      <c r="J42"/>
      <c r="K42"/>
      <c r="L42"/>
      <c r="M42"/>
      <c r="N42"/>
      <c r="O42"/>
      <c r="P42"/>
      <c r="Q42"/>
      <c r="R42"/>
      <c r="S42"/>
      <c r="T42"/>
      <c r="U42"/>
      <c r="V42"/>
      <c r="W42"/>
      <c r="X42"/>
      <c r="Y42"/>
      <c r="Z42"/>
      <c r="AA42"/>
      <c r="AB42"/>
      <c r="AC42"/>
      <c r="AD42"/>
      <c r="AE42"/>
      <c r="AF42"/>
      <c r="AG42"/>
      <c r="AH42"/>
      <c r="AI42"/>
      <c r="AJ42"/>
      <c r="AK42"/>
      <c r="AL42"/>
      <c r="AM42"/>
      <c r="AN42"/>
      <c r="AO42"/>
      <c r="AP42" s="1604"/>
      <c r="AQ42" s="1604"/>
      <c r="AR42" s="1616"/>
      <c r="AS42" s="1617"/>
      <c r="AT42" s="1617"/>
      <c r="AU42" s="1617"/>
      <c r="AV42" s="1617"/>
      <c r="AW42" s="1617"/>
      <c r="AX42" s="1617"/>
      <c r="AY42" s="1617"/>
      <c r="AZ42" s="1617"/>
      <c r="BA42" s="1617"/>
      <c r="BB42" s="1617"/>
      <c r="BC42" s="1617"/>
      <c r="BD42" s="1617"/>
      <c r="BE42" s="1617"/>
      <c r="BF42" s="1617"/>
      <c r="BG42" s="1617"/>
      <c r="BH42" s="1617"/>
      <c r="BI42" s="1617"/>
      <c r="BJ42" s="1617"/>
      <c r="BK42" s="1617"/>
      <c r="BL42" s="1617"/>
      <c r="BM42" s="1617"/>
      <c r="BN42" s="1617"/>
      <c r="BO42" s="1617"/>
      <c r="BP42" s="1617"/>
      <c r="BQ42" s="1617"/>
      <c r="BR42" s="1617"/>
      <c r="BS42" s="1617"/>
      <c r="BT42" s="1617"/>
      <c r="BU42" s="1617"/>
      <c r="BV42" s="1617"/>
      <c r="BW42" s="1617"/>
      <c r="BX42" s="1617"/>
      <c r="BY42" s="1617"/>
      <c r="BZ42" s="1617"/>
      <c r="CA42" s="1618"/>
      <c r="CB42"/>
      <c r="CC42" s="97"/>
      <c r="CD42" s="124"/>
    </row>
    <row r="43" spans="1:115" ht="30" customHeight="1">
      <c r="A43" s="55"/>
      <c r="B43" s="129"/>
      <c r="C43"/>
      <c r="D43"/>
      <c r="E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97"/>
      <c r="CD43" s="124"/>
    </row>
    <row r="44" spans="1:115" ht="30" customHeight="1">
      <c r="A44" s="55"/>
      <c r="B44" s="97"/>
      <c r="C44"/>
      <c r="D44" s="518" t="s">
        <v>165</v>
      </c>
      <c r="E44"/>
      <c r="F44" s="988" t="s">
        <v>549</v>
      </c>
      <c r="G44"/>
      <c r="H44"/>
      <c r="I44"/>
      <c r="J44"/>
      <c r="K44"/>
      <c r="L44"/>
      <c r="M44"/>
      <c r="N44"/>
      <c r="O44"/>
      <c r="P44"/>
      <c r="Q44"/>
      <c r="R44"/>
      <c r="S44"/>
      <c r="T44"/>
      <c r="U44"/>
      <c r="V44"/>
      <c r="W44"/>
      <c r="X44"/>
      <c r="Y44"/>
      <c r="Z44"/>
      <c r="AA44"/>
      <c r="AB44"/>
      <c r="AC44"/>
      <c r="AD44"/>
      <c r="AE44"/>
      <c r="AF44"/>
      <c r="AG44"/>
      <c r="AH44"/>
      <c r="AI44"/>
      <c r="AJ44"/>
      <c r="AK44"/>
      <c r="AL44"/>
      <c r="AM44"/>
      <c r="AN44" s="923"/>
      <c r="AO44"/>
      <c r="AP44" s="2045" t="s">
        <v>223</v>
      </c>
      <c r="AQ44" s="1604"/>
      <c r="AR44" s="1613">
        <f>AP47+AP50+AP53</f>
        <v>0</v>
      </c>
      <c r="AS44" s="1614"/>
      <c r="AT44" s="1614"/>
      <c r="AU44" s="1614"/>
      <c r="AV44" s="1614"/>
      <c r="AW44" s="1614"/>
      <c r="AX44" s="1614"/>
      <c r="AY44" s="1614"/>
      <c r="AZ44" s="1614"/>
      <c r="BA44" s="1614"/>
      <c r="BB44" s="1614"/>
      <c r="BC44" s="1614"/>
      <c r="BD44" s="1614"/>
      <c r="BE44" s="1614"/>
      <c r="BF44" s="1614"/>
      <c r="BG44" s="1614"/>
      <c r="BH44" s="1614"/>
      <c r="BI44" s="1614"/>
      <c r="BJ44" s="1614"/>
      <c r="BK44" s="1614"/>
      <c r="BL44" s="1614"/>
      <c r="BM44" s="1614"/>
      <c r="BN44" s="1614"/>
      <c r="BO44" s="1614"/>
      <c r="BP44" s="1614"/>
      <c r="BQ44" s="1614"/>
      <c r="BR44" s="1614"/>
      <c r="BS44" s="1614"/>
      <c r="BT44" s="1614"/>
      <c r="BU44" s="1614"/>
      <c r="BV44" s="1614"/>
      <c r="BW44" s="1614"/>
      <c r="BX44" s="1614"/>
      <c r="BY44" s="1614"/>
      <c r="BZ44" s="1614"/>
      <c r="CA44" s="1615"/>
      <c r="CB44"/>
      <c r="CC44" s="97"/>
      <c r="CD44" s="160"/>
    </row>
    <row r="45" spans="1:115" s="285" customFormat="1" ht="30" customHeight="1">
      <c r="A45" s="300"/>
      <c r="B45" s="129"/>
      <c r="C45"/>
      <c r="D45"/>
      <c r="E45"/>
      <c r="F45" s="989" t="s">
        <v>1617</v>
      </c>
      <c r="G45"/>
      <c r="H45"/>
      <c r="I45"/>
      <c r="J45"/>
      <c r="K45"/>
      <c r="L45"/>
      <c r="M45"/>
      <c r="N45"/>
      <c r="O45"/>
      <c r="P45"/>
      <c r="Q45"/>
      <c r="R45"/>
      <c r="S45"/>
      <c r="T45"/>
      <c r="U45"/>
      <c r="V45"/>
      <c r="W45"/>
      <c r="X45"/>
      <c r="Y45"/>
      <c r="Z45"/>
      <c r="AA45"/>
      <c r="AB45"/>
      <c r="AC45"/>
      <c r="AD45"/>
      <c r="AE45"/>
      <c r="AF45"/>
      <c r="AG45"/>
      <c r="AH45"/>
      <c r="AI45"/>
      <c r="AJ45"/>
      <c r="AK45"/>
      <c r="AL45"/>
      <c r="AM45"/>
      <c r="AN45" s="923"/>
      <c r="AO45"/>
      <c r="AP45" s="1604"/>
      <c r="AQ45" s="1604"/>
      <c r="AR45" s="1616"/>
      <c r="AS45" s="1617"/>
      <c r="AT45" s="1617"/>
      <c r="AU45" s="1617"/>
      <c r="AV45" s="1617"/>
      <c r="AW45" s="1617"/>
      <c r="AX45" s="1617"/>
      <c r="AY45" s="1617"/>
      <c r="AZ45" s="1617"/>
      <c r="BA45" s="1617"/>
      <c r="BB45" s="1617"/>
      <c r="BC45" s="1617"/>
      <c r="BD45" s="1617"/>
      <c r="BE45" s="1617"/>
      <c r="BF45" s="1617"/>
      <c r="BG45" s="1617"/>
      <c r="BH45" s="1617"/>
      <c r="BI45" s="1617"/>
      <c r="BJ45" s="1617"/>
      <c r="BK45" s="1617"/>
      <c r="BL45" s="1617"/>
      <c r="BM45" s="1617"/>
      <c r="BN45" s="1617"/>
      <c r="BO45" s="1617"/>
      <c r="BP45" s="1617"/>
      <c r="BQ45" s="1617"/>
      <c r="BR45" s="1617"/>
      <c r="BS45" s="1617"/>
      <c r="BT45" s="1617"/>
      <c r="BU45" s="1617"/>
      <c r="BV45" s="1617"/>
      <c r="BW45" s="1617"/>
      <c r="BX45" s="1617"/>
      <c r="BY45" s="1617"/>
      <c r="BZ45" s="1617"/>
      <c r="CA45" s="1618"/>
      <c r="CB45"/>
      <c r="CC45" s="97"/>
      <c r="CD45" s="124"/>
    </row>
    <row r="46" spans="1:115" ht="30" customHeight="1">
      <c r="A46" s="55"/>
      <c r="B46" s="129"/>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97"/>
      <c r="CD46" s="160"/>
    </row>
    <row r="47" spans="1:115" ht="30" customHeight="1">
      <c r="A47" s="55"/>
      <c r="B47" s="129"/>
      <c r="C47"/>
      <c r="D47" s="518"/>
      <c r="E47" s="518"/>
      <c r="F47" s="999" t="s">
        <v>165</v>
      </c>
      <c r="H47" s="526" t="s">
        <v>550</v>
      </c>
      <c r="I47" s="518"/>
      <c r="J47" s="518"/>
      <c r="K47" s="518"/>
      <c r="L47" s="518"/>
      <c r="M47" s="518"/>
      <c r="N47" s="518"/>
      <c r="O47" s="518"/>
      <c r="P47" s="518"/>
      <c r="Q47" s="518"/>
      <c r="R47" s="518"/>
      <c r="S47" s="518"/>
      <c r="T47" s="518"/>
      <c r="U47" s="518"/>
      <c r="V47" s="518"/>
      <c r="W47" s="518"/>
      <c r="X47" s="518"/>
      <c r="Y47" s="518"/>
      <c r="Z47" s="518"/>
      <c r="AA47" s="518"/>
      <c r="AB47" s="518"/>
      <c r="AC47" s="518"/>
      <c r="AD47" s="518"/>
      <c r="AE47" s="518"/>
      <c r="AF47" s="518"/>
      <c r="AG47" s="518"/>
      <c r="AH47" s="518"/>
      <c r="AI47" s="518"/>
      <c r="AJ47" s="518"/>
      <c r="AK47" s="518"/>
      <c r="AL47" s="518"/>
      <c r="AM47" s="518"/>
      <c r="AN47" s="2045" t="s">
        <v>271</v>
      </c>
      <c r="AO47" s="1604"/>
      <c r="AP47" s="1613"/>
      <c r="AQ47" s="1614"/>
      <c r="AR47" s="1614"/>
      <c r="AS47" s="1614"/>
      <c r="AT47" s="1614"/>
      <c r="AU47" s="1614"/>
      <c r="AV47" s="1614"/>
      <c r="AW47" s="1614"/>
      <c r="AX47" s="1614"/>
      <c r="AY47" s="1614"/>
      <c r="AZ47" s="1614"/>
      <c r="BA47" s="1614"/>
      <c r="BB47" s="1614"/>
      <c r="BC47" s="1614"/>
      <c r="BD47" s="1614"/>
      <c r="BE47" s="1614"/>
      <c r="BF47" s="1614"/>
      <c r="BG47" s="1614"/>
      <c r="BH47" s="1614"/>
      <c r="BI47" s="1614"/>
      <c r="BJ47" s="1614"/>
      <c r="BK47" s="1614"/>
      <c r="BL47" s="1614"/>
      <c r="BM47" s="1614"/>
      <c r="BN47" s="1614"/>
      <c r="BO47" s="1614"/>
      <c r="BP47" s="1614"/>
      <c r="BQ47" s="1614"/>
      <c r="BR47" s="1614"/>
      <c r="BS47" s="1614"/>
      <c r="BT47" s="1614"/>
      <c r="BU47" s="1614"/>
      <c r="BV47" s="1614"/>
      <c r="BW47" s="1614"/>
      <c r="BX47" s="1614"/>
      <c r="BY47" s="1615"/>
      <c r="BZ47"/>
      <c r="CA47"/>
      <c r="CB47"/>
      <c r="CC47" s="97"/>
      <c r="CD47" s="160"/>
    </row>
    <row r="48" spans="1:115" ht="30" customHeight="1">
      <c r="A48" s="55"/>
      <c r="B48" s="1"/>
      <c r="C48"/>
      <c r="D48" s="518"/>
      <c r="E48" s="518"/>
      <c r="F48" s="529"/>
      <c r="H48" s="533" t="s">
        <v>551</v>
      </c>
      <c r="I48" s="518"/>
      <c r="J48" s="518"/>
      <c r="K48" s="518"/>
      <c r="L48" s="518"/>
      <c r="M48" s="518"/>
      <c r="N48" s="518"/>
      <c r="O48" s="518"/>
      <c r="P48" s="518"/>
      <c r="Q48" s="518"/>
      <c r="R48" s="518"/>
      <c r="S48" s="518"/>
      <c r="T48" s="518"/>
      <c r="U48" s="518"/>
      <c r="V48" s="518"/>
      <c r="W48" s="518"/>
      <c r="X48" s="518"/>
      <c r="Y48" s="518"/>
      <c r="Z48" s="518"/>
      <c r="AA48" s="518"/>
      <c r="AB48" s="518"/>
      <c r="AC48" s="518"/>
      <c r="AD48" s="518"/>
      <c r="AE48" s="518"/>
      <c r="AF48" s="518"/>
      <c r="AG48" s="518"/>
      <c r="AH48" s="518"/>
      <c r="AI48" s="518"/>
      <c r="AJ48" s="518"/>
      <c r="AK48" s="518"/>
      <c r="AL48" s="518"/>
      <c r="AM48" s="518"/>
      <c r="AN48" s="1604"/>
      <c r="AO48" s="1604"/>
      <c r="AP48" s="1616"/>
      <c r="AQ48" s="1617"/>
      <c r="AR48" s="1617"/>
      <c r="AS48" s="1617"/>
      <c r="AT48" s="1617"/>
      <c r="AU48" s="1617"/>
      <c r="AV48" s="1617"/>
      <c r="AW48" s="1617"/>
      <c r="AX48" s="1617"/>
      <c r="AY48" s="1617"/>
      <c r="AZ48" s="1617"/>
      <c r="BA48" s="1617"/>
      <c r="BB48" s="1617"/>
      <c r="BC48" s="1617"/>
      <c r="BD48" s="1617"/>
      <c r="BE48" s="1617"/>
      <c r="BF48" s="1617"/>
      <c r="BG48" s="1617"/>
      <c r="BH48" s="1617"/>
      <c r="BI48" s="1617"/>
      <c r="BJ48" s="1617"/>
      <c r="BK48" s="1617"/>
      <c r="BL48" s="1617"/>
      <c r="BM48" s="1617"/>
      <c r="BN48" s="1617"/>
      <c r="BO48" s="1617"/>
      <c r="BP48" s="1617"/>
      <c r="BQ48" s="1617"/>
      <c r="BR48" s="1617"/>
      <c r="BS48" s="1617"/>
      <c r="BT48" s="1617"/>
      <c r="BU48" s="1617"/>
      <c r="BV48" s="1617"/>
      <c r="BW48" s="1617"/>
      <c r="BX48" s="1617"/>
      <c r="BY48" s="1618"/>
      <c r="BZ48"/>
      <c r="CA48"/>
      <c r="CB48"/>
      <c r="CC48" s="97"/>
      <c r="CD48" s="160"/>
    </row>
    <row r="49" spans="1:167" ht="30" customHeight="1">
      <c r="A49" s="55"/>
      <c r="B49" s="1"/>
      <c r="C49"/>
      <c r="D49"/>
      <c r="E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s="97"/>
      <c r="CD49" s="160"/>
    </row>
    <row r="50" spans="1:167" ht="30" customHeight="1">
      <c r="A50" s="55"/>
      <c r="B50" s="1"/>
      <c r="C50"/>
      <c r="D50" s="518"/>
      <c r="E50"/>
      <c r="F50" s="999" t="s">
        <v>167</v>
      </c>
      <c r="H50" s="526" t="s">
        <v>552</v>
      </c>
      <c r="I50" s="518"/>
      <c r="J50" s="518"/>
      <c r="K50" s="518"/>
      <c r="L50" s="518"/>
      <c r="M50"/>
      <c r="N50"/>
      <c r="O50"/>
      <c r="P50"/>
      <c r="Q50"/>
      <c r="R50"/>
      <c r="S50"/>
      <c r="T50"/>
      <c r="U50"/>
      <c r="V50"/>
      <c r="W50"/>
      <c r="X50"/>
      <c r="Y50"/>
      <c r="Z50"/>
      <c r="AA50"/>
      <c r="AB50"/>
      <c r="AC50"/>
      <c r="AD50"/>
      <c r="AE50"/>
      <c r="AF50"/>
      <c r="AG50"/>
      <c r="AH50"/>
      <c r="AI50"/>
      <c r="AJ50"/>
      <c r="AK50"/>
      <c r="AL50"/>
      <c r="AM50"/>
      <c r="AN50" s="2045" t="s">
        <v>276</v>
      </c>
      <c r="AO50" s="1604"/>
      <c r="AP50" s="1613"/>
      <c r="AQ50" s="1614"/>
      <c r="AR50" s="1614"/>
      <c r="AS50" s="1614"/>
      <c r="AT50" s="1614"/>
      <c r="AU50" s="1614"/>
      <c r="AV50" s="1614"/>
      <c r="AW50" s="1614"/>
      <c r="AX50" s="1614"/>
      <c r="AY50" s="1614"/>
      <c r="AZ50" s="1614"/>
      <c r="BA50" s="1614"/>
      <c r="BB50" s="1614"/>
      <c r="BC50" s="1614"/>
      <c r="BD50" s="1614"/>
      <c r="BE50" s="1614"/>
      <c r="BF50" s="1614"/>
      <c r="BG50" s="1614"/>
      <c r="BH50" s="1614"/>
      <c r="BI50" s="1614"/>
      <c r="BJ50" s="1614"/>
      <c r="BK50" s="1614"/>
      <c r="BL50" s="1614"/>
      <c r="BM50" s="1614"/>
      <c r="BN50" s="1614"/>
      <c r="BO50" s="1614"/>
      <c r="BP50" s="1614"/>
      <c r="BQ50" s="1614"/>
      <c r="BR50" s="1614"/>
      <c r="BS50" s="1614"/>
      <c r="BT50" s="1614"/>
      <c r="BU50" s="1614"/>
      <c r="BV50" s="1614"/>
      <c r="BW50" s="1614"/>
      <c r="BX50" s="1614"/>
      <c r="BY50" s="1615"/>
      <c r="BZ50"/>
      <c r="CA50"/>
      <c r="CB50"/>
      <c r="CC50"/>
      <c r="CD50" s="160"/>
    </row>
    <row r="51" spans="1:167" ht="30" customHeight="1">
      <c r="A51" s="55"/>
      <c r="B51" s="1"/>
      <c r="C51"/>
      <c r="D51"/>
      <c r="E51"/>
      <c r="F51" s="529"/>
      <c r="H51" s="533" t="s">
        <v>2716</v>
      </c>
      <c r="I51" s="518"/>
      <c r="J51" s="518"/>
      <c r="K51" s="518"/>
      <c r="L51" s="518"/>
      <c r="M51"/>
      <c r="N51"/>
      <c r="O51"/>
      <c r="P51"/>
      <c r="Q51"/>
      <c r="R51"/>
      <c r="S51"/>
      <c r="T51"/>
      <c r="U51"/>
      <c r="V51"/>
      <c r="W51"/>
      <c r="X51"/>
      <c r="Y51"/>
      <c r="Z51"/>
      <c r="AA51"/>
      <c r="AB51"/>
      <c r="AC51"/>
      <c r="AD51"/>
      <c r="AE51"/>
      <c r="AF51"/>
      <c r="AG51"/>
      <c r="AH51"/>
      <c r="AI51"/>
      <c r="AJ51"/>
      <c r="AK51"/>
      <c r="AL51"/>
      <c r="AM51"/>
      <c r="AN51" s="1604"/>
      <c r="AO51" s="1604"/>
      <c r="AP51" s="1616"/>
      <c r="AQ51" s="1617"/>
      <c r="AR51" s="1617"/>
      <c r="AS51" s="1617"/>
      <c r="AT51" s="1617"/>
      <c r="AU51" s="1617"/>
      <c r="AV51" s="1617"/>
      <c r="AW51" s="1617"/>
      <c r="AX51" s="1617"/>
      <c r="AY51" s="1617"/>
      <c r="AZ51" s="1617"/>
      <c r="BA51" s="1617"/>
      <c r="BB51" s="1617"/>
      <c r="BC51" s="1617"/>
      <c r="BD51" s="1617"/>
      <c r="BE51" s="1617"/>
      <c r="BF51" s="1617"/>
      <c r="BG51" s="1617"/>
      <c r="BH51" s="1617"/>
      <c r="BI51" s="1617"/>
      <c r="BJ51" s="1617"/>
      <c r="BK51" s="1617"/>
      <c r="BL51" s="1617"/>
      <c r="BM51" s="1617"/>
      <c r="BN51" s="1617"/>
      <c r="BO51" s="1617"/>
      <c r="BP51" s="1617"/>
      <c r="BQ51" s="1617"/>
      <c r="BR51" s="1617"/>
      <c r="BS51" s="1617"/>
      <c r="BT51" s="1617"/>
      <c r="BU51" s="1617"/>
      <c r="BV51" s="1617"/>
      <c r="BW51" s="1617"/>
      <c r="BX51" s="1617"/>
      <c r="BY51" s="1618"/>
      <c r="BZ51"/>
      <c r="CA51"/>
      <c r="CB51"/>
      <c r="CC51"/>
      <c r="CD51" s="160"/>
    </row>
    <row r="52" spans="1:167" ht="30" customHeight="1">
      <c r="A52" s="55"/>
      <c r="B52" s="97"/>
      <c r="C52"/>
      <c r="D52"/>
      <c r="E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60"/>
    </row>
    <row r="53" spans="1:167" ht="30" customHeight="1">
      <c r="A53" s="55"/>
      <c r="B53" s="97"/>
      <c r="C53"/>
      <c r="D53" s="518"/>
      <c r="E53"/>
      <c r="F53" s="999" t="s">
        <v>652</v>
      </c>
      <c r="H53" s="526" t="s">
        <v>553</v>
      </c>
      <c r="I53" s="518"/>
      <c r="J53" s="518"/>
      <c r="K53" s="518"/>
      <c r="L53" s="518"/>
      <c r="M53"/>
      <c r="N53"/>
      <c r="O53"/>
      <c r="P53"/>
      <c r="Q53"/>
      <c r="R53"/>
      <c r="S53"/>
      <c r="T53"/>
      <c r="U53"/>
      <c r="V53"/>
      <c r="W53"/>
      <c r="X53"/>
      <c r="Y53"/>
      <c r="Z53"/>
      <c r="AA53"/>
      <c r="AB53"/>
      <c r="AC53"/>
      <c r="AD53"/>
      <c r="AE53"/>
      <c r="AF53"/>
      <c r="AG53"/>
      <c r="AH53"/>
      <c r="AI53"/>
      <c r="AJ53"/>
      <c r="AK53"/>
      <c r="AL53"/>
      <c r="AM53"/>
      <c r="AN53" s="2045" t="s">
        <v>281</v>
      </c>
      <c r="AO53" s="1604"/>
      <c r="AP53" s="1613"/>
      <c r="AQ53" s="1614"/>
      <c r="AR53" s="1614"/>
      <c r="AS53" s="1614"/>
      <c r="AT53" s="1614"/>
      <c r="AU53" s="1614"/>
      <c r="AV53" s="1614"/>
      <c r="AW53" s="1614"/>
      <c r="AX53" s="1614"/>
      <c r="AY53" s="1614"/>
      <c r="AZ53" s="1614"/>
      <c r="BA53" s="1614"/>
      <c r="BB53" s="1614"/>
      <c r="BC53" s="1614"/>
      <c r="BD53" s="1614"/>
      <c r="BE53" s="1614"/>
      <c r="BF53" s="1614"/>
      <c r="BG53" s="1614"/>
      <c r="BH53" s="1614"/>
      <c r="BI53" s="1614"/>
      <c r="BJ53" s="1614"/>
      <c r="BK53" s="1614"/>
      <c r="BL53" s="1614"/>
      <c r="BM53" s="1614"/>
      <c r="BN53" s="1614"/>
      <c r="BO53" s="1614"/>
      <c r="BP53" s="1614"/>
      <c r="BQ53" s="1614"/>
      <c r="BR53" s="1614"/>
      <c r="BS53" s="1614"/>
      <c r="BT53" s="1614"/>
      <c r="BU53" s="1614"/>
      <c r="BV53" s="1614"/>
      <c r="BW53" s="1614"/>
      <c r="BX53" s="1614"/>
      <c r="BY53" s="1615"/>
      <c r="BZ53"/>
      <c r="CA53"/>
      <c r="CB53"/>
      <c r="CC53"/>
      <c r="CD53" s="160"/>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1:167" ht="30" customHeight="1">
      <c r="A54" s="55"/>
      <c r="B54" s="97"/>
      <c r="C54"/>
      <c r="D54"/>
      <c r="E54"/>
      <c r="F54" s="529"/>
      <c r="H54" s="533" t="s">
        <v>2843</v>
      </c>
      <c r="I54" s="518"/>
      <c r="J54" s="518"/>
      <c r="K54" s="518"/>
      <c r="L54" s="518"/>
      <c r="M54"/>
      <c r="N54"/>
      <c r="O54"/>
      <c r="P54"/>
      <c r="Q54"/>
      <c r="R54"/>
      <c r="S54"/>
      <c r="T54"/>
      <c r="U54"/>
      <c r="V54"/>
      <c r="W54"/>
      <c r="X54"/>
      <c r="Y54"/>
      <c r="Z54"/>
      <c r="AA54"/>
      <c r="AB54"/>
      <c r="AC54"/>
      <c r="AD54"/>
      <c r="AE54"/>
      <c r="AF54"/>
      <c r="AG54"/>
      <c r="AH54"/>
      <c r="AI54"/>
      <c r="AJ54"/>
      <c r="AK54"/>
      <c r="AL54"/>
      <c r="AM54"/>
      <c r="AN54" s="1604"/>
      <c r="AO54" s="1604"/>
      <c r="AP54" s="1616"/>
      <c r="AQ54" s="1617"/>
      <c r="AR54" s="1617"/>
      <c r="AS54" s="1617"/>
      <c r="AT54" s="1617"/>
      <c r="AU54" s="1617"/>
      <c r="AV54" s="1617"/>
      <c r="AW54" s="1617"/>
      <c r="AX54" s="1617"/>
      <c r="AY54" s="1617"/>
      <c r="AZ54" s="1617"/>
      <c r="BA54" s="1617"/>
      <c r="BB54" s="1617"/>
      <c r="BC54" s="1617"/>
      <c r="BD54" s="1617"/>
      <c r="BE54" s="1617"/>
      <c r="BF54" s="1617"/>
      <c r="BG54" s="1617"/>
      <c r="BH54" s="1617"/>
      <c r="BI54" s="1617"/>
      <c r="BJ54" s="1617"/>
      <c r="BK54" s="1617"/>
      <c r="BL54" s="1617"/>
      <c r="BM54" s="1617"/>
      <c r="BN54" s="1617"/>
      <c r="BO54" s="1617"/>
      <c r="BP54" s="1617"/>
      <c r="BQ54" s="1617"/>
      <c r="BR54" s="1617"/>
      <c r="BS54" s="1617"/>
      <c r="BT54" s="1617"/>
      <c r="BU54" s="1617"/>
      <c r="BV54" s="1617"/>
      <c r="BW54" s="1617"/>
      <c r="BX54" s="1617"/>
      <c r="BY54" s="1618"/>
      <c r="BZ54"/>
      <c r="CA54"/>
      <c r="CB54"/>
      <c r="CC54"/>
      <c r="CD54" s="160"/>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1:167" ht="32.25" customHeight="1">
      <c r="A55" s="55"/>
      <c r="B55" s="97"/>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s="979" t="s">
        <v>506</v>
      </c>
      <c r="BZ55"/>
      <c r="CA55"/>
      <c r="CB55"/>
      <c r="CC55"/>
      <c r="CD55" s="160"/>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1:167" ht="30" customHeight="1">
      <c r="A56" s="55"/>
      <c r="B56" s="97"/>
      <c r="C56"/>
      <c r="D56" s="995" t="s">
        <v>542</v>
      </c>
      <c r="E56" s="518"/>
      <c r="F56" s="266" t="s">
        <v>555</v>
      </c>
      <c r="G56" s="518"/>
      <c r="AD56" s="518"/>
      <c r="AE56" s="518"/>
      <c r="AF56" s="518"/>
      <c r="AG56" s="518"/>
      <c r="AH56" s="518"/>
      <c r="AI56" s="518"/>
      <c r="AJ56" s="518"/>
      <c r="AK56" s="518"/>
      <c r="AL56" s="518"/>
      <c r="AM56" s="518"/>
      <c r="AN56"/>
      <c r="AO56"/>
      <c r="AP56" s="2057">
        <v>74</v>
      </c>
      <c r="AQ56" s="1604"/>
      <c r="AR56" s="1613"/>
      <c r="AS56" s="1614"/>
      <c r="AT56" s="1614"/>
      <c r="AU56" s="1614"/>
      <c r="AV56" s="1614"/>
      <c r="AW56" s="1614"/>
      <c r="AX56" s="1614"/>
      <c r="AY56" s="1614"/>
      <c r="AZ56" s="1614"/>
      <c r="BA56" s="1614"/>
      <c r="BB56" s="1614"/>
      <c r="BC56" s="1614"/>
      <c r="BD56" s="1614"/>
      <c r="BE56" s="1614"/>
      <c r="BF56" s="1614"/>
      <c r="BG56" s="1614"/>
      <c r="BH56" s="1614"/>
      <c r="BI56" s="1614"/>
      <c r="BJ56" s="1614"/>
      <c r="BK56" s="1614"/>
      <c r="BL56" s="1614"/>
      <c r="BM56" s="1614"/>
      <c r="BN56" s="1614"/>
      <c r="BO56" s="1614"/>
      <c r="BP56" s="1614"/>
      <c r="BQ56" s="1614"/>
      <c r="BR56" s="1614"/>
      <c r="BS56" s="1614"/>
      <c r="BT56" s="1614"/>
      <c r="BU56" s="1614"/>
      <c r="BV56" s="1614"/>
      <c r="BW56" s="1614"/>
      <c r="BX56" s="1614"/>
      <c r="BY56" s="1614"/>
      <c r="BZ56" s="1614"/>
      <c r="CA56" s="1615"/>
      <c r="CB56"/>
      <c r="CC56" s="97"/>
      <c r="CD56" s="160"/>
      <c r="DY56"/>
    </row>
    <row r="57" spans="1:167" ht="30" customHeight="1">
      <c r="A57" s="55"/>
      <c r="B57" s="97"/>
      <c r="C57"/>
      <c r="D57" s="518"/>
      <c r="E57" s="518"/>
      <c r="F57" s="268" t="s">
        <v>556</v>
      </c>
      <c r="G57" s="518"/>
      <c r="AD57" s="518"/>
      <c r="AE57" s="518"/>
      <c r="AF57" s="518"/>
      <c r="AG57" s="518"/>
      <c r="AH57" s="518"/>
      <c r="AI57" s="518"/>
      <c r="AJ57" s="518"/>
      <c r="AK57" s="518"/>
      <c r="AL57" s="518"/>
      <c r="AM57" s="518"/>
      <c r="AN57"/>
      <c r="AO57"/>
      <c r="AP57" s="1604"/>
      <c r="AQ57" s="1604"/>
      <c r="AR57" s="1616"/>
      <c r="AS57" s="1617"/>
      <c r="AT57" s="1617"/>
      <c r="AU57" s="1617"/>
      <c r="AV57" s="1617"/>
      <c r="AW57" s="1617"/>
      <c r="AX57" s="1617"/>
      <c r="AY57" s="1617"/>
      <c r="AZ57" s="1617"/>
      <c r="BA57" s="1617"/>
      <c r="BB57" s="1617"/>
      <c r="BC57" s="1617"/>
      <c r="BD57" s="1617"/>
      <c r="BE57" s="1617"/>
      <c r="BF57" s="1617"/>
      <c r="BG57" s="1617"/>
      <c r="BH57" s="1617"/>
      <c r="BI57" s="1617"/>
      <c r="BJ57" s="1617"/>
      <c r="BK57" s="1617"/>
      <c r="BL57" s="1617"/>
      <c r="BM57" s="1617"/>
      <c r="BN57" s="1617"/>
      <c r="BO57" s="1617"/>
      <c r="BP57" s="1617"/>
      <c r="BQ57" s="1617"/>
      <c r="BR57" s="1617"/>
      <c r="BS57" s="1617"/>
      <c r="BT57" s="1617"/>
      <c r="BU57" s="1617"/>
      <c r="BV57" s="1617"/>
      <c r="BW57" s="1617"/>
      <c r="BX57" s="1617"/>
      <c r="BY57" s="1617"/>
      <c r="BZ57" s="1617"/>
      <c r="CA57" s="1618"/>
      <c r="CB57"/>
      <c r="CC57" s="97"/>
      <c r="CD57" s="160"/>
      <c r="DY57"/>
    </row>
    <row r="58" spans="1:167" ht="27" customHeight="1">
      <c r="A58" s="55"/>
      <c r="B58" s="97"/>
      <c r="C58"/>
      <c r="D58"/>
      <c r="E58"/>
      <c r="F58" s="2058"/>
      <c r="G58" s="2059"/>
      <c r="H58" s="2059"/>
      <c r="I58" s="2059"/>
      <c r="J58" s="2059"/>
      <c r="K58" s="2059"/>
      <c r="L58" s="2059"/>
      <c r="M58" s="2059"/>
      <c r="N58" s="2059"/>
      <c r="O58" s="2059"/>
      <c r="P58" s="2059"/>
      <c r="Q58" s="2059"/>
      <c r="R58" s="2059"/>
      <c r="S58" s="2059"/>
      <c r="T58" s="2059"/>
      <c r="U58" s="2059"/>
      <c r="V58" s="2059"/>
      <c r="W58" s="2059"/>
      <c r="X58" s="2059"/>
      <c r="Y58" s="2059"/>
      <c r="Z58" s="2059"/>
      <c r="AA58" s="2059"/>
      <c r="AB58" s="2059"/>
      <c r="AC58" s="2059"/>
      <c r="AD58" s="2059"/>
      <c r="AE58" s="2059"/>
      <c r="AF58" s="2059"/>
      <c r="AG58" s="2059"/>
      <c r="AH58" s="2059"/>
      <c r="AI58" s="97"/>
      <c r="AJ58" s="97"/>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97"/>
      <c r="CD58" s="160"/>
      <c r="CX58"/>
      <c r="CY58"/>
      <c r="CZ58"/>
      <c r="DA58"/>
      <c r="DB58"/>
      <c r="DC58"/>
      <c r="DD58"/>
      <c r="DE58"/>
      <c r="DF58"/>
      <c r="DG58"/>
      <c r="DH58"/>
      <c r="DI58"/>
      <c r="DJ58"/>
      <c r="DK58"/>
      <c r="DL58"/>
      <c r="DM58"/>
      <c r="DN58"/>
      <c r="DO58"/>
      <c r="DP58"/>
      <c r="DQ58"/>
      <c r="DR58"/>
      <c r="DS58"/>
      <c r="DT58"/>
      <c r="DU58"/>
      <c r="DV58"/>
      <c r="DW58"/>
      <c r="DX58"/>
      <c r="DY58"/>
    </row>
    <row r="59" spans="1:167" ht="18" customHeight="1">
      <c r="A59" s="1"/>
      <c r="B59" s="151"/>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97"/>
      <c r="CD59" s="160"/>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ht="30" customHeight="1">
      <c r="A60" s="1"/>
      <c r="B60" s="1219"/>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96"/>
      <c r="CC60" s="96"/>
      <c r="CD60" s="122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1"/>
      <c r="B61" s="151"/>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160"/>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30" customHeight="1">
      <c r="A62" s="55"/>
      <c r="B62"/>
      <c r="C62" s="1248" t="s">
        <v>1866</v>
      </c>
      <c r="D62" s="986" t="s">
        <v>557</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s="1604">
        <v>16</v>
      </c>
      <c r="AQ62" s="1604"/>
      <c r="AR62" s="1613"/>
      <c r="AS62" s="1614"/>
      <c r="AT62" s="1614"/>
      <c r="AU62" s="1614"/>
      <c r="AV62" s="1614"/>
      <c r="AW62" s="1614"/>
      <c r="AX62" s="1614"/>
      <c r="AY62" s="1614"/>
      <c r="AZ62" s="1614"/>
      <c r="BA62" s="1614"/>
      <c r="BB62" s="1614"/>
      <c r="BC62" s="1614"/>
      <c r="BD62" s="1614"/>
      <c r="BE62" s="1614"/>
      <c r="BF62" s="1614"/>
      <c r="BG62" s="1614"/>
      <c r="BH62" s="1614"/>
      <c r="BI62" s="1614"/>
      <c r="BJ62" s="1614"/>
      <c r="BK62" s="1614"/>
      <c r="BL62" s="1614"/>
      <c r="BM62" s="1614"/>
      <c r="BN62" s="1614"/>
      <c r="BO62" s="1614"/>
      <c r="BP62" s="1614"/>
      <c r="BQ62" s="1614"/>
      <c r="BR62" s="1614"/>
      <c r="BS62" s="1614"/>
      <c r="BT62" s="1614"/>
      <c r="BU62" s="1614"/>
      <c r="BV62" s="1614"/>
      <c r="BW62" s="1614"/>
      <c r="BX62" s="1614"/>
      <c r="BY62" s="1614"/>
      <c r="BZ62" s="1614"/>
      <c r="CA62" s="1615"/>
      <c r="CB62"/>
      <c r="CC62"/>
      <c r="CD62" s="160"/>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55"/>
      <c r="B63"/>
      <c r="C63" s="309"/>
      <c r="D63" s="998" t="s">
        <v>558</v>
      </c>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s="1604"/>
      <c r="AQ63" s="1604"/>
      <c r="AR63" s="1616"/>
      <c r="AS63" s="1617"/>
      <c r="AT63" s="1617"/>
      <c r="AU63" s="1617"/>
      <c r="AV63" s="1617"/>
      <c r="AW63" s="1617"/>
      <c r="AX63" s="1617"/>
      <c r="AY63" s="1617"/>
      <c r="AZ63" s="1617"/>
      <c r="BA63" s="1617"/>
      <c r="BB63" s="1617"/>
      <c r="BC63" s="1617"/>
      <c r="BD63" s="1617"/>
      <c r="BE63" s="1617"/>
      <c r="BF63" s="1617"/>
      <c r="BG63" s="1617"/>
      <c r="BH63" s="1617"/>
      <c r="BI63" s="1617"/>
      <c r="BJ63" s="1617"/>
      <c r="BK63" s="1617"/>
      <c r="BL63" s="1617"/>
      <c r="BM63" s="1617"/>
      <c r="BN63" s="1617"/>
      <c r="BO63" s="1617"/>
      <c r="BP63" s="1617"/>
      <c r="BQ63" s="1617"/>
      <c r="BR63" s="1617"/>
      <c r="BS63" s="1617"/>
      <c r="BT63" s="1617"/>
      <c r="BU63" s="1617"/>
      <c r="BV63" s="1617"/>
      <c r="BW63" s="1617"/>
      <c r="BX63" s="1617"/>
      <c r="BY63" s="1617"/>
      <c r="BZ63" s="1617"/>
      <c r="CA63" s="1618"/>
      <c r="CB63"/>
      <c r="CC63"/>
      <c r="CD63" s="160"/>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30" customHeight="1">
      <c r="A64" s="55"/>
      <c r="B64"/>
      <c r="C64"/>
      <c r="D64" s="2058"/>
      <c r="E64" s="2059"/>
      <c r="F64" s="2059"/>
      <c r="G64" s="2059"/>
      <c r="H64" s="2059"/>
      <c r="I64" s="2059"/>
      <c r="J64" s="2059"/>
      <c r="K64" s="2059"/>
      <c r="L64" s="2059"/>
      <c r="M64" s="2059"/>
      <c r="N64" s="2059"/>
      <c r="O64" s="2059"/>
      <c r="P64" s="2059"/>
      <c r="Q64" s="2059"/>
      <c r="R64" s="2059"/>
      <c r="S64" s="2059"/>
      <c r="T64" s="2059"/>
      <c r="U64" s="2059"/>
      <c r="V64" s="2059"/>
      <c r="W64" s="2059"/>
      <c r="X64" s="2059"/>
      <c r="Y64" s="2059"/>
      <c r="Z64" s="2059"/>
      <c r="AA64" s="2059"/>
      <c r="AB64" s="2059"/>
      <c r="AC64" s="2059"/>
      <c r="AD64" s="2059"/>
      <c r="AE64" s="2059"/>
      <c r="AF64" s="2059"/>
      <c r="AG64" s="2059"/>
      <c r="AH64" s="2059"/>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60"/>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60"/>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thickBot="1">
      <c r="B66" s="151"/>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5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s="291" customFormat="1" ht="20.100000000000001" customHeight="1">
      <c r="B67" s="365"/>
      <c r="C67" s="366"/>
      <c r="D67" s="367"/>
      <c r="E67" s="367"/>
      <c r="F67" s="367"/>
      <c r="G67" s="367"/>
      <c r="H67" s="367"/>
      <c r="I67" s="367"/>
      <c r="J67" s="367"/>
      <c r="K67" s="367"/>
      <c r="L67" s="367"/>
      <c r="M67" s="367"/>
      <c r="N67" s="367"/>
      <c r="O67" s="367"/>
      <c r="P67" s="367"/>
      <c r="Q67" s="367"/>
      <c r="R67" s="367"/>
      <c r="S67" s="367"/>
      <c r="T67" s="367"/>
      <c r="U67" s="367"/>
      <c r="V67" s="367"/>
      <c r="W67" s="367"/>
      <c r="X67" s="367"/>
      <c r="Y67" s="367"/>
      <c r="Z67" s="367"/>
      <c r="AA67" s="367"/>
      <c r="AB67" s="367"/>
      <c r="AC67" s="367"/>
      <c r="AD67" s="367"/>
      <c r="AE67" s="367"/>
      <c r="AF67" s="367"/>
      <c r="AG67" s="367"/>
      <c r="AH67" s="367"/>
      <c r="AI67" s="367"/>
      <c r="AJ67" s="367"/>
      <c r="AK67" s="367"/>
      <c r="AL67" s="367"/>
      <c r="AM67" s="367"/>
      <c r="AN67" s="367"/>
      <c r="AO67" s="367"/>
      <c r="AP67" s="382"/>
      <c r="AQ67" s="382"/>
      <c r="AR67" s="382"/>
      <c r="AS67" s="382"/>
      <c r="AT67" s="382"/>
      <c r="AU67" s="382"/>
      <c r="AV67" s="382"/>
      <c r="AW67" s="382"/>
      <c r="AX67" s="382"/>
      <c r="AY67" s="382"/>
      <c r="AZ67" s="382"/>
      <c r="BA67" s="382"/>
      <c r="BB67" s="382"/>
      <c r="BC67" s="382"/>
      <c r="BD67" s="382"/>
      <c r="BE67" s="382"/>
      <c r="BF67" s="382"/>
      <c r="BG67" s="382"/>
      <c r="BH67" s="382"/>
      <c r="BI67" s="382"/>
      <c r="BJ67" s="382"/>
      <c r="BK67" s="382"/>
      <c r="BL67" s="382"/>
      <c r="BM67" s="382"/>
      <c r="BN67" s="382"/>
      <c r="BO67" s="382"/>
      <c r="BP67" s="382"/>
      <c r="BQ67" s="382"/>
      <c r="BR67" s="382"/>
      <c r="BS67" s="382"/>
      <c r="BT67" s="382"/>
      <c r="BU67" s="382"/>
      <c r="BV67" s="382"/>
      <c r="BW67" s="382"/>
      <c r="BX67" s="382"/>
      <c r="BY67" s="382"/>
      <c r="BZ67" s="382"/>
      <c r="CA67" s="382"/>
      <c r="CB67" s="382"/>
      <c r="CC67" s="382"/>
      <c r="CD67" s="385"/>
      <c r="CM67" s="515"/>
      <c r="CN67" s="515"/>
      <c r="CO67" s="515"/>
      <c r="CP67" s="515"/>
      <c r="CQ67" s="515"/>
      <c r="CR67" s="515"/>
      <c r="CS67" s="515"/>
      <c r="CT67" s="515"/>
      <c r="CU67" s="515"/>
      <c r="CV67" s="515"/>
      <c r="CW67" s="515"/>
      <c r="CX67" s="515"/>
      <c r="CY67" s="515"/>
      <c r="CZ67" s="515"/>
      <c r="DA67" s="515"/>
      <c r="DB67" s="515"/>
      <c r="DC67" s="515"/>
      <c r="DD67" s="515"/>
      <c r="DE67" s="515"/>
      <c r="DF67" s="515"/>
      <c r="DG67" s="515"/>
      <c r="DH67" s="515"/>
      <c r="DI67" s="515"/>
      <c r="DJ67" s="515"/>
      <c r="DK67" s="515"/>
      <c r="DL67" s="515"/>
      <c r="DM67" s="515"/>
      <c r="DN67" s="515"/>
      <c r="DO67" s="515"/>
      <c r="DP67" s="515"/>
      <c r="DQ67" s="515"/>
      <c r="DR67" s="515"/>
      <c r="DS67" s="515"/>
      <c r="DT67" s="515"/>
      <c r="DU67" s="515"/>
      <c r="DV67" s="515"/>
      <c r="DW67" s="515"/>
      <c r="DX67" s="515"/>
      <c r="DY67" s="515"/>
      <c r="DZ67" s="515"/>
      <c r="EA67" s="515"/>
      <c r="EB67" s="515"/>
      <c r="EC67" s="515"/>
      <c r="ED67" s="515"/>
      <c r="EE67" s="515"/>
      <c r="EF67" s="515"/>
      <c r="EG67" s="515"/>
      <c r="EH67" s="515"/>
      <c r="EI67" s="515"/>
      <c r="EJ67" s="515"/>
      <c r="EK67" s="515"/>
      <c r="EL67" s="515"/>
      <c r="EM67" s="515"/>
      <c r="EN67" s="515"/>
      <c r="EO67" s="515"/>
      <c r="EP67" s="515"/>
      <c r="EQ67" s="515"/>
      <c r="ER67" s="515"/>
      <c r="ES67" s="515"/>
      <c r="ET67" s="515"/>
      <c r="EU67" s="515"/>
      <c r="EV67" s="515"/>
      <c r="EW67" s="515"/>
      <c r="EX67" s="515"/>
      <c r="EY67" s="515"/>
      <c r="EZ67" s="515"/>
      <c r="FA67" s="515"/>
      <c r="FB67" s="515"/>
      <c r="FC67" s="515"/>
      <c r="FD67" s="515"/>
      <c r="FE67" s="515"/>
      <c r="FF67" s="515"/>
      <c r="FG67" s="515"/>
      <c r="FH67" s="515"/>
      <c r="FI67" s="515"/>
      <c r="FJ67" s="515"/>
      <c r="FK67" s="515"/>
    </row>
    <row r="68" spans="1:167" s="291" customFormat="1" ht="39.9" customHeight="1">
      <c r="B68" s="368"/>
      <c r="C68" s="2054" t="s">
        <v>559</v>
      </c>
      <c r="D68" s="2054"/>
      <c r="E68" s="2054"/>
      <c r="F68" s="2054"/>
      <c r="G68" s="2054"/>
      <c r="H68" s="2054"/>
      <c r="I68" s="2054"/>
      <c r="J68" s="2054"/>
      <c r="K68" s="2054"/>
      <c r="L68" s="2054"/>
      <c r="M68" s="2054"/>
      <c r="N68" s="2054"/>
      <c r="O68" s="2054"/>
      <c r="P68" s="2054"/>
      <c r="Q68" s="2054"/>
      <c r="R68" s="2054"/>
      <c r="S68" s="2054"/>
      <c r="T68" s="2055" t="s">
        <v>560</v>
      </c>
      <c r="U68" s="2056"/>
      <c r="V68" s="2056"/>
      <c r="W68" s="2056"/>
      <c r="X68" s="2056"/>
      <c r="Y68" s="2056"/>
      <c r="Z68" s="2056"/>
      <c r="AA68" s="2056"/>
      <c r="AB68" s="2056"/>
      <c r="AC68" s="2056"/>
      <c r="AD68" s="2056"/>
      <c r="AE68" s="2056"/>
      <c r="AF68" s="2056"/>
      <c r="AG68" s="2056"/>
      <c r="AH68" s="2056"/>
      <c r="AI68" s="2056"/>
      <c r="AJ68" s="2056"/>
      <c r="AK68" s="2056"/>
      <c r="AL68" s="2056"/>
      <c r="AM68" s="2056"/>
      <c r="AN68" s="2056"/>
      <c r="AO68" s="2056"/>
      <c r="AP68" s="2056"/>
      <c r="AQ68" s="2056"/>
      <c r="AR68" s="2056"/>
      <c r="AS68" s="2056"/>
      <c r="AT68" s="2056"/>
      <c r="AU68" s="2056"/>
      <c r="AV68" s="2056"/>
      <c r="AW68" s="2056"/>
      <c r="AX68" s="2056"/>
      <c r="AY68" s="2056"/>
      <c r="AZ68" s="2056"/>
      <c r="BA68" s="2056"/>
      <c r="BB68" s="2056"/>
      <c r="BC68" s="2056"/>
      <c r="BD68" s="2056"/>
      <c r="BE68" s="2056"/>
      <c r="BF68" s="2056"/>
      <c r="BG68" s="2056"/>
      <c r="BH68" s="2056"/>
      <c r="BI68" s="2056"/>
      <c r="BJ68" s="2056"/>
      <c r="BK68" s="2056"/>
      <c r="BL68" s="2056"/>
      <c r="BM68" s="2056"/>
      <c r="BN68" s="2056"/>
      <c r="BO68" s="2056"/>
      <c r="BP68" s="2056"/>
      <c r="BQ68" s="2056"/>
      <c r="BR68" s="2056"/>
      <c r="BS68" s="2056"/>
      <c r="BT68" s="2056"/>
      <c r="BU68" s="2056"/>
      <c r="BV68" s="2056"/>
      <c r="BW68" s="2056"/>
      <c r="BX68" s="2056"/>
      <c r="BY68" s="2056"/>
      <c r="BZ68" s="2056"/>
      <c r="CA68" s="2056"/>
      <c r="CB68" s="538"/>
      <c r="CC68" s="538"/>
      <c r="CD68" s="386"/>
      <c r="CM68" s="515"/>
      <c r="CN68" s="515"/>
      <c r="CO68" s="515"/>
      <c r="CP68" s="515"/>
      <c r="CQ68" s="515"/>
      <c r="CR68" s="515"/>
      <c r="CS68" s="515"/>
      <c r="CT68" s="515"/>
      <c r="CU68" s="515"/>
      <c r="CV68" s="515"/>
      <c r="CW68" s="515"/>
      <c r="CX68" s="515"/>
      <c r="CY68" s="515"/>
      <c r="CZ68" s="515"/>
      <c r="DA68" s="515"/>
      <c r="DB68" s="515"/>
      <c r="DC68" s="515"/>
      <c r="DD68" s="515"/>
      <c r="DE68" s="515"/>
      <c r="DF68" s="515"/>
      <c r="DG68" s="515"/>
      <c r="DH68" s="515"/>
      <c r="DI68" s="515"/>
      <c r="DJ68" s="515"/>
      <c r="DK68" s="515"/>
      <c r="DL68" s="515"/>
      <c r="DM68" s="515"/>
      <c r="DN68" s="515"/>
      <c r="DO68" s="515"/>
      <c r="DP68" s="515"/>
      <c r="DQ68" s="515"/>
      <c r="DR68" s="515"/>
      <c r="DS68" s="515"/>
      <c r="DT68" s="515"/>
      <c r="DU68" s="515"/>
      <c r="DV68" s="515"/>
      <c r="DW68" s="515"/>
      <c r="DX68" s="515"/>
      <c r="DY68" s="515"/>
      <c r="DZ68" s="515"/>
      <c r="EA68" s="515"/>
      <c r="EB68" s="515"/>
      <c r="EC68" s="515"/>
      <c r="ED68" s="515"/>
      <c r="EE68" s="515"/>
      <c r="EF68" s="515"/>
      <c r="EG68" s="515"/>
      <c r="EH68" s="515"/>
      <c r="EI68" s="515"/>
      <c r="EJ68" s="515"/>
      <c r="EK68" s="515"/>
      <c r="EL68" s="515"/>
      <c r="EM68" s="515"/>
      <c r="EN68" s="515"/>
      <c r="EO68" s="515"/>
      <c r="EP68" s="515"/>
      <c r="EQ68" s="515"/>
      <c r="ER68" s="515"/>
      <c r="ES68" s="515"/>
      <c r="ET68" s="515"/>
      <c r="EU68" s="515"/>
      <c r="EV68" s="515"/>
      <c r="EW68" s="515"/>
      <c r="EX68" s="515"/>
      <c r="EY68" s="515"/>
      <c r="EZ68" s="515"/>
      <c r="FA68" s="515"/>
      <c r="FB68" s="515"/>
      <c r="FC68" s="515"/>
      <c r="FD68" s="515"/>
      <c r="FE68" s="515"/>
      <c r="FF68" s="515"/>
      <c r="FG68" s="515"/>
      <c r="FH68" s="515"/>
      <c r="FI68" s="515"/>
      <c r="FJ68" s="515"/>
      <c r="FK68" s="515"/>
    </row>
    <row r="69" spans="1:167" ht="39.9" customHeight="1">
      <c r="B69" s="368"/>
      <c r="C69" s="2054"/>
      <c r="D69" s="2054"/>
      <c r="E69" s="2054"/>
      <c r="F69" s="2054"/>
      <c r="G69" s="2054"/>
      <c r="H69" s="2054"/>
      <c r="I69" s="2054"/>
      <c r="J69" s="2054"/>
      <c r="K69" s="2054"/>
      <c r="L69" s="2054"/>
      <c r="M69" s="2054"/>
      <c r="N69" s="2054"/>
      <c r="O69" s="2054"/>
      <c r="P69" s="2054"/>
      <c r="Q69" s="2054"/>
      <c r="R69" s="2054"/>
      <c r="S69" s="2054"/>
      <c r="T69" s="2056"/>
      <c r="U69" s="2056"/>
      <c r="V69" s="2056"/>
      <c r="W69" s="2056"/>
      <c r="X69" s="2056"/>
      <c r="Y69" s="2056"/>
      <c r="Z69" s="2056"/>
      <c r="AA69" s="2056"/>
      <c r="AB69" s="2056"/>
      <c r="AC69" s="2056"/>
      <c r="AD69" s="2056"/>
      <c r="AE69" s="2056"/>
      <c r="AF69" s="2056"/>
      <c r="AG69" s="2056"/>
      <c r="AH69" s="2056"/>
      <c r="AI69" s="2056"/>
      <c r="AJ69" s="2056"/>
      <c r="AK69" s="2056"/>
      <c r="AL69" s="2056"/>
      <c r="AM69" s="2056"/>
      <c r="AN69" s="2056"/>
      <c r="AO69" s="2056"/>
      <c r="AP69" s="2056"/>
      <c r="AQ69" s="2056"/>
      <c r="AR69" s="2056"/>
      <c r="AS69" s="2056"/>
      <c r="AT69" s="2056"/>
      <c r="AU69" s="2056"/>
      <c r="AV69" s="2056"/>
      <c r="AW69" s="2056"/>
      <c r="AX69" s="2056"/>
      <c r="AY69" s="2056"/>
      <c r="AZ69" s="2056"/>
      <c r="BA69" s="2056"/>
      <c r="BB69" s="2056"/>
      <c r="BC69" s="2056"/>
      <c r="BD69" s="2056"/>
      <c r="BE69" s="2056"/>
      <c r="BF69" s="2056"/>
      <c r="BG69" s="2056"/>
      <c r="BH69" s="2056"/>
      <c r="BI69" s="2056"/>
      <c r="BJ69" s="2056"/>
      <c r="BK69" s="2056"/>
      <c r="BL69" s="2056"/>
      <c r="BM69" s="2056"/>
      <c r="BN69" s="2056"/>
      <c r="BO69" s="2056"/>
      <c r="BP69" s="2056"/>
      <c r="BQ69" s="2056"/>
      <c r="BR69" s="2056"/>
      <c r="BS69" s="2056"/>
      <c r="BT69" s="2056"/>
      <c r="BU69" s="2056"/>
      <c r="BV69" s="2056"/>
      <c r="BW69" s="2056"/>
      <c r="BX69" s="2056"/>
      <c r="BY69" s="2056"/>
      <c r="BZ69" s="2056"/>
      <c r="CA69" s="2056"/>
      <c r="CB69" s="221"/>
      <c r="CC69" s="920"/>
      <c r="CD69" s="386"/>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20.100000000000001" customHeight="1" thickBot="1">
      <c r="B70" s="371"/>
      <c r="C70" s="372"/>
      <c r="D70" s="372"/>
      <c r="E70" s="372"/>
      <c r="F70" s="372"/>
      <c r="G70" s="372"/>
      <c r="H70" s="372"/>
      <c r="I70" s="372"/>
      <c r="J70" s="372"/>
      <c r="K70" s="372"/>
      <c r="L70" s="372"/>
      <c r="M70" s="372"/>
      <c r="N70" s="372"/>
      <c r="O70" s="372"/>
      <c r="P70" s="372"/>
      <c r="Q70" s="372"/>
      <c r="R70" s="372"/>
      <c r="S70" s="372"/>
      <c r="T70" s="372"/>
      <c r="U70" s="372"/>
      <c r="V70" s="372"/>
      <c r="W70" s="372"/>
      <c r="X70" s="372"/>
      <c r="Y70" s="372"/>
      <c r="Z70" s="372"/>
      <c r="AA70" s="372"/>
      <c r="AB70" s="372"/>
      <c r="AC70" s="372"/>
      <c r="AD70" s="372"/>
      <c r="AE70" s="372"/>
      <c r="AF70" s="372"/>
      <c r="AG70" s="372"/>
      <c r="AH70" s="372"/>
      <c r="AI70" s="372"/>
      <c r="AJ70" s="372"/>
      <c r="AK70" s="372"/>
      <c r="AL70" s="372"/>
      <c r="AM70" s="372"/>
      <c r="AN70" s="372"/>
      <c r="AO70" s="372"/>
      <c r="AP70" s="372"/>
      <c r="AQ70" s="372"/>
      <c r="AR70" s="372"/>
      <c r="AS70" s="372"/>
      <c r="AT70" s="372"/>
      <c r="AU70" s="372"/>
      <c r="AV70" s="372"/>
      <c r="AW70" s="372"/>
      <c r="AX70" s="372"/>
      <c r="AY70" s="372"/>
      <c r="AZ70" s="372"/>
      <c r="BA70" s="372"/>
      <c r="BB70" s="372"/>
      <c r="BC70" s="372"/>
      <c r="BD70" s="372"/>
      <c r="BE70" s="372"/>
      <c r="BF70" s="372"/>
      <c r="BG70" s="372"/>
      <c r="BH70" s="372"/>
      <c r="BI70" s="372"/>
      <c r="BJ70" s="372"/>
      <c r="BK70" s="372"/>
      <c r="BL70" s="372"/>
      <c r="BM70" s="372"/>
      <c r="BN70" s="372"/>
      <c r="BO70" s="372"/>
      <c r="BP70" s="372"/>
      <c r="BQ70" s="372"/>
      <c r="BR70" s="372"/>
      <c r="BS70" s="372"/>
      <c r="BT70" s="372"/>
      <c r="BU70" s="372"/>
      <c r="BV70" s="372"/>
      <c r="BW70" s="372"/>
      <c r="BX70" s="372"/>
      <c r="BY70" s="372"/>
      <c r="BZ70" s="372"/>
      <c r="CA70" s="372"/>
      <c r="CB70" s="372"/>
      <c r="CC70" s="372"/>
      <c r="CD70" s="387"/>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20.100000000000001" customHeight="1">
      <c r="B71" s="93"/>
      <c r="CB71"/>
      <c r="CC71"/>
      <c r="CD71" s="160"/>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20.100000000000001" customHeight="1">
      <c r="B72" s="93"/>
      <c r="C72" s="314"/>
      <c r="D72" s="529"/>
      <c r="F72" s="315"/>
      <c r="G72" s="518"/>
      <c r="H72" s="518"/>
      <c r="I72" s="518"/>
      <c r="J72" s="518"/>
      <c r="K72" s="518"/>
      <c r="L72" s="518"/>
      <c r="M72" s="518"/>
      <c r="N72" s="518"/>
      <c r="O72" s="518"/>
      <c r="P72" s="518"/>
      <c r="Q72" s="518"/>
      <c r="R72" s="518"/>
      <c r="S72" s="518"/>
      <c r="T72" s="518"/>
      <c r="U72" s="518"/>
      <c r="V72" s="518"/>
      <c r="W72" s="518"/>
      <c r="X72" s="518"/>
      <c r="Y72" s="518"/>
      <c r="Z72" s="518"/>
      <c r="AA72" s="518"/>
      <c r="AB72" s="518"/>
      <c r="AC72" s="518"/>
      <c r="AD72" s="518"/>
      <c r="AE72" s="518"/>
      <c r="AF72" s="518"/>
      <c r="AG72" s="518"/>
      <c r="AH72" s="518"/>
      <c r="AI72" s="518"/>
      <c r="AJ72" s="518"/>
      <c r="AK72" s="518"/>
      <c r="AL72" s="518"/>
      <c r="AM72" s="518"/>
      <c r="AN72" s="518"/>
      <c r="AO72" s="518"/>
      <c r="AP72"/>
      <c r="AQ72"/>
      <c r="AR72"/>
      <c r="AS72"/>
      <c r="AT72"/>
      <c r="AU72"/>
      <c r="AV72"/>
      <c r="AW72"/>
      <c r="AX72"/>
      <c r="AY72"/>
      <c r="AZ72"/>
      <c r="BA72"/>
      <c r="BB72"/>
      <c r="BC72"/>
      <c r="BD72"/>
      <c r="BE72"/>
      <c r="BF72"/>
      <c r="BG72"/>
      <c r="BH72"/>
      <c r="BI72"/>
      <c r="BJ72"/>
      <c r="BX72" s="81"/>
      <c r="CB72"/>
      <c r="CC72"/>
      <c r="CD72" s="16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93"/>
      <c r="C73" s="1249" t="s">
        <v>1867</v>
      </c>
      <c r="D73" s="976" t="s">
        <v>1869</v>
      </c>
      <c r="F73" s="526"/>
      <c r="G73" s="518"/>
      <c r="H73" s="518"/>
      <c r="I73" s="518"/>
      <c r="J73" s="518"/>
      <c r="K73" s="518"/>
      <c r="L73" s="518"/>
      <c r="M73" s="518"/>
      <c r="N73" s="518"/>
      <c r="O73" s="518"/>
      <c r="P73" s="518"/>
      <c r="Q73" s="518"/>
      <c r="R73" s="518"/>
      <c r="S73" s="518"/>
      <c r="T73" s="518"/>
      <c r="U73" s="518"/>
      <c r="V73" s="518"/>
      <c r="W73" s="518"/>
      <c r="X73" s="518"/>
      <c r="Y73" s="518"/>
      <c r="Z73" s="518"/>
      <c r="AA73" s="518"/>
      <c r="AB73" s="518"/>
      <c r="AC73" s="518"/>
      <c r="AD73" s="518"/>
      <c r="AE73" s="518"/>
      <c r="AF73" s="518"/>
      <c r="AG73" s="518"/>
      <c r="AH73" s="518"/>
      <c r="AI73" s="518"/>
      <c r="AJ73" s="518"/>
      <c r="AK73" s="518"/>
      <c r="AL73" s="1604">
        <v>89</v>
      </c>
      <c r="AM73" s="1604"/>
      <c r="AN73" s="1613">
        <f>'M16'!AR24+'M16'!AR27+'M16'!AR30+'M16'!AS43+'M16'!AS46+'M16'!AS49+'M16'!AS53+'M16'!AS59+'M16'!AS63+'M16'!AS66+'M16'!AS69+'M16'!AS72+'M16'!AS75+'M16'!AS81+'M16'!AS84+'M16'!AS87+'M17'!AR18+'M17'!AR23+'M17'!AR29+'M17'!AR34+'M17'!AR39+'M17'!AR47+'M17'!AR50+'M17'!AR53+'M17'!AR56+'M17'!AR59+'M17'!AR62+'M17'!AR66+'M17'!AR70+'M17'!AR75+'M18'!AR20+'M18'!AR23+'M18'!AR26+'M18'!AR29+'M18'!AR32+'M18'!AR35+'M18'!AR38+'M18'!AR41+'M18'!AR44+'M18'!AR56+'M18'!AR62</f>
        <v>0</v>
      </c>
      <c r="AO73" s="1614"/>
      <c r="AP73" s="1614"/>
      <c r="AQ73" s="1614"/>
      <c r="AR73" s="1614"/>
      <c r="AS73" s="1614"/>
      <c r="AT73" s="1614"/>
      <c r="AU73" s="1614"/>
      <c r="AV73" s="1614"/>
      <c r="AW73" s="1614"/>
      <c r="AX73" s="1614"/>
      <c r="AY73" s="1614"/>
      <c r="AZ73" s="1614"/>
      <c r="BA73" s="1614"/>
      <c r="BB73" s="1614"/>
      <c r="BC73" s="1614"/>
      <c r="BD73" s="1614"/>
      <c r="BE73" s="1614"/>
      <c r="BF73" s="1614"/>
      <c r="BG73" s="1614"/>
      <c r="BH73" s="1614"/>
      <c r="BI73" s="1614"/>
      <c r="BJ73" s="1614"/>
      <c r="BK73" s="1614"/>
      <c r="BL73" s="1614"/>
      <c r="BM73" s="1614"/>
      <c r="BN73" s="1614"/>
      <c r="BO73" s="1614"/>
      <c r="BP73" s="1614"/>
      <c r="BQ73" s="1614"/>
      <c r="BR73" s="1614"/>
      <c r="BS73" s="1614"/>
      <c r="BT73" s="1614"/>
      <c r="BU73" s="1614"/>
      <c r="BV73" s="1614"/>
      <c r="BW73" s="1615"/>
      <c r="BX73" s="539"/>
      <c r="CB73"/>
      <c r="CC73"/>
      <c r="CD73" s="160"/>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93"/>
      <c r="C74" s="321"/>
      <c r="D74" s="1251" t="s">
        <v>1870</v>
      </c>
      <c r="F74" s="533"/>
      <c r="G74" s="316"/>
      <c r="H74" s="317"/>
      <c r="I74" s="317"/>
      <c r="J74" s="317"/>
      <c r="K74" s="317"/>
      <c r="L74" s="317"/>
      <c r="M74" s="243"/>
      <c r="N74" s="317"/>
      <c r="O74" s="317"/>
      <c r="P74" s="317"/>
      <c r="Q74" s="317"/>
      <c r="R74" s="317"/>
      <c r="S74" s="317"/>
      <c r="T74" s="243"/>
      <c r="U74" s="243"/>
      <c r="V74" s="243"/>
      <c r="W74" s="243"/>
      <c r="X74" s="243"/>
      <c r="Y74" s="243"/>
      <c r="Z74" s="243"/>
      <c r="AA74" s="243"/>
      <c r="AB74" s="243"/>
      <c r="AC74" s="243"/>
      <c r="AD74" s="318"/>
      <c r="AE74" s="318"/>
      <c r="AF74" s="318"/>
      <c r="AG74" s="318"/>
      <c r="AH74" s="318"/>
      <c r="AI74" s="318"/>
      <c r="AJ74" s="318"/>
      <c r="AK74" s="199"/>
      <c r="AL74" s="1604"/>
      <c r="AM74" s="1604"/>
      <c r="AN74" s="1616"/>
      <c r="AO74" s="1617"/>
      <c r="AP74" s="1617"/>
      <c r="AQ74" s="1617"/>
      <c r="AR74" s="1617"/>
      <c r="AS74" s="1617"/>
      <c r="AT74" s="1617"/>
      <c r="AU74" s="1617"/>
      <c r="AV74" s="1617"/>
      <c r="AW74" s="1617"/>
      <c r="AX74" s="1617"/>
      <c r="AY74" s="1617"/>
      <c r="AZ74" s="1617"/>
      <c r="BA74" s="1617"/>
      <c r="BB74" s="1617"/>
      <c r="BC74" s="1617"/>
      <c r="BD74" s="1617"/>
      <c r="BE74" s="1617"/>
      <c r="BF74" s="1617"/>
      <c r="BG74" s="1617"/>
      <c r="BH74" s="1617"/>
      <c r="BI74" s="1617"/>
      <c r="BJ74" s="1617"/>
      <c r="BK74" s="1617"/>
      <c r="BL74" s="1617"/>
      <c r="BM74" s="1617"/>
      <c r="BN74" s="1617"/>
      <c r="BO74" s="1617"/>
      <c r="BP74" s="1617"/>
      <c r="BQ74" s="1617"/>
      <c r="BR74" s="1617"/>
      <c r="BS74" s="1617"/>
      <c r="BT74" s="1617"/>
      <c r="BU74" s="1617"/>
      <c r="BV74" s="1617"/>
      <c r="BW74" s="1618"/>
      <c r="CB74"/>
      <c r="CC74"/>
      <c r="CD74" s="160"/>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20.100000000000001" customHeight="1">
      <c r="B75" s="93"/>
      <c r="C75" s="314"/>
      <c r="D75" s="314"/>
      <c r="E75" s="315"/>
      <c r="F75" s="314"/>
      <c r="G75" s="316"/>
      <c r="H75" s="317"/>
      <c r="I75" s="317"/>
      <c r="J75" s="317"/>
      <c r="K75" s="317"/>
      <c r="L75" s="317"/>
      <c r="M75" s="243"/>
      <c r="N75" s="317"/>
      <c r="O75" s="317"/>
      <c r="P75" s="317"/>
      <c r="Q75" s="317"/>
      <c r="R75" s="317"/>
      <c r="S75" s="317"/>
      <c r="T75" s="243"/>
      <c r="U75" s="243"/>
      <c r="V75" s="243"/>
      <c r="W75" s="243"/>
      <c r="X75" s="243"/>
      <c r="Y75" s="243"/>
      <c r="Z75" s="243"/>
      <c r="AA75" s="243"/>
      <c r="AB75" s="243"/>
      <c r="AC75" s="243"/>
      <c r="AD75" s="318"/>
      <c r="AE75" s="318"/>
      <c r="AF75" s="318"/>
      <c r="AG75" s="318"/>
      <c r="AH75" s="318"/>
      <c r="AI75" s="318"/>
      <c r="AJ75" s="318"/>
      <c r="AK75" s="199"/>
      <c r="AL75" s="199"/>
      <c r="AM75" s="199"/>
      <c r="AN75" s="203"/>
      <c r="AO75" s="203"/>
      <c r="AP75"/>
      <c r="AQ75"/>
      <c r="AR75"/>
      <c r="AS75"/>
      <c r="AT75"/>
      <c r="AU75"/>
      <c r="AV75"/>
      <c r="AW75"/>
      <c r="AX75"/>
      <c r="AY75"/>
      <c r="AZ75"/>
      <c r="BA75"/>
      <c r="BB75"/>
      <c r="BC75"/>
      <c r="BD75"/>
      <c r="BE75"/>
      <c r="BF75"/>
      <c r="BG75"/>
      <c r="BH75"/>
      <c r="BI75"/>
      <c r="BJ75"/>
      <c r="BK75" s="203"/>
      <c r="BL75" s="203"/>
      <c r="BM75" s="203"/>
      <c r="BN75" s="203"/>
      <c r="BO75" s="319"/>
      <c r="BP75" s="319"/>
      <c r="BQ75"/>
      <c r="BR75"/>
      <c r="BS75"/>
      <c r="BT75"/>
      <c r="BU75"/>
      <c r="BV75"/>
      <c r="BW75"/>
      <c r="BX75"/>
      <c r="BY75"/>
      <c r="BZ75"/>
      <c r="CA75"/>
      <c r="CB75"/>
      <c r="CC75"/>
      <c r="CD75" s="16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0.100000000000001" customHeight="1">
      <c r="B76" s="1219"/>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1220"/>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0.100000000000001" customHeight="1">
      <c r="B77" s="151"/>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c r="CC77" s="97"/>
      <c r="CD77" s="160"/>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0.100000000000001" customHeight="1">
      <c r="B78" s="93"/>
      <c r="C78" s="314"/>
      <c r="D78" s="529"/>
      <c r="F78" s="315"/>
      <c r="G78" s="518"/>
      <c r="H78" s="518"/>
      <c r="I78" s="518"/>
      <c r="J78" s="518"/>
      <c r="K78" s="518"/>
      <c r="L78" s="518"/>
      <c r="M78" s="518"/>
      <c r="N78" s="518"/>
      <c r="O78" s="518"/>
      <c r="P78" s="518"/>
      <c r="Q78" s="518"/>
      <c r="R78" s="518"/>
      <c r="S78" s="518"/>
      <c r="T78" s="518"/>
      <c r="U78" s="518"/>
      <c r="V78" s="518"/>
      <c r="W78" s="518"/>
      <c r="X78" s="518"/>
      <c r="Y78" s="518"/>
      <c r="Z78" s="518"/>
      <c r="AA78" s="518"/>
      <c r="AB78" s="518"/>
      <c r="AC78" s="518"/>
      <c r="AD78" s="518"/>
      <c r="AE78" s="518"/>
      <c r="AF78" s="518"/>
      <c r="AG78" s="518"/>
      <c r="AH78" s="518"/>
      <c r="AI78" s="518"/>
      <c r="AJ78" s="518"/>
      <c r="AK78" s="518"/>
      <c r="AL78" s="518"/>
      <c r="AM78" s="518"/>
      <c r="AN78" s="518"/>
      <c r="AO78" s="518"/>
      <c r="AP78"/>
      <c r="AQ78"/>
      <c r="AR78"/>
      <c r="AS78"/>
      <c r="AT78"/>
      <c r="AU78"/>
      <c r="AV78"/>
      <c r="AW78"/>
      <c r="AX78"/>
      <c r="AY78"/>
      <c r="AZ78"/>
      <c r="BA78"/>
      <c r="BB78"/>
      <c r="BC78"/>
      <c r="BD78"/>
      <c r="BE78"/>
      <c r="BF78"/>
      <c r="BG78"/>
      <c r="BH78"/>
      <c r="BI78"/>
      <c r="BJ78"/>
      <c r="BX78" s="176"/>
      <c r="CB78"/>
      <c r="CC78"/>
      <c r="CD78" s="160"/>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93"/>
      <c r="C79" s="1249" t="s">
        <v>1868</v>
      </c>
      <c r="D79" s="264" t="s">
        <v>561</v>
      </c>
      <c r="F79" s="526"/>
      <c r="G79" s="518"/>
      <c r="H79" s="518"/>
      <c r="I79" s="518"/>
      <c r="J79" s="518"/>
      <c r="K79" s="518"/>
      <c r="L79" s="518"/>
      <c r="M79" s="518"/>
      <c r="N79" s="518"/>
      <c r="O79" s="518"/>
      <c r="P79" s="518"/>
      <c r="Q79" s="518"/>
      <c r="R79" s="518"/>
      <c r="S79" s="518"/>
      <c r="T79" s="518"/>
      <c r="U79" s="518"/>
      <c r="V79" s="518"/>
      <c r="W79" s="518"/>
      <c r="X79" s="518"/>
      <c r="Y79" s="518"/>
      <c r="Z79" s="518"/>
      <c r="AA79" s="518"/>
      <c r="AB79" s="518"/>
      <c r="AC79" s="518"/>
      <c r="AD79" s="518"/>
      <c r="AE79" s="518"/>
      <c r="AF79" s="518"/>
      <c r="AG79" s="518"/>
      <c r="AH79" s="518"/>
      <c r="AI79" s="518"/>
      <c r="AJ79" s="518"/>
      <c r="AK79" s="518"/>
      <c r="AL79" s="518"/>
      <c r="AM79" s="518"/>
      <c r="AN79" s="518"/>
      <c r="AO79" s="518"/>
      <c r="AP79" s="1604">
        <v>17</v>
      </c>
      <c r="AQ79" s="1604"/>
      <c r="AR79" s="1613"/>
      <c r="AS79" s="1614"/>
      <c r="AT79" s="1614"/>
      <c r="AU79" s="1614"/>
      <c r="AV79" s="1614"/>
      <c r="AW79" s="1614"/>
      <c r="AX79" s="1614"/>
      <c r="AY79" s="1614"/>
      <c r="AZ79" s="1614"/>
      <c r="BA79" s="1614"/>
      <c r="BB79" s="1614"/>
      <c r="BC79" s="1614"/>
      <c r="BD79" s="1614"/>
      <c r="BE79" s="1614"/>
      <c r="BF79" s="1614"/>
      <c r="BG79" s="1614"/>
      <c r="BH79" s="1614"/>
      <c r="BI79" s="1614"/>
      <c r="BJ79" s="1614"/>
      <c r="BK79" s="1614"/>
      <c r="BL79" s="1614"/>
      <c r="BM79" s="1614"/>
      <c r="BN79" s="1614"/>
      <c r="BO79" s="1614"/>
      <c r="BP79" s="1614"/>
      <c r="BQ79" s="1614"/>
      <c r="BR79" s="1614"/>
      <c r="BS79" s="1614"/>
      <c r="BT79" s="1614"/>
      <c r="BU79" s="1614"/>
      <c r="BV79" s="1614"/>
      <c r="BW79" s="1614"/>
      <c r="BX79" s="1614"/>
      <c r="BY79" s="1614"/>
      <c r="BZ79" s="1614"/>
      <c r="CA79" s="1615"/>
      <c r="CB79"/>
      <c r="CC79"/>
      <c r="CD79" s="160"/>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93"/>
      <c r="C80" s="530"/>
      <c r="D80" s="267" t="s">
        <v>562</v>
      </c>
      <c r="F80" s="533"/>
      <c r="G80" s="316"/>
      <c r="H80" s="317"/>
      <c r="I80" s="317"/>
      <c r="J80" s="317"/>
      <c r="K80" s="317"/>
      <c r="L80" s="317"/>
      <c r="M80" s="243"/>
      <c r="N80" s="317"/>
      <c r="O80" s="317"/>
      <c r="P80" s="317"/>
      <c r="Q80" s="317"/>
      <c r="R80" s="317"/>
      <c r="S80" s="317"/>
      <c r="T80" s="243"/>
      <c r="U80" s="243"/>
      <c r="V80" s="243"/>
      <c r="W80" s="243"/>
      <c r="X80" s="243"/>
      <c r="Y80" s="243"/>
      <c r="Z80" s="243"/>
      <c r="AA80" s="243"/>
      <c r="AB80" s="243"/>
      <c r="AC80" s="243"/>
      <c r="AD80" s="318"/>
      <c r="AE80" s="318"/>
      <c r="AF80" s="318"/>
      <c r="AG80" s="318"/>
      <c r="AH80" s="318"/>
      <c r="AI80" s="318"/>
      <c r="AJ80" s="318"/>
      <c r="AK80" s="199"/>
      <c r="AL80" s="199"/>
      <c r="AM80" s="199"/>
      <c r="AN80" s="203"/>
      <c r="AO80" s="203"/>
      <c r="AP80" s="1604"/>
      <c r="AQ80" s="1604"/>
      <c r="AR80" s="1616"/>
      <c r="AS80" s="1617"/>
      <c r="AT80" s="1617"/>
      <c r="AU80" s="1617"/>
      <c r="AV80" s="1617"/>
      <c r="AW80" s="1617"/>
      <c r="AX80" s="1617"/>
      <c r="AY80" s="1617"/>
      <c r="AZ80" s="1617"/>
      <c r="BA80" s="1617"/>
      <c r="BB80" s="1617"/>
      <c r="BC80" s="1617"/>
      <c r="BD80" s="1617"/>
      <c r="BE80" s="1617"/>
      <c r="BF80" s="1617"/>
      <c r="BG80" s="1617"/>
      <c r="BH80" s="1617"/>
      <c r="BI80" s="1617"/>
      <c r="BJ80" s="1617"/>
      <c r="BK80" s="1617"/>
      <c r="BL80" s="1617"/>
      <c r="BM80" s="1617"/>
      <c r="BN80" s="1617"/>
      <c r="BO80" s="1617"/>
      <c r="BP80" s="1617"/>
      <c r="BQ80" s="1617"/>
      <c r="BR80" s="1617"/>
      <c r="BS80" s="1617"/>
      <c r="BT80" s="1617"/>
      <c r="BU80" s="1617"/>
      <c r="BV80" s="1617"/>
      <c r="BW80" s="1617"/>
      <c r="BX80" s="1617"/>
      <c r="BY80" s="1617"/>
      <c r="BZ80" s="1617"/>
      <c r="CA80" s="1618"/>
      <c r="CB80"/>
      <c r="CC80"/>
      <c r="CD80" s="16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0.100000000000001" customHeight="1">
      <c r="B81" s="93"/>
      <c r="C81" s="314"/>
      <c r="D81" s="314"/>
      <c r="E81" s="315"/>
      <c r="F81" s="314"/>
      <c r="G81" s="316"/>
      <c r="H81" s="317"/>
      <c r="I81" s="317"/>
      <c r="J81" s="317"/>
      <c r="K81" s="317"/>
      <c r="L81" s="317"/>
      <c r="M81" s="243"/>
      <c r="N81" s="317"/>
      <c r="O81" s="317"/>
      <c r="P81" s="317"/>
      <c r="Q81" s="317"/>
      <c r="R81" s="317"/>
      <c r="S81" s="317"/>
      <c r="T81" s="243"/>
      <c r="U81" s="243"/>
      <c r="V81" s="243"/>
      <c r="W81" s="243"/>
      <c r="X81" s="243"/>
      <c r="Y81" s="243"/>
      <c r="Z81" s="243"/>
      <c r="AA81" s="243"/>
      <c r="AB81" s="243"/>
      <c r="AC81" s="243"/>
      <c r="AD81" s="318"/>
      <c r="AE81" s="318"/>
      <c r="AF81" s="318"/>
      <c r="AG81" s="318"/>
      <c r="AH81" s="318"/>
      <c r="AI81" s="318"/>
      <c r="AJ81" s="318"/>
      <c r="AK81" s="199"/>
      <c r="AL81" s="199"/>
      <c r="AM81" s="199"/>
      <c r="AN81" s="203"/>
      <c r="AO81" s="203"/>
      <c r="AP81"/>
      <c r="AQ81"/>
      <c r="AR81"/>
      <c r="AS81"/>
      <c r="AT81"/>
      <c r="AU81"/>
      <c r="AV81"/>
      <c r="AW81"/>
      <c r="AX81"/>
      <c r="AY81"/>
      <c r="AZ81"/>
      <c r="BA81"/>
      <c r="BB81"/>
      <c r="BC81"/>
      <c r="BD81"/>
      <c r="BE81"/>
      <c r="BF81"/>
      <c r="BG81"/>
      <c r="BH81"/>
      <c r="BI81"/>
      <c r="BJ81"/>
      <c r="BK81" s="203"/>
      <c r="BL81" s="203"/>
      <c r="BM81" s="203"/>
      <c r="BN81" s="203"/>
      <c r="BO81" s="319"/>
      <c r="BP81" s="319"/>
      <c r="BQ81"/>
      <c r="BR81"/>
      <c r="BS81"/>
      <c r="BT81"/>
      <c r="BU81"/>
      <c r="BV81"/>
      <c r="BW81"/>
      <c r="BX81"/>
      <c r="BY81"/>
      <c r="BZ81"/>
      <c r="CA81"/>
      <c r="CB81"/>
      <c r="CC81"/>
      <c r="CD81" s="160"/>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20.100000000000001" customHeight="1">
      <c r="B82" s="1219"/>
      <c r="C82" s="96"/>
      <c r="D82" s="96"/>
      <c r="E82" s="96"/>
      <c r="F82" s="96"/>
      <c r="G82" s="96"/>
      <c r="H82" s="96"/>
      <c r="I82" s="96"/>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6"/>
      <c r="AP82" s="96"/>
      <c r="AQ82" s="96"/>
      <c r="AR82" s="96"/>
      <c r="AS82" s="96"/>
      <c r="AT82" s="96"/>
      <c r="AU82" s="96"/>
      <c r="AV82" s="96"/>
      <c r="AW82" s="96"/>
      <c r="AX82" s="96"/>
      <c r="AY82" s="96"/>
      <c r="AZ82" s="96"/>
      <c r="BA82" s="96"/>
      <c r="BB82" s="96"/>
      <c r="BC82" s="96"/>
      <c r="BD82" s="96"/>
      <c r="BE82" s="96"/>
      <c r="BF82" s="96"/>
      <c r="BG82" s="96"/>
      <c r="BH82" s="96"/>
      <c r="BI82" s="96"/>
      <c r="BJ82" s="96"/>
      <c r="BK82" s="96"/>
      <c r="BL82" s="96"/>
      <c r="BM82" s="96"/>
      <c r="BN82" s="96"/>
      <c r="BO82" s="96"/>
      <c r="BP82" s="96"/>
      <c r="BQ82" s="96"/>
      <c r="BR82" s="96"/>
      <c r="BS82" s="96"/>
      <c r="BT82" s="96"/>
      <c r="BU82" s="96"/>
      <c r="BV82" s="96"/>
      <c r="BW82" s="96"/>
      <c r="BX82" s="96"/>
      <c r="BY82" s="96"/>
      <c r="BZ82" s="96"/>
      <c r="CA82" s="96"/>
      <c r="CB82" s="96"/>
      <c r="CC82" s="96"/>
      <c r="CD82" s="1220"/>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20.100000000000001" customHeight="1">
      <c r="B83" s="151"/>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c r="BL83" s="97"/>
      <c r="BM83" s="97"/>
      <c r="BN83" s="97"/>
      <c r="BO83" s="97"/>
      <c r="BP83" s="97"/>
      <c r="BQ83" s="97"/>
      <c r="BR83" s="97"/>
      <c r="BS83" s="97"/>
      <c r="BT83" s="97"/>
      <c r="BU83" s="97"/>
      <c r="BV83" s="97"/>
      <c r="BW83" s="97"/>
      <c r="BX83" s="97"/>
      <c r="BY83" s="97"/>
      <c r="BZ83" s="97"/>
      <c r="CA83" s="97"/>
      <c r="CB83" s="97"/>
      <c r="CC83" s="97"/>
      <c r="CD83" s="160"/>
    </row>
    <row r="84" spans="2:167" ht="20.100000000000001" customHeight="1">
      <c r="B84" s="93"/>
      <c r="C84" s="314"/>
      <c r="D84" s="529"/>
      <c r="F84" s="315"/>
      <c r="G84" s="518"/>
      <c r="H84" s="518"/>
      <c r="I84" s="518"/>
      <c r="J84" s="518"/>
      <c r="K84" s="518"/>
      <c r="L84" s="518"/>
      <c r="M84" s="518"/>
      <c r="N84" s="518"/>
      <c r="O84" s="518"/>
      <c r="P84" s="518"/>
      <c r="Q84" s="518"/>
      <c r="R84" s="518"/>
      <c r="S84" s="518"/>
      <c r="T84" s="518"/>
      <c r="U84" s="518"/>
      <c r="V84" s="518"/>
      <c r="W84" s="518"/>
      <c r="X84" s="518"/>
      <c r="Y84" s="518"/>
      <c r="Z84" s="518"/>
      <c r="AA84" s="518"/>
      <c r="AB84" s="518"/>
      <c r="AC84" s="518"/>
      <c r="AD84" s="518"/>
      <c r="AE84" s="518"/>
      <c r="AF84" s="518"/>
      <c r="AG84" s="518"/>
      <c r="AH84" s="518"/>
      <c r="AI84" s="518"/>
      <c r="AJ84" s="518"/>
      <c r="AK84" s="518"/>
      <c r="AL84" s="518"/>
      <c r="AM84" s="518"/>
      <c r="AN84" s="518"/>
      <c r="AO84" s="518"/>
      <c r="AP84"/>
      <c r="AQ84"/>
      <c r="AR84"/>
      <c r="AS84"/>
      <c r="AT84"/>
      <c r="AU84"/>
      <c r="AV84"/>
      <c r="AW84"/>
      <c r="AX84"/>
      <c r="AY84"/>
      <c r="AZ84"/>
      <c r="BA84"/>
      <c r="BB84"/>
      <c r="BC84"/>
      <c r="BD84"/>
      <c r="BE84"/>
      <c r="BF84"/>
      <c r="BG84"/>
      <c r="BH84"/>
      <c r="BI84"/>
      <c r="BJ84"/>
      <c r="BX84" s="81"/>
      <c r="CB84"/>
      <c r="CC84"/>
      <c r="CD84" s="160"/>
    </row>
    <row r="85" spans="2:167" ht="30" customHeight="1">
      <c r="B85" s="93"/>
      <c r="C85" s="1250" t="s">
        <v>1871</v>
      </c>
      <c r="D85" s="976" t="s">
        <v>1872</v>
      </c>
      <c r="F85" s="526"/>
      <c r="G85" s="518"/>
      <c r="H85" s="518"/>
      <c r="I85" s="518"/>
      <c r="J85" s="518"/>
      <c r="K85" s="518"/>
      <c r="L85" s="518"/>
      <c r="M85" s="518"/>
      <c r="N85" s="518"/>
      <c r="O85" s="518"/>
      <c r="P85" s="518"/>
      <c r="Q85" s="518"/>
      <c r="R85" s="518"/>
      <c r="S85" s="518"/>
      <c r="T85" s="518"/>
      <c r="U85" s="518"/>
      <c r="V85" s="518"/>
      <c r="W85" s="518"/>
      <c r="X85" s="518"/>
      <c r="Y85" s="518"/>
      <c r="Z85" s="518"/>
      <c r="AA85" s="518"/>
      <c r="AB85" s="518"/>
      <c r="AC85" s="518"/>
      <c r="AD85" s="518"/>
      <c r="AE85" s="518"/>
      <c r="AF85" s="518"/>
      <c r="AG85" s="518"/>
      <c r="AH85" s="518"/>
      <c r="AI85" s="518"/>
      <c r="AJ85" s="518"/>
      <c r="AK85" s="518"/>
      <c r="AL85" s="1604">
        <v>99</v>
      </c>
      <c r="AM85" s="1604"/>
      <c r="AN85" s="1613">
        <f>AN73+AR79</f>
        <v>0</v>
      </c>
      <c r="AO85" s="1614"/>
      <c r="AP85" s="1614"/>
      <c r="AQ85" s="1614"/>
      <c r="AR85" s="1614"/>
      <c r="AS85" s="1614"/>
      <c r="AT85" s="1614"/>
      <c r="AU85" s="1614"/>
      <c r="AV85" s="1614"/>
      <c r="AW85" s="1614"/>
      <c r="AX85" s="1614"/>
      <c r="AY85" s="1614"/>
      <c r="AZ85" s="1614"/>
      <c r="BA85" s="1614"/>
      <c r="BB85" s="1614"/>
      <c r="BC85" s="1614"/>
      <c r="BD85" s="1614"/>
      <c r="BE85" s="1614"/>
      <c r="BF85" s="1614"/>
      <c r="BG85" s="1614"/>
      <c r="BH85" s="1614"/>
      <c r="BI85" s="1614"/>
      <c r="BJ85" s="1614"/>
      <c r="BK85" s="1614"/>
      <c r="BL85" s="1614"/>
      <c r="BM85" s="1614"/>
      <c r="BN85" s="1614"/>
      <c r="BO85" s="1614"/>
      <c r="BP85" s="1614"/>
      <c r="BQ85" s="1614"/>
      <c r="BR85" s="1614"/>
      <c r="BS85" s="1614"/>
      <c r="BT85" s="1614"/>
      <c r="BU85" s="1614"/>
      <c r="BV85" s="1614"/>
      <c r="BW85" s="1615"/>
      <c r="BX85" s="539"/>
      <c r="CB85"/>
      <c r="CC85"/>
      <c r="CD85" s="160"/>
    </row>
    <row r="86" spans="2:167" ht="30" customHeight="1">
      <c r="B86" s="93"/>
      <c r="C86" s="331"/>
      <c r="D86" s="977" t="s">
        <v>1873</v>
      </c>
      <c r="F86" s="533"/>
      <c r="G86" s="316"/>
      <c r="H86" s="317"/>
      <c r="I86" s="317"/>
      <c r="J86" s="317"/>
      <c r="K86" s="317"/>
      <c r="L86" s="317"/>
      <c r="M86" s="243"/>
      <c r="N86" s="317"/>
      <c r="O86" s="317"/>
      <c r="P86" s="317"/>
      <c r="Q86" s="317"/>
      <c r="R86" s="317"/>
      <c r="S86" s="317"/>
      <c r="T86" s="243"/>
      <c r="U86" s="243"/>
      <c r="V86" s="243"/>
      <c r="W86" s="243"/>
      <c r="X86" s="243"/>
      <c r="Y86" s="243"/>
      <c r="Z86" s="243"/>
      <c r="AA86" s="243"/>
      <c r="AB86" s="243"/>
      <c r="AC86" s="243"/>
      <c r="AD86" s="318"/>
      <c r="AE86" s="318"/>
      <c r="AF86" s="318"/>
      <c r="AG86" s="318"/>
      <c r="AH86" s="318"/>
      <c r="AI86" s="318"/>
      <c r="AJ86" s="318"/>
      <c r="AK86" s="199"/>
      <c r="AL86" s="1604"/>
      <c r="AM86" s="1604"/>
      <c r="AN86" s="1616"/>
      <c r="AO86" s="1617"/>
      <c r="AP86" s="1617"/>
      <c r="AQ86" s="1617"/>
      <c r="AR86" s="1617"/>
      <c r="AS86" s="1617"/>
      <c r="AT86" s="1617"/>
      <c r="AU86" s="1617"/>
      <c r="AV86" s="1617"/>
      <c r="AW86" s="1617"/>
      <c r="AX86" s="1617"/>
      <c r="AY86" s="1617"/>
      <c r="AZ86" s="1617"/>
      <c r="BA86" s="1617"/>
      <c r="BB86" s="1617"/>
      <c r="BC86" s="1617"/>
      <c r="BD86" s="1617"/>
      <c r="BE86" s="1617"/>
      <c r="BF86" s="1617"/>
      <c r="BG86" s="1617"/>
      <c r="BH86" s="1617"/>
      <c r="BI86" s="1617"/>
      <c r="BJ86" s="1617"/>
      <c r="BK86" s="1617"/>
      <c r="BL86" s="1617"/>
      <c r="BM86" s="1617"/>
      <c r="BN86" s="1617"/>
      <c r="BO86" s="1617"/>
      <c r="BP86" s="1617"/>
      <c r="BQ86" s="1617"/>
      <c r="BR86" s="1617"/>
      <c r="BS86" s="1617"/>
      <c r="BT86" s="1617"/>
      <c r="BU86" s="1617"/>
      <c r="BV86" s="1617"/>
      <c r="BW86" s="1618"/>
      <c r="CB86"/>
      <c r="CC86"/>
      <c r="CD86" s="160"/>
    </row>
    <row r="87" spans="2:167" ht="30" customHeight="1">
      <c r="B87" s="93"/>
      <c r="C87" s="314"/>
      <c r="D87" s="314"/>
      <c r="E87" s="315"/>
      <c r="F87" s="314"/>
      <c r="G87" s="316"/>
      <c r="H87" s="317"/>
      <c r="I87" s="317"/>
      <c r="J87" s="317"/>
      <c r="K87" s="317"/>
      <c r="L87" s="317"/>
      <c r="M87" s="243"/>
      <c r="N87" s="317"/>
      <c r="O87" s="317"/>
      <c r="P87" s="317"/>
      <c r="Q87" s="317"/>
      <c r="R87" s="317"/>
      <c r="S87" s="317"/>
      <c r="T87" s="243"/>
      <c r="U87" s="243"/>
      <c r="V87" s="243"/>
      <c r="W87" s="243"/>
      <c r="X87" s="243"/>
      <c r="Y87" s="243"/>
      <c r="Z87" s="243"/>
      <c r="AA87" s="243"/>
      <c r="AB87" s="243"/>
      <c r="AC87" s="243"/>
      <c r="AD87" s="318"/>
      <c r="AE87" s="318"/>
      <c r="AF87" s="318"/>
      <c r="AG87" s="318"/>
      <c r="AH87" s="318"/>
      <c r="AI87" s="318"/>
      <c r="AJ87" s="318"/>
      <c r="AK87" s="199"/>
      <c r="AL87" s="199"/>
      <c r="AM87" s="199"/>
      <c r="AN87" s="203"/>
      <c r="AO87" s="203"/>
      <c r="AP87"/>
      <c r="AQ87"/>
      <c r="AR87"/>
      <c r="AS87"/>
      <c r="AT87"/>
      <c r="AU87"/>
      <c r="AV87"/>
      <c r="AW87"/>
      <c r="AX87"/>
      <c r="AY87"/>
      <c r="AZ87"/>
      <c r="BA87"/>
      <c r="BB87"/>
      <c r="BC87"/>
      <c r="BD87"/>
      <c r="BE87"/>
      <c r="BF87"/>
      <c r="BG87"/>
      <c r="BH87"/>
      <c r="BI87"/>
      <c r="BJ87"/>
      <c r="BK87" s="203"/>
      <c r="BL87" s="203"/>
      <c r="BM87" s="203"/>
      <c r="BN87" s="203"/>
      <c r="BO87" s="319"/>
      <c r="BP87" s="319"/>
      <c r="BQ87"/>
      <c r="BR87"/>
      <c r="BS87"/>
      <c r="BT87"/>
      <c r="BU87"/>
      <c r="BV87"/>
      <c r="BW87"/>
      <c r="BX87"/>
      <c r="BY87"/>
      <c r="BZ87"/>
      <c r="CA87"/>
      <c r="CB87"/>
      <c r="CC87"/>
      <c r="CD87" s="160"/>
    </row>
    <row r="88" spans="2:167" ht="30" customHeight="1">
      <c r="B88" s="305"/>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24"/>
    </row>
    <row r="89" spans="2:167" ht="30" customHeight="1">
      <c r="B89" s="305"/>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24"/>
    </row>
    <row r="90" spans="2:167" ht="30" customHeight="1">
      <c r="B90" s="93"/>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0"/>
      <c r="BA90" s="240"/>
      <c r="BB90" s="240"/>
      <c r="BC90" s="240"/>
      <c r="BD90" s="240"/>
      <c r="BE90" s="240"/>
      <c r="BF90" s="240"/>
      <c r="BG90" s="240"/>
      <c r="BH90" s="240"/>
      <c r="BI90" s="240"/>
      <c r="BJ90" s="240"/>
      <c r="BK90" s="240"/>
      <c r="BL90" s="240"/>
      <c r="BM90" s="240"/>
      <c r="BN90" s="240"/>
      <c r="BO90" s="240"/>
      <c r="BP90" s="240"/>
      <c r="BQ90" s="240"/>
      <c r="BR90" s="240"/>
      <c r="BS90" s="240"/>
      <c r="BT90" s="240"/>
      <c r="BU90" s="240"/>
      <c r="BV90" s="240"/>
      <c r="BW90" s="240"/>
      <c r="BX90" s="240"/>
      <c r="BY90" s="240"/>
      <c r="BZ90" s="240"/>
      <c r="CA90" s="240"/>
      <c r="CB90" s="240"/>
      <c r="CC90" s="240"/>
      <c r="CD90" s="124"/>
    </row>
    <row r="91" spans="2:167" ht="30" customHeight="1" thickBot="1">
      <c r="B91" s="125"/>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34"/>
    </row>
    <row r="92" spans="2:167" ht="20.100000000000001" customHeight="1"/>
    <row r="93" spans="2:167" ht="20.100000000000001" customHeight="1"/>
    <row r="94" spans="2:167" ht="20.100000000000001" customHeight="1">
      <c r="B94" s="1464">
        <v>18</v>
      </c>
      <c r="C94" s="1464"/>
      <c r="D94" s="1464"/>
      <c r="E94" s="1464"/>
      <c r="F94" s="1464"/>
      <c r="G94" s="1464"/>
      <c r="H94" s="1464"/>
      <c r="I94" s="1464"/>
      <c r="J94" s="1464"/>
      <c r="K94" s="1464"/>
      <c r="L94" s="1464"/>
      <c r="M94" s="1464"/>
      <c r="N94" s="1464"/>
      <c r="O94" s="1464"/>
      <c r="P94" s="1464"/>
      <c r="Q94" s="1464"/>
      <c r="R94" s="1464"/>
      <c r="S94" s="1464"/>
      <c r="T94" s="1464"/>
      <c r="U94" s="1464"/>
      <c r="V94" s="1464"/>
      <c r="W94" s="1464"/>
      <c r="X94" s="1464"/>
      <c r="Y94" s="1464"/>
      <c r="Z94" s="1464"/>
      <c r="AA94" s="1464"/>
      <c r="AB94" s="1464"/>
      <c r="AC94" s="1464"/>
      <c r="AD94" s="1464"/>
      <c r="AE94" s="1464"/>
      <c r="AF94" s="1464"/>
      <c r="AG94" s="1464"/>
      <c r="AH94" s="1464"/>
      <c r="AI94" s="1464"/>
      <c r="AJ94" s="1464"/>
      <c r="AK94" s="1464"/>
      <c r="AL94" s="1464"/>
      <c r="AM94" s="1464"/>
      <c r="AN94" s="1464"/>
      <c r="AO94" s="1464"/>
      <c r="AP94" s="1464"/>
      <c r="AQ94" s="1464"/>
      <c r="AR94" s="1464"/>
      <c r="AS94" s="1464"/>
      <c r="AT94" s="1464"/>
      <c r="AU94" s="1464"/>
      <c r="AV94" s="1464"/>
      <c r="AW94" s="1464"/>
      <c r="AX94" s="1464"/>
      <c r="AY94" s="1464"/>
      <c r="AZ94" s="1464"/>
      <c r="BA94" s="1464"/>
      <c r="BB94" s="1464"/>
      <c r="BC94" s="1464"/>
      <c r="BD94" s="1464"/>
      <c r="BE94" s="1464"/>
      <c r="BF94" s="1464"/>
      <c r="BG94" s="1464"/>
      <c r="BH94" s="1464"/>
      <c r="BI94" s="1464"/>
      <c r="BJ94" s="1464"/>
      <c r="BK94" s="1464"/>
      <c r="BL94" s="1464"/>
      <c r="BM94" s="1464"/>
      <c r="BN94" s="1464"/>
      <c r="BO94" s="1464"/>
      <c r="BP94" s="1464"/>
      <c r="BQ94" s="1464"/>
      <c r="BR94" s="1464"/>
      <c r="BS94" s="1464"/>
      <c r="BT94" s="1464"/>
      <c r="BU94" s="1464"/>
      <c r="BV94" s="1464"/>
      <c r="BW94" s="1464"/>
      <c r="BX94" s="1464"/>
      <c r="BY94" s="1464"/>
      <c r="BZ94" s="1464"/>
      <c r="CA94" s="1464"/>
      <c r="CB94" s="1464"/>
      <c r="CC94" s="1464"/>
      <c r="CD94" s="1464"/>
    </row>
    <row r="95" spans="2:167" ht="20.100000000000001" customHeight="1"/>
    <row r="96" spans="2:167" ht="20.100000000000001" customHeight="1"/>
  </sheetData>
  <mergeCells count="44">
    <mergeCell ref="F58:AH58"/>
    <mergeCell ref="D64:AH64"/>
    <mergeCell ref="I10:BG11"/>
    <mergeCell ref="DO23:DO24"/>
    <mergeCell ref="DP23:DP24"/>
    <mergeCell ref="CY25:CZ25"/>
    <mergeCell ref="AP26:AQ27"/>
    <mergeCell ref="AR26:CA27"/>
    <mergeCell ref="AP23:AQ24"/>
    <mergeCell ref="AR23:CA24"/>
    <mergeCell ref="AR20:CA21"/>
    <mergeCell ref="AR32:CA33"/>
    <mergeCell ref="AP32:AQ33"/>
    <mergeCell ref="AR35:CA36"/>
    <mergeCell ref="AR38:CA39"/>
    <mergeCell ref="AP29:AQ30"/>
    <mergeCell ref="B94:CD94"/>
    <mergeCell ref="AT14:CB14"/>
    <mergeCell ref="AT15:CA15"/>
    <mergeCell ref="AP62:AQ63"/>
    <mergeCell ref="AR62:CA63"/>
    <mergeCell ref="C68:S69"/>
    <mergeCell ref="T68:CA69"/>
    <mergeCell ref="AL73:AM74"/>
    <mergeCell ref="AN73:BW74"/>
    <mergeCell ref="AP41:AQ42"/>
    <mergeCell ref="AP56:AQ57"/>
    <mergeCell ref="AR56:CA57"/>
    <mergeCell ref="AR41:CA42"/>
    <mergeCell ref="AP35:AQ36"/>
    <mergeCell ref="AR44:CA45"/>
    <mergeCell ref="AP44:AQ45"/>
    <mergeCell ref="AR29:CA30"/>
    <mergeCell ref="AP38:AQ39"/>
    <mergeCell ref="AP79:AQ80"/>
    <mergeCell ref="AR79:CA80"/>
    <mergeCell ref="AL85:AM86"/>
    <mergeCell ref="AN85:BW86"/>
    <mergeCell ref="AN47:AO48"/>
    <mergeCell ref="AN50:AO51"/>
    <mergeCell ref="AN53:AO54"/>
    <mergeCell ref="AP47:BY48"/>
    <mergeCell ref="AP50:BY51"/>
    <mergeCell ref="AP53:BY5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4D7731"/>
  </sheetPr>
  <dimension ref="A1:FH109"/>
  <sheetViews>
    <sheetView showGridLines="0" view="pageBreakPreview" zoomScale="40" zoomScaleNormal="25" zoomScaleSheetLayoutView="40" workbookViewId="0">
      <selection activeCell="AR15" sqref="AR15:CA16"/>
    </sheetView>
  </sheetViews>
  <sheetFormatPr defaultColWidth="2.33203125" defaultRowHeight="15"/>
  <cols>
    <col min="1" max="1" width="2.33203125" style="2"/>
    <col min="2" max="2" width="3.88671875" style="2" customWidth="1"/>
    <col min="3" max="3" width="10.5546875" style="2" customWidth="1"/>
    <col min="4" max="4" width="6" style="2" customWidth="1"/>
    <col min="5" max="5" width="6.88671875" style="2" customWidth="1"/>
    <col min="6" max="82" width="3.88671875" style="2" customWidth="1"/>
    <col min="83" max="83" width="3" style="2" customWidth="1"/>
    <col min="84" max="88" width="2.33203125" style="2"/>
    <col min="89" max="89" width="2.33203125" style="2" customWidth="1"/>
    <col min="90" max="90" width="9"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85"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85"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85"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85"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85" ht="39.9" customHeight="1">
      <c r="B9" s="362"/>
      <c r="C9" s="295"/>
      <c r="D9" s="295"/>
      <c r="E9" s="295"/>
      <c r="F9" s="295"/>
      <c r="G9" s="295"/>
      <c r="H9" s="295"/>
      <c r="I9" s="379" t="s">
        <v>563</v>
      </c>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85" ht="39.9" customHeight="1">
      <c r="B10" s="362"/>
      <c r="C10" s="295"/>
      <c r="D10" s="295"/>
      <c r="E10" s="295"/>
      <c r="F10" s="295"/>
      <c r="G10" s="295"/>
      <c r="H10" s="295"/>
      <c r="I10" s="380" t="s">
        <v>564</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85" ht="30">
      <c r="B11" s="363"/>
      <c r="C11" s="233"/>
      <c r="D11" s="233"/>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297"/>
      <c r="CD11" s="335"/>
    </row>
    <row r="12" spans="2:85" ht="30">
      <c r="B12" s="492"/>
      <c r="C12" s="501"/>
      <c r="D12" s="528"/>
      <c r="E12" s="501"/>
      <c r="F12" s="501"/>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1"/>
      <c r="AH12" s="501"/>
      <c r="AI12" s="501"/>
      <c r="AJ12" s="501"/>
      <c r="AK12" s="501"/>
      <c r="AL12" s="501"/>
      <c r="AM12" s="501"/>
      <c r="AN12" s="501"/>
      <c r="AO12" s="501"/>
      <c r="AP12" s="501"/>
      <c r="AQ12" s="501"/>
      <c r="AR12" s="501"/>
      <c r="AS12" s="501"/>
      <c r="AT12" s="2037" t="s">
        <v>505</v>
      </c>
      <c r="AU12" s="2037"/>
      <c r="AV12" s="2037"/>
      <c r="AW12" s="2037"/>
      <c r="AX12" s="2037"/>
      <c r="AY12" s="2037"/>
      <c r="AZ12" s="2037"/>
      <c r="BA12" s="2037"/>
      <c r="BB12" s="2037"/>
      <c r="BC12" s="2037"/>
      <c r="BD12" s="2037"/>
      <c r="BE12" s="2037"/>
      <c r="BF12" s="2037"/>
      <c r="BG12" s="2037"/>
      <c r="BH12" s="2037"/>
      <c r="BI12" s="2037"/>
      <c r="BJ12" s="2037"/>
      <c r="BK12" s="2037"/>
      <c r="BL12" s="2037"/>
      <c r="BM12" s="2037"/>
      <c r="BN12" s="2037"/>
      <c r="BO12" s="2037"/>
      <c r="BP12" s="2037"/>
      <c r="BQ12" s="2037"/>
      <c r="BR12" s="2037"/>
      <c r="BS12" s="2037"/>
      <c r="BT12" s="2037"/>
      <c r="BU12" s="2037"/>
      <c r="BV12" s="2037"/>
      <c r="BW12" s="2037"/>
      <c r="BX12" s="2037"/>
      <c r="BY12" s="2037"/>
      <c r="BZ12" s="2037"/>
      <c r="CA12" s="2037"/>
      <c r="CB12" s="2037"/>
      <c r="CC12" s="364"/>
      <c r="CD12" s="503"/>
    </row>
    <row r="13" spans="2:85" ht="30" customHeight="1">
      <c r="B13" s="493"/>
      <c r="C13" s="111"/>
      <c r="D13" s="529"/>
      <c r="E13" s="234"/>
      <c r="F13" s="234"/>
      <c r="G13" s="234"/>
      <c r="H13" s="234"/>
      <c r="I13" s="234"/>
      <c r="J13" s="234"/>
      <c r="K13" s="234"/>
      <c r="L13" s="234"/>
      <c r="M13" s="234"/>
      <c r="N13" s="234"/>
      <c r="O13" s="234"/>
      <c r="P13" s="234"/>
      <c r="Q13" s="234"/>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2037" t="s">
        <v>218</v>
      </c>
      <c r="AU13" s="2037"/>
      <c r="AV13" s="2037"/>
      <c r="AW13" s="2037"/>
      <c r="AX13" s="2037"/>
      <c r="AY13" s="2037"/>
      <c r="AZ13" s="2037"/>
      <c r="BA13" s="2037"/>
      <c r="BB13" s="2037"/>
      <c r="BC13" s="2037"/>
      <c r="BD13" s="2037"/>
      <c r="BE13" s="2037"/>
      <c r="BF13" s="2037"/>
      <c r="BG13" s="2037"/>
      <c r="BH13" s="2037"/>
      <c r="BI13" s="2037"/>
      <c r="BJ13" s="2037"/>
      <c r="BK13" s="2037"/>
      <c r="BL13" s="2037"/>
      <c r="BM13" s="2037"/>
      <c r="BN13" s="2037"/>
      <c r="BO13" s="2037"/>
      <c r="BP13" s="2037"/>
      <c r="BQ13" s="2037"/>
      <c r="BR13" s="2037"/>
      <c r="BS13" s="2037"/>
      <c r="BT13" s="2037"/>
      <c r="BU13" s="2037"/>
      <c r="BV13" s="2037"/>
      <c r="BW13" s="2037"/>
      <c r="BX13" s="2037"/>
      <c r="BY13" s="2037"/>
      <c r="BZ13" s="2037"/>
      <c r="CA13" s="2037"/>
      <c r="CB13" s="333"/>
      <c r="CC13" s="501"/>
      <c r="CD13" s="504"/>
    </row>
    <row r="14" spans="2:85" ht="30" customHeight="1">
      <c r="B14" s="75"/>
      <c r="E14" s="496"/>
      <c r="F14" s="497"/>
      <c r="G14" s="496"/>
      <c r="H14" s="496"/>
      <c r="I14" s="496"/>
      <c r="J14" s="496"/>
      <c r="K14" s="496"/>
      <c r="L14" s="318"/>
      <c r="M14" s="496"/>
      <c r="N14" s="496"/>
      <c r="O14" s="496"/>
      <c r="P14" s="496"/>
      <c r="Q14" s="496"/>
      <c r="R14" s="496"/>
      <c r="S14" s="318"/>
      <c r="T14" s="318"/>
      <c r="U14" s="318"/>
      <c r="V14" s="318"/>
      <c r="W14" s="318"/>
      <c r="X14" s="318"/>
      <c r="Y14" s="318"/>
      <c r="Z14" s="318"/>
      <c r="AA14" s="318"/>
      <c r="AB14" s="318"/>
      <c r="AC14" s="318"/>
      <c r="AD14" s="318"/>
      <c r="AE14" s="318"/>
      <c r="AF14" s="318"/>
      <c r="AG14" s="318"/>
      <c r="AH14" s="318"/>
      <c r="AI14" s="318"/>
      <c r="AJ14" s="199"/>
      <c r="AK14" s="199"/>
      <c r="AL14" s="199"/>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X14" s="176"/>
      <c r="BY14" s="979" t="s">
        <v>1621</v>
      </c>
      <c r="CB14" s="1"/>
      <c r="CC14" s="111"/>
      <c r="CD14" s="505"/>
      <c r="CE14" s="302"/>
      <c r="CF14" s="302"/>
      <c r="CG14" s="302"/>
    </row>
    <row r="15" spans="2:85" ht="30" customHeight="1">
      <c r="B15" s="494"/>
      <c r="C15" s="516">
        <v>9.1</v>
      </c>
      <c r="D15" s="1000" t="s">
        <v>1619</v>
      </c>
      <c r="E15" s="77"/>
      <c r="F15" s="518"/>
      <c r="G15" s="518"/>
      <c r="H15" s="518"/>
      <c r="I15" s="518"/>
      <c r="J15" s="518"/>
      <c r="K15" s="518"/>
      <c r="L15" s="518"/>
      <c r="M15" s="518"/>
      <c r="N15" s="518"/>
      <c r="O15" s="518"/>
      <c r="P15" s="518"/>
      <c r="Q15" s="518"/>
      <c r="R15" s="518"/>
      <c r="S15" s="518"/>
      <c r="T15" s="518"/>
      <c r="U15" s="518"/>
      <c r="V15" s="518"/>
      <c r="W15" s="518"/>
      <c r="X15" s="518"/>
      <c r="Y15" s="518"/>
      <c r="Z15" s="518"/>
      <c r="AA15" s="518"/>
      <c r="AB15" s="518"/>
      <c r="AC15" s="518"/>
      <c r="AD15" s="518"/>
      <c r="AE15" s="518"/>
      <c r="AF15" s="518"/>
      <c r="AG15" s="518"/>
      <c r="AH15" s="518"/>
      <c r="AI15" s="518"/>
      <c r="AJ15" s="518"/>
      <c r="AK15" s="518"/>
      <c r="AL15" s="518"/>
      <c r="AM15" s="518"/>
      <c r="AN15" s="518"/>
      <c r="AO15" s="518"/>
      <c r="AP15" s="2045" t="s">
        <v>221</v>
      </c>
      <c r="AQ15" s="1604"/>
      <c r="AR15" s="1613"/>
      <c r="AS15" s="1614"/>
      <c r="AT15" s="1614"/>
      <c r="AU15" s="1614"/>
      <c r="AV15" s="1614"/>
      <c r="AW15" s="1614"/>
      <c r="AX15" s="1614"/>
      <c r="AY15" s="1614"/>
      <c r="AZ15" s="1614"/>
      <c r="BA15" s="1614"/>
      <c r="BB15" s="1614"/>
      <c r="BC15" s="1614"/>
      <c r="BD15" s="1614"/>
      <c r="BE15" s="1614"/>
      <c r="BF15" s="1614"/>
      <c r="BG15" s="1614"/>
      <c r="BH15" s="1614"/>
      <c r="BI15" s="1614"/>
      <c r="BJ15" s="1614"/>
      <c r="BK15" s="1614"/>
      <c r="BL15" s="1614"/>
      <c r="BM15" s="1614"/>
      <c r="BN15" s="1614"/>
      <c r="BO15" s="1614"/>
      <c r="BP15" s="1614"/>
      <c r="BQ15" s="1614"/>
      <c r="BR15" s="1614"/>
      <c r="BS15" s="1614"/>
      <c r="BT15" s="1614"/>
      <c r="BU15" s="1614"/>
      <c r="BV15" s="1614"/>
      <c r="BW15" s="1614"/>
      <c r="BX15" s="1614"/>
      <c r="BY15" s="1614"/>
      <c r="BZ15" s="1614"/>
      <c r="CA15" s="1615"/>
      <c r="CB15"/>
      <c r="CC15" s="1"/>
      <c r="CD15" s="55"/>
    </row>
    <row r="16" spans="2:85" ht="30" customHeight="1">
      <c r="B16" s="322"/>
      <c r="C16" s="325"/>
      <c r="D16" s="1001" t="s">
        <v>1620</v>
      </c>
      <c r="E16" s="290"/>
      <c r="F16" s="316"/>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18"/>
      <c r="AJ16" s="518"/>
      <c r="AK16" s="518"/>
      <c r="AL16" s="518"/>
      <c r="AM16" s="518"/>
      <c r="AN16" s="518"/>
      <c r="AO16" s="518"/>
      <c r="AP16" s="1604"/>
      <c r="AQ16" s="1604"/>
      <c r="AR16" s="1616"/>
      <c r="AS16" s="1617"/>
      <c r="AT16" s="1617"/>
      <c r="AU16" s="1617"/>
      <c r="AV16" s="1617"/>
      <c r="AW16" s="1617"/>
      <c r="AX16" s="1617"/>
      <c r="AY16" s="1617"/>
      <c r="AZ16" s="1617"/>
      <c r="BA16" s="1617"/>
      <c r="BB16" s="1617"/>
      <c r="BC16" s="1617"/>
      <c r="BD16" s="1617"/>
      <c r="BE16" s="1617"/>
      <c r="BF16" s="1617"/>
      <c r="BG16" s="1617"/>
      <c r="BH16" s="1617"/>
      <c r="BI16" s="1617"/>
      <c r="BJ16" s="1617"/>
      <c r="BK16" s="1617"/>
      <c r="BL16" s="1617"/>
      <c r="BM16" s="1617"/>
      <c r="BN16" s="1617"/>
      <c r="BO16" s="1617"/>
      <c r="BP16" s="1617"/>
      <c r="BQ16" s="1617"/>
      <c r="BR16" s="1617"/>
      <c r="BS16" s="1617"/>
      <c r="BT16" s="1617"/>
      <c r="BU16" s="1617"/>
      <c r="BV16" s="1617"/>
      <c r="BW16" s="1617"/>
      <c r="BX16" s="1617"/>
      <c r="BY16" s="1617"/>
      <c r="BZ16" s="1617"/>
      <c r="CA16" s="1618"/>
      <c r="CB16"/>
      <c r="CC16" s="304"/>
      <c r="CD16" s="55"/>
    </row>
    <row r="17" spans="2:164" ht="30" customHeight="1">
      <c r="B17" s="322"/>
      <c r="C17" s="321"/>
      <c r="D17" s="325"/>
      <c r="CC17" s="304"/>
      <c r="CD17" s="55"/>
    </row>
    <row r="18" spans="2:164" ht="30" customHeight="1">
      <c r="B18" s="1219"/>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1220"/>
      <c r="CM18" s="506"/>
      <c r="CN18" s="233"/>
      <c r="CO18" s="233"/>
      <c r="CP18" s="233"/>
      <c r="CQ18" s="233"/>
      <c r="CR18" s="233"/>
      <c r="CS18" s="233"/>
      <c r="CT18" s="233"/>
      <c r="CU18" s="233"/>
      <c r="CV18" s="233"/>
      <c r="CW18" s="233"/>
      <c r="CX18" s="233"/>
      <c r="CY18" s="1532"/>
      <c r="CZ18" s="1532"/>
      <c r="DA18" s="507"/>
      <c r="DB18" s="508"/>
      <c r="DC18" s="508"/>
      <c r="DD18" s="506"/>
      <c r="DE18" s="506"/>
      <c r="DF18" s="506"/>
      <c r="DG18" s="506"/>
      <c r="DH18" s="506"/>
      <c r="DI18" s="506"/>
      <c r="DJ18" s="506"/>
      <c r="DK18" s="506"/>
      <c r="DL18" s="506"/>
      <c r="DM18" s="506"/>
      <c r="DN18" s="506"/>
      <c r="DO18" s="506"/>
      <c r="DP18" s="506"/>
      <c r="DQ18" s="509"/>
      <c r="DR18" s="391"/>
      <c r="DS18" s="391"/>
      <c r="DT18" s="391"/>
      <c r="DU18" s="391"/>
      <c r="DV18" s="391"/>
      <c r="DW18" s="391"/>
      <c r="DX18" s="391"/>
      <c r="DY18" s="391"/>
      <c r="DZ18" s="391"/>
      <c r="EA18" s="391"/>
      <c r="EB18" s="391"/>
      <c r="EC18" s="391"/>
      <c r="ED18" s="391"/>
      <c r="EE18" s="391"/>
      <c r="EF18" s="391"/>
      <c r="EG18" s="391"/>
      <c r="EH18" s="391"/>
      <c r="EI18" s="391"/>
      <c r="EJ18" s="391"/>
      <c r="EK18" s="391"/>
      <c r="EL18" s="391"/>
      <c r="EM18" s="391"/>
      <c r="EN18" s="391"/>
      <c r="EO18" s="391"/>
      <c r="EP18" s="391"/>
      <c r="EQ18" s="391"/>
      <c r="ER18" s="391"/>
      <c r="ES18" s="391"/>
      <c r="ET18" s="391"/>
      <c r="EU18" s="391"/>
      <c r="EV18" s="391"/>
      <c r="EW18" s="391"/>
      <c r="EX18" s="391"/>
      <c r="EY18" s="391"/>
      <c r="EZ18" s="391"/>
      <c r="FA18" s="391"/>
      <c r="FB18" s="391"/>
      <c r="FC18" s="391"/>
      <c r="FD18" s="391"/>
      <c r="FE18" s="391"/>
      <c r="FF18" s="391"/>
      <c r="FG18" s="391"/>
      <c r="FH18" s="391"/>
    </row>
    <row r="19" spans="2:164" ht="15" customHeight="1">
      <c r="B19" s="151"/>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c r="CC19" s="97"/>
      <c r="CD19" s="160"/>
      <c r="FF19" s="391"/>
      <c r="FG19" s="391"/>
      <c r="FH19" s="391"/>
    </row>
    <row r="20" spans="2:164" ht="30" customHeight="1">
      <c r="B20" s="322"/>
      <c r="C20" s="326">
        <v>9.1999999999999993</v>
      </c>
      <c r="D20" s="1000" t="s">
        <v>1622</v>
      </c>
      <c r="E20" s="1002"/>
      <c r="F20" s="1002"/>
      <c r="G20" s="1002"/>
      <c r="H20" s="1002"/>
      <c r="I20" s="1002"/>
      <c r="J20" s="1002"/>
      <c r="K20" s="1002"/>
      <c r="L20" s="1002"/>
      <c r="M20" s="1002"/>
      <c r="N20" s="1002"/>
      <c r="O20" s="1002"/>
      <c r="P20" s="1002"/>
      <c r="Q20" s="1002"/>
      <c r="R20" s="1002"/>
      <c r="S20" s="518"/>
      <c r="T20" s="518"/>
      <c r="U20" s="518"/>
      <c r="V20" s="518"/>
      <c r="W20" s="518"/>
      <c r="X20" s="518"/>
      <c r="Y20" s="518"/>
      <c r="Z20" s="518"/>
      <c r="AA20" s="518"/>
      <c r="AB20" s="518"/>
      <c r="AC20" s="518"/>
      <c r="AD20" s="518"/>
      <c r="AE20" s="518"/>
      <c r="AF20" s="518"/>
      <c r="AG20" s="518"/>
      <c r="AH20" s="518"/>
      <c r="AI20" s="518"/>
      <c r="AJ20" s="518"/>
      <c r="AK20" s="518"/>
      <c r="AL20" s="518"/>
      <c r="AM20" s="518"/>
      <c r="AN20" s="518"/>
      <c r="AO20" s="518"/>
      <c r="CB20"/>
      <c r="CC20" s="304"/>
      <c r="CD20" s="55"/>
      <c r="FF20" s="391"/>
      <c r="FG20" s="391"/>
      <c r="FH20" s="391"/>
    </row>
    <row r="21" spans="2:164" ht="30" customHeight="1">
      <c r="B21" s="322"/>
      <c r="C21" s="321"/>
      <c r="D21" s="1001" t="s">
        <v>1623</v>
      </c>
      <c r="E21" s="1002"/>
      <c r="F21" s="1002"/>
      <c r="G21" s="1002"/>
      <c r="H21" s="1002"/>
      <c r="I21" s="1002"/>
      <c r="J21" s="1002"/>
      <c r="K21" s="1002"/>
      <c r="L21" s="1002"/>
      <c r="M21" s="1002"/>
      <c r="N21" s="1002"/>
      <c r="O21" s="1002"/>
      <c r="P21" s="1002"/>
      <c r="Q21" s="1002"/>
      <c r="R21" s="1002"/>
      <c r="S21" s="518"/>
      <c r="T21" s="518"/>
      <c r="U21" s="518"/>
      <c r="V21" s="518"/>
      <c r="W21" s="518"/>
      <c r="X21" s="518"/>
      <c r="Y21" s="518"/>
      <c r="Z21" s="518"/>
      <c r="AA21" s="518"/>
      <c r="AB21" s="518"/>
      <c r="AC21" s="518"/>
      <c r="AD21" s="518"/>
      <c r="AE21" s="518"/>
      <c r="AF21" s="518"/>
      <c r="AG21" s="518"/>
      <c r="AH21" s="518"/>
      <c r="AI21" s="518"/>
      <c r="AJ21" s="518"/>
      <c r="AK21" s="518"/>
      <c r="AL21" s="518"/>
      <c r="AM21" s="518"/>
      <c r="AN21" s="518"/>
      <c r="AO21" s="518"/>
      <c r="CB21"/>
      <c r="CC21" s="304"/>
      <c r="CD21" s="55"/>
      <c r="FF21" s="391"/>
      <c r="FG21" s="391"/>
      <c r="FH21" s="391"/>
    </row>
    <row r="22" spans="2:164" ht="30" customHeight="1">
      <c r="B22" s="322"/>
      <c r="D22" s="1003"/>
      <c r="E22" s="1002"/>
      <c r="F22" s="1002"/>
      <c r="G22" s="1002"/>
      <c r="H22" s="1002"/>
      <c r="I22" s="1002"/>
      <c r="J22" s="1002"/>
      <c r="K22" s="1002"/>
      <c r="L22" s="1002"/>
      <c r="M22" s="1002"/>
      <c r="N22" s="1002"/>
      <c r="O22" s="1002"/>
      <c r="P22" s="1002"/>
      <c r="Q22" s="1002"/>
      <c r="R22" s="1002"/>
      <c r="BX22" s="81"/>
      <c r="BY22" s="882"/>
      <c r="CB22"/>
      <c r="CC22" s="304"/>
      <c r="CD22" s="55"/>
      <c r="FF22" s="391"/>
      <c r="FG22" s="391"/>
      <c r="FH22" s="391"/>
    </row>
    <row r="23" spans="2:164" ht="30" customHeight="1">
      <c r="B23" s="322"/>
      <c r="D23" s="1004" t="s">
        <v>146</v>
      </c>
      <c r="E23" s="1000" t="s">
        <v>1624</v>
      </c>
      <c r="F23" s="983"/>
      <c r="G23" s="1002"/>
      <c r="H23" s="1002"/>
      <c r="I23" s="1002"/>
      <c r="J23" s="1002"/>
      <c r="K23" s="1002"/>
      <c r="L23" s="1002"/>
      <c r="M23" s="1002"/>
      <c r="N23" s="1002"/>
      <c r="O23" s="1002"/>
      <c r="P23" s="1002"/>
      <c r="Q23" s="1002"/>
      <c r="R23" s="1002"/>
      <c r="AP23" s="2045" t="s">
        <v>223</v>
      </c>
      <c r="AQ23" s="1604"/>
      <c r="AR23" s="1613"/>
      <c r="AS23" s="1614"/>
      <c r="AT23" s="1614"/>
      <c r="AU23" s="1614"/>
      <c r="AV23" s="1614"/>
      <c r="AW23" s="1614"/>
      <c r="AX23" s="1614"/>
      <c r="AY23" s="1614"/>
      <c r="AZ23" s="1614"/>
      <c r="BA23" s="1614"/>
      <c r="BB23" s="1614"/>
      <c r="BC23" s="1614"/>
      <c r="BD23" s="1614"/>
      <c r="BE23" s="1614"/>
      <c r="BF23" s="1614"/>
      <c r="BG23" s="1614"/>
      <c r="BH23" s="1614"/>
      <c r="BI23" s="1614"/>
      <c r="BJ23" s="1614"/>
      <c r="BK23" s="1614"/>
      <c r="BL23" s="1614"/>
      <c r="BM23" s="1614"/>
      <c r="BN23" s="1614"/>
      <c r="BO23" s="1614"/>
      <c r="BP23" s="1614"/>
      <c r="BQ23" s="1614"/>
      <c r="BR23" s="1614"/>
      <c r="BS23" s="1614"/>
      <c r="BT23" s="1614"/>
      <c r="BU23" s="1614"/>
      <c r="BV23" s="1614"/>
      <c r="BW23" s="1614"/>
      <c r="BX23" s="1614"/>
      <c r="BY23" s="1614"/>
      <c r="BZ23" s="1614"/>
      <c r="CA23" s="1615"/>
      <c r="CB23"/>
      <c r="CC23" s="304"/>
      <c r="CD23" s="55"/>
      <c r="FF23" s="391"/>
      <c r="FG23" s="391"/>
      <c r="FH23" s="391"/>
    </row>
    <row r="24" spans="2:164" ht="30" customHeight="1">
      <c r="B24" s="322"/>
      <c r="D24" s="1005"/>
      <c r="E24" s="1001" t="s">
        <v>1625</v>
      </c>
      <c r="F24" s="983"/>
      <c r="G24" s="1002"/>
      <c r="H24" s="1002"/>
      <c r="I24" s="1002"/>
      <c r="J24" s="1002"/>
      <c r="K24" s="1002"/>
      <c r="L24" s="1002"/>
      <c r="M24" s="1002"/>
      <c r="N24" s="1002"/>
      <c r="O24" s="1002"/>
      <c r="P24" s="1002"/>
      <c r="Q24" s="1002"/>
      <c r="R24" s="1002"/>
      <c r="AP24" s="1604"/>
      <c r="AQ24" s="1604"/>
      <c r="AR24" s="1616"/>
      <c r="AS24" s="1617"/>
      <c r="AT24" s="1617"/>
      <c r="AU24" s="1617"/>
      <c r="AV24" s="1617"/>
      <c r="AW24" s="1617"/>
      <c r="AX24" s="1617"/>
      <c r="AY24" s="1617"/>
      <c r="AZ24" s="1617"/>
      <c r="BA24" s="1617"/>
      <c r="BB24" s="1617"/>
      <c r="BC24" s="1617"/>
      <c r="BD24" s="1617"/>
      <c r="BE24" s="1617"/>
      <c r="BF24" s="1617"/>
      <c r="BG24" s="1617"/>
      <c r="BH24" s="1617"/>
      <c r="BI24" s="1617"/>
      <c r="BJ24" s="1617"/>
      <c r="BK24" s="1617"/>
      <c r="BL24" s="1617"/>
      <c r="BM24" s="1617"/>
      <c r="BN24" s="1617"/>
      <c r="BO24" s="1617"/>
      <c r="BP24" s="1617"/>
      <c r="BQ24" s="1617"/>
      <c r="BR24" s="1617"/>
      <c r="BS24" s="1617"/>
      <c r="BT24" s="1617"/>
      <c r="BU24" s="1617"/>
      <c r="BV24" s="1617"/>
      <c r="BW24" s="1617"/>
      <c r="BX24" s="1617"/>
      <c r="BY24" s="1617"/>
      <c r="BZ24" s="1617"/>
      <c r="CA24" s="1618"/>
      <c r="CB24"/>
      <c r="CC24" s="304"/>
      <c r="CD24" s="55"/>
      <c r="FF24" s="391"/>
      <c r="FG24" s="391"/>
      <c r="FH24" s="391"/>
    </row>
    <row r="25" spans="2:164" ht="30" customHeight="1">
      <c r="B25" s="322"/>
      <c r="D25" s="1006"/>
      <c r="E25" s="1002"/>
      <c r="F25" s="983"/>
      <c r="G25" s="1002"/>
      <c r="H25" s="1002"/>
      <c r="I25" s="1002"/>
      <c r="J25" s="1002"/>
      <c r="K25" s="1002"/>
      <c r="L25" s="1002"/>
      <c r="M25" s="1002"/>
      <c r="N25" s="1002"/>
      <c r="O25" s="1002"/>
      <c r="P25" s="1002"/>
      <c r="Q25" s="1002"/>
      <c r="R25" s="1002"/>
      <c r="BX25" s="81"/>
      <c r="BY25" s="882"/>
      <c r="CB25"/>
      <c r="CC25" s="304"/>
      <c r="CD25" s="55"/>
      <c r="FF25" s="391"/>
      <c r="FG25" s="391"/>
      <c r="FH25" s="391"/>
    </row>
    <row r="26" spans="2:164" ht="30" customHeight="1">
      <c r="B26" s="322"/>
      <c r="D26" s="1004" t="s">
        <v>149</v>
      </c>
      <c r="E26" s="1000" t="s">
        <v>1626</v>
      </c>
      <c r="F26" s="983"/>
      <c r="G26" s="1002"/>
      <c r="H26" s="1002"/>
      <c r="I26" s="1002"/>
      <c r="J26" s="1002"/>
      <c r="K26" s="1002"/>
      <c r="L26" s="1002"/>
      <c r="M26" s="1002"/>
      <c r="N26" s="1002"/>
      <c r="O26" s="1002"/>
      <c r="P26" s="1002"/>
      <c r="Q26" s="1002"/>
      <c r="R26" s="1002"/>
      <c r="AP26" s="2045" t="s">
        <v>271</v>
      </c>
      <c r="AQ26" s="1604"/>
      <c r="AR26" s="1613"/>
      <c r="AS26" s="1614"/>
      <c r="AT26" s="1614"/>
      <c r="AU26" s="1614"/>
      <c r="AV26" s="1614"/>
      <c r="AW26" s="1614"/>
      <c r="AX26" s="1614"/>
      <c r="AY26" s="1614"/>
      <c r="AZ26" s="1614"/>
      <c r="BA26" s="1614"/>
      <c r="BB26" s="1614"/>
      <c r="BC26" s="1614"/>
      <c r="BD26" s="1614"/>
      <c r="BE26" s="1614"/>
      <c r="BF26" s="1614"/>
      <c r="BG26" s="1614"/>
      <c r="BH26" s="1614"/>
      <c r="BI26" s="1614"/>
      <c r="BJ26" s="1614"/>
      <c r="BK26" s="1614"/>
      <c r="BL26" s="1614"/>
      <c r="BM26" s="1614"/>
      <c r="BN26" s="1614"/>
      <c r="BO26" s="1614"/>
      <c r="BP26" s="1614"/>
      <c r="BQ26" s="1614"/>
      <c r="BR26" s="1614"/>
      <c r="BS26" s="1614"/>
      <c r="BT26" s="1614"/>
      <c r="BU26" s="1614"/>
      <c r="BV26" s="1614"/>
      <c r="BW26" s="1614"/>
      <c r="BX26" s="1614"/>
      <c r="BY26" s="1614"/>
      <c r="BZ26" s="1614"/>
      <c r="CA26" s="1615"/>
      <c r="CB26"/>
      <c r="CC26" s="304"/>
      <c r="CD26" s="55"/>
      <c r="FF26" s="391"/>
      <c r="FG26" s="391"/>
      <c r="FH26" s="391"/>
    </row>
    <row r="27" spans="2:164" ht="30" customHeight="1">
      <c r="B27" s="322"/>
      <c r="D27" s="1007"/>
      <c r="E27" s="1001" t="s">
        <v>1627</v>
      </c>
      <c r="F27" s="983"/>
      <c r="G27" s="1002"/>
      <c r="H27" s="1002"/>
      <c r="I27" s="1002"/>
      <c r="J27" s="1002"/>
      <c r="K27" s="1002"/>
      <c r="L27" s="1002"/>
      <c r="M27" s="1002"/>
      <c r="N27" s="1002"/>
      <c r="O27" s="1002"/>
      <c r="P27" s="1002"/>
      <c r="Q27" s="1002"/>
      <c r="R27" s="1002"/>
      <c r="AP27" s="1604"/>
      <c r="AQ27" s="1604"/>
      <c r="AR27" s="1616"/>
      <c r="AS27" s="1617"/>
      <c r="AT27" s="1617"/>
      <c r="AU27" s="1617"/>
      <c r="AV27" s="1617"/>
      <c r="AW27" s="1617"/>
      <c r="AX27" s="1617"/>
      <c r="AY27" s="1617"/>
      <c r="AZ27" s="1617"/>
      <c r="BA27" s="1617"/>
      <c r="BB27" s="1617"/>
      <c r="BC27" s="1617"/>
      <c r="BD27" s="1617"/>
      <c r="BE27" s="1617"/>
      <c r="BF27" s="1617"/>
      <c r="BG27" s="1617"/>
      <c r="BH27" s="1617"/>
      <c r="BI27" s="1617"/>
      <c r="BJ27" s="1617"/>
      <c r="BK27" s="1617"/>
      <c r="BL27" s="1617"/>
      <c r="BM27" s="1617"/>
      <c r="BN27" s="1617"/>
      <c r="BO27" s="1617"/>
      <c r="BP27" s="1617"/>
      <c r="BQ27" s="1617"/>
      <c r="BR27" s="1617"/>
      <c r="BS27" s="1617"/>
      <c r="BT27" s="1617"/>
      <c r="BU27" s="1617"/>
      <c r="BV27" s="1617"/>
      <c r="BW27" s="1617"/>
      <c r="BX27" s="1617"/>
      <c r="BY27" s="1617"/>
      <c r="BZ27" s="1617"/>
      <c r="CA27" s="1618"/>
      <c r="CB27"/>
      <c r="CC27" s="304"/>
      <c r="CD27" s="55"/>
      <c r="FF27" s="391"/>
      <c r="FG27" s="391"/>
      <c r="FH27" s="391"/>
    </row>
    <row r="28" spans="2:164" ht="30" customHeight="1">
      <c r="B28" s="322"/>
      <c r="D28" s="1005"/>
      <c r="E28" s="1002"/>
      <c r="F28" s="983"/>
      <c r="G28" s="1002"/>
      <c r="H28" s="1002"/>
      <c r="I28" s="1002"/>
      <c r="J28" s="1002"/>
      <c r="K28" s="1002"/>
      <c r="L28" s="1002"/>
      <c r="M28" s="1002"/>
      <c r="N28" s="1002"/>
      <c r="O28" s="1002"/>
      <c r="P28" s="1002"/>
      <c r="Q28" s="1002"/>
      <c r="R28" s="1002"/>
      <c r="BX28" s="81"/>
      <c r="BY28" s="882"/>
      <c r="CB28"/>
      <c r="CC28" s="304"/>
      <c r="CD28" s="55"/>
      <c r="FF28" s="391"/>
      <c r="FG28" s="391"/>
      <c r="FH28" s="391"/>
    </row>
    <row r="29" spans="2:164" ht="30" customHeight="1">
      <c r="B29" s="322"/>
      <c r="D29" s="1004" t="s">
        <v>151</v>
      </c>
      <c r="E29" s="1000" t="s">
        <v>1628</v>
      </c>
      <c r="F29" s="983"/>
      <c r="G29" s="1002"/>
      <c r="H29" s="1002"/>
      <c r="I29" s="1002"/>
      <c r="J29" s="1002"/>
      <c r="K29" s="1002"/>
      <c r="L29" s="1002"/>
      <c r="M29" s="1002"/>
      <c r="N29" s="1002"/>
      <c r="O29" s="1002"/>
      <c r="P29" s="1002"/>
      <c r="Q29" s="1002"/>
      <c r="R29" s="1002"/>
      <c r="AP29" s="2045" t="s">
        <v>276</v>
      </c>
      <c r="AQ29" s="1604"/>
      <c r="AR29" s="1613"/>
      <c r="AS29" s="1614"/>
      <c r="AT29" s="1614"/>
      <c r="AU29" s="1614"/>
      <c r="AV29" s="1614"/>
      <c r="AW29" s="1614"/>
      <c r="AX29" s="1614"/>
      <c r="AY29" s="1614"/>
      <c r="AZ29" s="1614"/>
      <c r="BA29" s="1614"/>
      <c r="BB29" s="1614"/>
      <c r="BC29" s="1614"/>
      <c r="BD29" s="1614"/>
      <c r="BE29" s="1614"/>
      <c r="BF29" s="1614"/>
      <c r="BG29" s="1614"/>
      <c r="BH29" s="1614"/>
      <c r="BI29" s="1614"/>
      <c r="BJ29" s="1614"/>
      <c r="BK29" s="1614"/>
      <c r="BL29" s="1614"/>
      <c r="BM29" s="1614"/>
      <c r="BN29" s="1614"/>
      <c r="BO29" s="1614"/>
      <c r="BP29" s="1614"/>
      <c r="BQ29" s="1614"/>
      <c r="BR29" s="1614"/>
      <c r="BS29" s="1614"/>
      <c r="BT29" s="1614"/>
      <c r="BU29" s="1614"/>
      <c r="BV29" s="1614"/>
      <c r="BW29" s="1614"/>
      <c r="BX29" s="1614"/>
      <c r="BY29" s="1614"/>
      <c r="BZ29" s="1614"/>
      <c r="CA29" s="1615"/>
      <c r="CB29"/>
      <c r="CC29" s="304"/>
      <c r="CD29" s="55"/>
      <c r="FF29" s="391"/>
      <c r="FG29" s="391"/>
      <c r="FH29" s="391"/>
    </row>
    <row r="30" spans="2:164" ht="30" customHeight="1">
      <c r="B30" s="322"/>
      <c r="D30" s="1003"/>
      <c r="E30" s="1001" t="s">
        <v>1629</v>
      </c>
      <c r="F30" s="983"/>
      <c r="G30" s="1002"/>
      <c r="H30" s="1002"/>
      <c r="I30" s="1002"/>
      <c r="J30" s="1002"/>
      <c r="K30" s="1002"/>
      <c r="L30" s="1002"/>
      <c r="M30" s="1002"/>
      <c r="N30" s="1002"/>
      <c r="O30" s="1002"/>
      <c r="P30" s="1002"/>
      <c r="Q30" s="1002"/>
      <c r="R30" s="1002"/>
      <c r="AP30" s="1604"/>
      <c r="AQ30" s="1604"/>
      <c r="AR30" s="1616"/>
      <c r="AS30" s="1617"/>
      <c r="AT30" s="1617"/>
      <c r="AU30" s="1617"/>
      <c r="AV30" s="1617"/>
      <c r="AW30" s="1617"/>
      <c r="AX30" s="1617"/>
      <c r="AY30" s="1617"/>
      <c r="AZ30" s="1617"/>
      <c r="BA30" s="1617"/>
      <c r="BB30" s="1617"/>
      <c r="BC30" s="1617"/>
      <c r="BD30" s="1617"/>
      <c r="BE30" s="1617"/>
      <c r="BF30" s="1617"/>
      <c r="BG30" s="1617"/>
      <c r="BH30" s="1617"/>
      <c r="BI30" s="1617"/>
      <c r="BJ30" s="1617"/>
      <c r="BK30" s="1617"/>
      <c r="BL30" s="1617"/>
      <c r="BM30" s="1617"/>
      <c r="BN30" s="1617"/>
      <c r="BO30" s="1617"/>
      <c r="BP30" s="1617"/>
      <c r="BQ30" s="1617"/>
      <c r="BR30" s="1617"/>
      <c r="BS30" s="1617"/>
      <c r="BT30" s="1617"/>
      <c r="BU30" s="1617"/>
      <c r="BV30" s="1617"/>
      <c r="BW30" s="1617"/>
      <c r="BX30" s="1617"/>
      <c r="BY30" s="1617"/>
      <c r="BZ30" s="1617"/>
      <c r="CA30" s="1618"/>
      <c r="CB30"/>
      <c r="CC30" s="304"/>
      <c r="CD30" s="55"/>
      <c r="FF30" s="391"/>
      <c r="FG30" s="391"/>
      <c r="FH30" s="391"/>
    </row>
    <row r="31" spans="2:164" ht="30" customHeight="1">
      <c r="B31" s="1219"/>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1220"/>
      <c r="CM31" s="506"/>
      <c r="CN31" s="233"/>
      <c r="CO31" s="233"/>
      <c r="CP31" s="233"/>
      <c r="CQ31" s="233"/>
      <c r="CR31" s="233"/>
      <c r="CS31" s="233"/>
      <c r="CT31" s="233"/>
      <c r="CU31" s="233"/>
      <c r="CV31" s="233"/>
      <c r="CW31" s="233"/>
      <c r="CX31" s="233"/>
      <c r="CY31" s="1532"/>
      <c r="CZ31" s="1532"/>
      <c r="DA31" s="507"/>
      <c r="DB31" s="508"/>
      <c r="DC31" s="508"/>
      <c r="DD31" s="506"/>
      <c r="DE31" s="506"/>
      <c r="DF31" s="506"/>
      <c r="DG31" s="506"/>
      <c r="DH31" s="506"/>
      <c r="DI31" s="506"/>
      <c r="DJ31" s="506"/>
      <c r="DK31" s="506"/>
      <c r="DL31" s="506"/>
      <c r="DM31" s="506"/>
      <c r="DN31" s="506"/>
      <c r="DO31" s="506"/>
      <c r="DP31" s="506"/>
      <c r="DQ31" s="509"/>
      <c r="DR31" s="391"/>
      <c r="DS31" s="391"/>
      <c r="DT31" s="391"/>
      <c r="DU31" s="391"/>
      <c r="DV31" s="391"/>
      <c r="DW31" s="391"/>
      <c r="DX31" s="391"/>
      <c r="DY31" s="391"/>
      <c r="DZ31" s="391"/>
      <c r="EA31" s="391"/>
      <c r="EB31" s="391"/>
      <c r="EC31" s="391"/>
      <c r="ED31" s="391"/>
      <c r="EE31" s="391"/>
      <c r="EF31" s="391"/>
      <c r="EG31" s="391"/>
      <c r="EH31" s="391"/>
      <c r="EI31" s="391"/>
      <c r="EJ31" s="391"/>
      <c r="EK31" s="391"/>
      <c r="EL31" s="391"/>
      <c r="EM31" s="391"/>
      <c r="EN31" s="391"/>
      <c r="EO31" s="391"/>
      <c r="EP31" s="391"/>
      <c r="EQ31" s="391"/>
      <c r="ER31" s="391"/>
      <c r="ES31" s="391"/>
      <c r="ET31" s="391"/>
      <c r="EU31" s="391"/>
      <c r="EV31" s="391"/>
      <c r="EW31" s="391"/>
      <c r="EX31" s="391"/>
      <c r="EY31" s="391"/>
      <c r="EZ31" s="391"/>
      <c r="FA31" s="391"/>
      <c r="FB31" s="391"/>
      <c r="FC31" s="391"/>
      <c r="FD31" s="391"/>
      <c r="FE31" s="391"/>
      <c r="FF31" s="391"/>
      <c r="FG31" s="391"/>
      <c r="FH31" s="391"/>
    </row>
    <row r="32" spans="2:164" ht="15" customHeight="1">
      <c r="B32" s="151"/>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c r="CC32" s="97"/>
      <c r="CD32" s="160"/>
      <c r="FF32" s="391"/>
      <c r="FG32" s="391"/>
      <c r="FH32" s="391"/>
    </row>
    <row r="33" spans="1:82" ht="30" customHeight="1">
      <c r="A33" s="1"/>
      <c r="B33" s="93"/>
      <c r="C33" s="326">
        <v>9.3000000000000007</v>
      </c>
      <c r="D33" s="1000" t="s">
        <v>1630</v>
      </c>
      <c r="E33" s="983"/>
      <c r="F33" s="983"/>
      <c r="G33" s="983"/>
      <c r="H33" s="983"/>
      <c r="I33" s="983"/>
      <c r="J33" s="983"/>
      <c r="K33" s="983"/>
      <c r="L33" s="983"/>
      <c r="M33" s="983"/>
      <c r="N33" s="983"/>
      <c r="O33" s="983"/>
      <c r="P33" s="983"/>
      <c r="Q33" s="983"/>
      <c r="R33" s="983"/>
      <c r="S33" s="317"/>
      <c r="T33" s="243"/>
      <c r="U33" s="243"/>
      <c r="V33" s="243"/>
      <c r="W33" s="243"/>
      <c r="X33" s="243"/>
      <c r="Y33" s="243"/>
      <c r="Z33" s="243"/>
      <c r="AA33" s="243"/>
      <c r="AB33" s="243"/>
      <c r="AC33" s="243"/>
      <c r="AD33" s="318"/>
      <c r="AE33" s="318"/>
      <c r="AF33" s="318"/>
      <c r="AG33" s="318"/>
      <c r="AH33" s="318"/>
      <c r="AI33" s="318"/>
      <c r="AJ33" s="318"/>
      <c r="AK33" s="199"/>
      <c r="AL33" s="199"/>
      <c r="AM33" s="199"/>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c r="BO33" s="319"/>
      <c r="BP33" s="319"/>
      <c r="BQ33" s="97"/>
      <c r="BR33" s="97"/>
      <c r="BS33" s="97"/>
      <c r="BT33" s="97"/>
      <c r="BU33" s="97"/>
      <c r="BV33" s="97"/>
      <c r="BW33" s="97"/>
      <c r="BX33" s="97"/>
      <c r="BY33" s="97"/>
      <c r="BZ33" s="97"/>
      <c r="CA33" s="97"/>
      <c r="CB33" s="97"/>
      <c r="CC33" s="97"/>
      <c r="CD33" s="160"/>
    </row>
    <row r="34" spans="1:82" ht="30" customHeight="1">
      <c r="A34" s="1"/>
      <c r="B34" s="93"/>
      <c r="C34" s="321"/>
      <c r="D34" s="1001" t="s">
        <v>1631</v>
      </c>
      <c r="E34" s="983"/>
      <c r="F34" s="983"/>
      <c r="G34" s="983"/>
      <c r="H34" s="983"/>
      <c r="I34" s="983"/>
      <c r="J34" s="983"/>
      <c r="K34" s="983"/>
      <c r="L34" s="983"/>
      <c r="M34" s="983"/>
      <c r="N34" s="983"/>
      <c r="O34" s="983"/>
      <c r="P34" s="983"/>
      <c r="Q34" s="983"/>
      <c r="R34" s="983"/>
      <c r="S34" s="317"/>
      <c r="T34" s="243"/>
      <c r="U34" s="243"/>
      <c r="V34" s="243"/>
      <c r="W34" s="243"/>
      <c r="X34" s="243"/>
      <c r="Y34" s="243"/>
      <c r="Z34" s="243"/>
      <c r="AA34" s="243"/>
      <c r="AB34" s="243"/>
      <c r="AC34" s="243"/>
      <c r="AD34" s="318"/>
      <c r="AE34" s="318"/>
      <c r="AF34" s="318"/>
      <c r="AG34" s="318"/>
      <c r="AH34" s="318"/>
      <c r="AI34" s="318"/>
      <c r="AJ34" s="318"/>
      <c r="AK34" s="199"/>
      <c r="AL34" s="199"/>
      <c r="AM34" s="199"/>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c r="BO34" s="319"/>
      <c r="BP34" s="319"/>
      <c r="BQ34" s="97"/>
      <c r="BR34" s="97"/>
      <c r="BS34" s="97"/>
      <c r="BT34" s="97"/>
      <c r="BU34" s="97"/>
      <c r="BV34" s="97"/>
      <c r="BW34" s="97"/>
      <c r="BX34" s="97"/>
      <c r="BY34" s="97"/>
      <c r="BZ34" s="97"/>
      <c r="CA34" s="97"/>
      <c r="CB34" s="97"/>
      <c r="CC34" s="97"/>
      <c r="CD34" s="160"/>
    </row>
    <row r="35" spans="1:82" ht="30" customHeight="1">
      <c r="A35" s="1"/>
      <c r="B35" s="93"/>
      <c r="C35" s="321"/>
      <c r="D35" s="983"/>
      <c r="E35" s="983"/>
      <c r="F35" s="983"/>
      <c r="G35" s="983"/>
      <c r="H35" s="983"/>
      <c r="I35" s="983"/>
      <c r="J35" s="983"/>
      <c r="K35" s="983"/>
      <c r="L35" s="983"/>
      <c r="M35" s="983"/>
      <c r="N35" s="983"/>
      <c r="O35" s="983"/>
      <c r="P35" s="983"/>
      <c r="Q35" s="983"/>
      <c r="R35" s="983"/>
      <c r="S35" s="317"/>
      <c r="T35" s="243"/>
      <c r="U35" s="243"/>
      <c r="V35" s="243"/>
      <c r="W35" s="243"/>
      <c r="X35" s="243"/>
      <c r="Y35" s="243"/>
      <c r="Z35" s="243"/>
      <c r="AA35" s="243"/>
      <c r="AB35" s="243"/>
      <c r="AC35" s="243"/>
      <c r="AD35" s="318"/>
      <c r="AE35" s="318"/>
      <c r="AF35" s="318"/>
      <c r="AG35" s="318"/>
      <c r="AH35" s="318"/>
      <c r="AI35" s="318"/>
      <c r="AJ35" s="318"/>
      <c r="AK35" s="199"/>
      <c r="AL35" s="199"/>
      <c r="AM35" s="199"/>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319"/>
      <c r="BP35" s="319"/>
      <c r="BQ35" s="97"/>
      <c r="BR35" s="97"/>
      <c r="BS35" s="97"/>
      <c r="BT35" s="97"/>
      <c r="BU35" s="97"/>
      <c r="BV35" s="97"/>
      <c r="BW35" s="97"/>
      <c r="BX35" s="97"/>
      <c r="BY35" s="97"/>
      <c r="BZ35" s="97"/>
      <c r="CA35" s="97"/>
      <c r="CB35" s="97"/>
      <c r="CC35" s="97"/>
      <c r="CD35" s="160"/>
    </row>
    <row r="36" spans="1:82" ht="30" customHeight="1">
      <c r="A36" s="1"/>
      <c r="B36" s="93"/>
      <c r="C36" s="976"/>
      <c r="D36" s="1004" t="s">
        <v>146</v>
      </c>
      <c r="E36" s="1000" t="s">
        <v>1632</v>
      </c>
      <c r="F36" s="983"/>
      <c r="G36" s="983"/>
      <c r="H36" s="983"/>
      <c r="I36" s="983"/>
      <c r="J36" s="983"/>
      <c r="K36" s="983"/>
      <c r="L36" s="983"/>
      <c r="M36" s="983"/>
      <c r="N36" s="983"/>
      <c r="O36" s="983"/>
      <c r="P36" s="983"/>
      <c r="Q36" s="983"/>
      <c r="R36" s="983"/>
      <c r="S36" s="1009"/>
      <c r="T36" s="243"/>
      <c r="U36" s="243"/>
      <c r="V36" s="243"/>
      <c r="W36" s="243"/>
      <c r="X36" s="243"/>
      <c r="Y36" s="243"/>
      <c r="Z36" s="243"/>
      <c r="AA36" s="243"/>
      <c r="AB36" s="243"/>
      <c r="AC36" s="243"/>
      <c r="AD36" s="318"/>
      <c r="AE36" s="318"/>
      <c r="AF36" s="318"/>
      <c r="AG36" s="318"/>
      <c r="AH36" s="318"/>
      <c r="AI36" s="318"/>
      <c r="AJ36" s="318"/>
      <c r="AK36" s="199"/>
      <c r="AL36" s="199"/>
      <c r="AM36" s="199"/>
      <c r="AN36" s="203"/>
      <c r="AO36" s="203"/>
      <c r="AP36" s="2045" t="s">
        <v>281</v>
      </c>
      <c r="AQ36" s="1604"/>
      <c r="AR36" s="1613"/>
      <c r="AS36" s="1614"/>
      <c r="AT36" s="1614"/>
      <c r="AU36" s="1614"/>
      <c r="AV36" s="1614"/>
      <c r="AW36" s="1614"/>
      <c r="AX36" s="1614"/>
      <c r="AY36" s="1614"/>
      <c r="AZ36" s="1614"/>
      <c r="BA36" s="1614"/>
      <c r="BB36" s="1614"/>
      <c r="BC36" s="1614"/>
      <c r="BD36" s="1614"/>
      <c r="BE36" s="1614"/>
      <c r="BF36" s="1614"/>
      <c r="BG36" s="1614"/>
      <c r="BH36" s="1614"/>
      <c r="BI36" s="1614"/>
      <c r="BJ36" s="1614"/>
      <c r="BK36" s="1614"/>
      <c r="BL36" s="1614"/>
      <c r="BM36" s="1614"/>
      <c r="BN36" s="1614"/>
      <c r="BO36" s="1614"/>
      <c r="BP36" s="1614"/>
      <c r="BQ36" s="1614"/>
      <c r="BR36" s="1614"/>
      <c r="BS36" s="1614"/>
      <c r="BT36" s="1614"/>
      <c r="BU36" s="1614"/>
      <c r="BV36" s="1614"/>
      <c r="BW36" s="1614"/>
      <c r="BX36" s="1614"/>
      <c r="BY36" s="1614"/>
      <c r="BZ36" s="1614"/>
      <c r="CA36" s="1615"/>
      <c r="CB36" s="97"/>
      <c r="CC36" s="97"/>
      <c r="CD36" s="160"/>
    </row>
    <row r="37" spans="1:82" ht="30" customHeight="1">
      <c r="A37" s="1"/>
      <c r="B37" s="93"/>
      <c r="C37" s="976"/>
      <c r="D37" s="983"/>
      <c r="E37" s="1001" t="s">
        <v>1585</v>
      </c>
      <c r="F37" s="983"/>
      <c r="G37" s="983"/>
      <c r="H37" s="983"/>
      <c r="I37" s="983"/>
      <c r="J37" s="983"/>
      <c r="K37" s="983"/>
      <c r="L37" s="983"/>
      <c r="M37" s="983"/>
      <c r="N37" s="983"/>
      <c r="O37" s="983"/>
      <c r="P37" s="983"/>
      <c r="Q37" s="983"/>
      <c r="R37" s="983"/>
      <c r="S37" s="1009"/>
      <c r="T37" s="243"/>
      <c r="U37" s="243"/>
      <c r="V37" s="243"/>
      <c r="W37" s="243"/>
      <c r="X37" s="243"/>
      <c r="Y37" s="243"/>
      <c r="Z37" s="243"/>
      <c r="AA37" s="243"/>
      <c r="AB37" s="243"/>
      <c r="AC37" s="243"/>
      <c r="AD37" s="318"/>
      <c r="AE37" s="318"/>
      <c r="AF37" s="318"/>
      <c r="AG37" s="318"/>
      <c r="AH37" s="318"/>
      <c r="AI37" s="318"/>
      <c r="AJ37" s="318"/>
      <c r="AK37" s="199"/>
      <c r="AL37" s="199"/>
      <c r="AM37" s="199"/>
      <c r="AN37" s="203"/>
      <c r="AO37" s="203"/>
      <c r="AP37" s="1604"/>
      <c r="AQ37" s="1604"/>
      <c r="AR37" s="1616"/>
      <c r="AS37" s="1617"/>
      <c r="AT37" s="1617"/>
      <c r="AU37" s="1617"/>
      <c r="AV37" s="1617"/>
      <c r="AW37" s="1617"/>
      <c r="AX37" s="1617"/>
      <c r="AY37" s="1617"/>
      <c r="AZ37" s="1617"/>
      <c r="BA37" s="1617"/>
      <c r="BB37" s="1617"/>
      <c r="BC37" s="1617"/>
      <c r="BD37" s="1617"/>
      <c r="BE37" s="1617"/>
      <c r="BF37" s="1617"/>
      <c r="BG37" s="1617"/>
      <c r="BH37" s="1617"/>
      <c r="BI37" s="1617"/>
      <c r="BJ37" s="1617"/>
      <c r="BK37" s="1617"/>
      <c r="BL37" s="1617"/>
      <c r="BM37" s="1617"/>
      <c r="BN37" s="1617"/>
      <c r="BO37" s="1617"/>
      <c r="BP37" s="1617"/>
      <c r="BQ37" s="1617"/>
      <c r="BR37" s="1617"/>
      <c r="BS37" s="1617"/>
      <c r="BT37" s="1617"/>
      <c r="BU37" s="1617"/>
      <c r="BV37" s="1617"/>
      <c r="BW37" s="1617"/>
      <c r="BX37" s="1617"/>
      <c r="BY37" s="1617"/>
      <c r="BZ37" s="1617"/>
      <c r="CA37" s="1618"/>
      <c r="CB37" s="97"/>
      <c r="CC37" s="97"/>
      <c r="CD37" s="160"/>
    </row>
    <row r="38" spans="1:82" ht="30" customHeight="1">
      <c r="A38" s="1"/>
      <c r="B38" s="93"/>
      <c r="C38" s="976"/>
      <c r="D38" s="983"/>
      <c r="E38" s="983"/>
      <c r="F38" s="983"/>
      <c r="G38" s="983"/>
      <c r="H38" s="983"/>
      <c r="I38" s="983"/>
      <c r="J38" s="983"/>
      <c r="K38" s="983"/>
      <c r="L38" s="983"/>
      <c r="M38" s="983"/>
      <c r="N38" s="983"/>
      <c r="O38" s="983"/>
      <c r="P38" s="983"/>
      <c r="Q38" s="983"/>
      <c r="R38" s="983"/>
      <c r="S38" s="1009"/>
      <c r="T38" s="243"/>
      <c r="U38" s="243"/>
      <c r="V38" s="243"/>
      <c r="W38" s="243"/>
      <c r="X38" s="243"/>
      <c r="Y38" s="243"/>
      <c r="Z38" s="243"/>
      <c r="AA38" s="243"/>
      <c r="AB38" s="243"/>
      <c r="AC38" s="243"/>
      <c r="AD38" s="318"/>
      <c r="AE38" s="318"/>
      <c r="AF38" s="318"/>
      <c r="AG38" s="318"/>
      <c r="AH38" s="318"/>
      <c r="AI38" s="318"/>
      <c r="AJ38" s="318"/>
      <c r="AK38" s="199"/>
      <c r="AL38" s="199"/>
      <c r="AM38" s="199"/>
      <c r="AN38" s="203"/>
      <c r="AO38" s="203"/>
      <c r="AP38" s="203"/>
      <c r="AQ38" s="203"/>
      <c r="AR38" s="203"/>
      <c r="AS38" s="203"/>
      <c r="AT38" s="203"/>
      <c r="AU38" s="203"/>
      <c r="AV38" s="203"/>
      <c r="AW38" s="203"/>
      <c r="AX38" s="203"/>
      <c r="AY38" s="203"/>
      <c r="AZ38" s="203"/>
      <c r="BA38" s="203"/>
      <c r="BB38" s="203"/>
      <c r="BC38" s="203"/>
      <c r="BD38" s="203"/>
      <c r="BE38" s="203"/>
      <c r="BF38" s="203"/>
      <c r="BG38" s="203"/>
      <c r="BH38" s="203"/>
      <c r="BI38" s="203"/>
      <c r="BJ38" s="203"/>
      <c r="BK38" s="203"/>
      <c r="BL38" s="203"/>
      <c r="BM38" s="203"/>
      <c r="BN38" s="203"/>
      <c r="BO38" s="319"/>
      <c r="BP38" s="319"/>
      <c r="BQ38" s="97"/>
      <c r="BR38" s="97"/>
      <c r="BS38" s="97"/>
      <c r="BT38" s="97"/>
      <c r="BU38" s="97"/>
      <c r="BV38" s="97"/>
      <c r="BW38" s="97"/>
      <c r="BX38" s="97"/>
      <c r="BY38" s="97"/>
      <c r="BZ38" s="97"/>
      <c r="CA38" s="97"/>
      <c r="CB38" s="97"/>
      <c r="CC38" s="97"/>
      <c r="CD38" s="160"/>
    </row>
    <row r="39" spans="1:82" ht="30" customHeight="1">
      <c r="A39" s="1"/>
      <c r="B39" s="93"/>
      <c r="C39" s="976"/>
      <c r="D39" s="1004" t="s">
        <v>149</v>
      </c>
      <c r="E39" s="1000" t="s">
        <v>1586</v>
      </c>
      <c r="F39" s="983"/>
      <c r="G39" s="983"/>
      <c r="H39" s="983"/>
      <c r="I39" s="983"/>
      <c r="J39" s="983"/>
      <c r="K39" s="983"/>
      <c r="L39" s="983"/>
      <c r="M39" s="983"/>
      <c r="N39" s="983"/>
      <c r="O39" s="983"/>
      <c r="P39" s="983"/>
      <c r="Q39" s="983"/>
      <c r="R39" s="983"/>
      <c r="S39" s="1009"/>
      <c r="T39" s="243"/>
      <c r="U39" s="243"/>
      <c r="V39" s="243"/>
      <c r="W39" s="243"/>
      <c r="X39" s="243"/>
      <c r="Y39" s="243"/>
      <c r="Z39" s="243"/>
      <c r="AA39" s="243"/>
      <c r="AB39" s="243"/>
      <c r="AC39" s="243"/>
      <c r="AD39" s="318"/>
      <c r="AE39" s="318"/>
      <c r="AF39" s="318"/>
      <c r="AG39" s="318"/>
      <c r="AH39" s="318"/>
      <c r="AI39" s="318"/>
      <c r="AJ39" s="318"/>
      <c r="AK39" s="199"/>
      <c r="AL39" s="199"/>
      <c r="AM39" s="199"/>
      <c r="AN39" s="203"/>
      <c r="AO39" s="203"/>
      <c r="AP39" s="203"/>
      <c r="AQ39" s="203"/>
      <c r="AR39" s="203"/>
      <c r="AS39" s="203"/>
      <c r="AT39" s="203"/>
      <c r="AU39" s="203"/>
      <c r="AV39" s="203"/>
      <c r="AW39" s="203"/>
      <c r="AX39" s="203"/>
      <c r="AY39" s="203"/>
      <c r="AZ39" s="203"/>
      <c r="BA39" s="203"/>
      <c r="BB39" s="203"/>
      <c r="BC39" s="203"/>
      <c r="BD39" s="203"/>
      <c r="BE39" s="203"/>
      <c r="BF39" s="203"/>
      <c r="BG39" s="203"/>
      <c r="BH39" s="203"/>
      <c r="BI39" s="203"/>
      <c r="BJ39" s="203"/>
      <c r="BK39" s="203"/>
      <c r="BL39" s="203"/>
      <c r="BM39" s="203"/>
      <c r="BN39" s="203"/>
      <c r="BO39" s="319"/>
      <c r="BP39" s="319"/>
      <c r="BQ39" s="97"/>
      <c r="BR39" s="97"/>
      <c r="BS39" s="97"/>
      <c r="BT39" s="97"/>
      <c r="BU39" s="97"/>
      <c r="BV39" s="97"/>
      <c r="BW39" s="97"/>
      <c r="BX39" s="97"/>
      <c r="BY39" s="97"/>
      <c r="BZ39" s="97"/>
      <c r="CA39" s="97"/>
      <c r="CB39" s="97"/>
      <c r="CC39" s="97"/>
      <c r="CD39" s="160"/>
    </row>
    <row r="40" spans="1:82" ht="30" customHeight="1">
      <c r="A40" s="1"/>
      <c r="B40" s="93"/>
      <c r="C40" s="976"/>
      <c r="D40" s="983"/>
      <c r="E40" s="1001" t="s">
        <v>1587</v>
      </c>
      <c r="F40" s="983"/>
      <c r="G40" s="983"/>
      <c r="H40" s="983"/>
      <c r="I40" s="983"/>
      <c r="J40" s="983"/>
      <c r="K40" s="983"/>
      <c r="L40" s="983"/>
      <c r="M40" s="983"/>
      <c r="N40" s="983"/>
      <c r="O40" s="983"/>
      <c r="P40" s="983"/>
      <c r="Q40" s="983"/>
      <c r="R40" s="983"/>
      <c r="S40" s="1009"/>
      <c r="T40" s="243"/>
      <c r="U40" s="243"/>
      <c r="V40" s="243"/>
      <c r="W40" s="243"/>
      <c r="X40" s="243"/>
      <c r="Y40" s="243"/>
      <c r="Z40" s="243"/>
      <c r="AA40" s="243"/>
      <c r="AB40" s="243"/>
      <c r="AC40" s="243"/>
      <c r="AD40" s="318"/>
      <c r="AE40" s="318"/>
      <c r="AF40" s="318"/>
      <c r="AG40" s="318"/>
      <c r="AH40" s="318"/>
      <c r="AI40" s="318"/>
      <c r="AJ40" s="318"/>
      <c r="AK40" s="199"/>
      <c r="AL40" s="199"/>
      <c r="AM40" s="199"/>
      <c r="AN40" s="203"/>
      <c r="AO40" s="203"/>
      <c r="AP40" s="203"/>
      <c r="AQ40" s="203"/>
      <c r="AR40" s="203"/>
      <c r="AS40" s="203"/>
      <c r="AT40" s="203"/>
      <c r="AU40" s="203"/>
      <c r="AV40" s="203"/>
      <c r="AW40" s="203"/>
      <c r="AX40" s="203"/>
      <c r="AY40" s="203"/>
      <c r="AZ40" s="203"/>
      <c r="BA40" s="203"/>
      <c r="BB40" s="203"/>
      <c r="BC40" s="203"/>
      <c r="BD40" s="203"/>
      <c r="BE40" s="203"/>
      <c r="BF40" s="203"/>
      <c r="BG40" s="203"/>
      <c r="BH40" s="203"/>
      <c r="BI40" s="203"/>
      <c r="BJ40" s="203"/>
      <c r="BK40" s="203"/>
      <c r="BL40" s="203"/>
      <c r="BM40" s="203"/>
      <c r="BN40" s="203"/>
      <c r="BO40" s="319"/>
      <c r="BP40" s="319"/>
      <c r="BQ40" s="97"/>
      <c r="BR40" s="97"/>
      <c r="BS40" s="97"/>
      <c r="BT40" s="97"/>
      <c r="BU40" s="97"/>
      <c r="BV40" s="97"/>
      <c r="BW40" s="97"/>
      <c r="BX40" s="97"/>
      <c r="BY40" s="97"/>
      <c r="BZ40" s="97"/>
      <c r="CA40" s="97"/>
      <c r="CB40" s="97"/>
      <c r="CC40" s="97"/>
      <c r="CD40" s="160"/>
    </row>
    <row r="41" spans="1:82" ht="30" customHeight="1">
      <c r="A41" s="1"/>
      <c r="B41" s="93"/>
      <c r="C41" s="976"/>
      <c r="D41" s="983"/>
      <c r="E41" s="983"/>
      <c r="F41" s="983"/>
      <c r="G41" s="983"/>
      <c r="H41" s="983"/>
      <c r="I41" s="983"/>
      <c r="J41" s="983"/>
      <c r="K41" s="983"/>
      <c r="L41" s="983"/>
      <c r="M41" s="983"/>
      <c r="N41" s="983"/>
      <c r="O41" s="983"/>
      <c r="P41" s="983"/>
      <c r="Q41" s="983"/>
      <c r="R41" s="983"/>
      <c r="S41" s="1009"/>
      <c r="T41" s="243"/>
      <c r="U41" s="243"/>
      <c r="V41" s="243"/>
      <c r="W41" s="243"/>
      <c r="X41" s="243"/>
      <c r="Y41" s="243"/>
      <c r="Z41" s="243"/>
      <c r="AA41" s="243"/>
      <c r="AB41" s="243"/>
      <c r="AC41" s="243"/>
      <c r="AD41" s="318"/>
      <c r="AE41" s="318"/>
      <c r="AF41" s="318"/>
      <c r="AG41" s="318"/>
      <c r="AH41" s="318"/>
      <c r="AI41" s="318"/>
      <c r="AJ41" s="318"/>
      <c r="AK41" s="199"/>
      <c r="AL41" s="199"/>
      <c r="AM41" s="199"/>
      <c r="AN41" s="203"/>
      <c r="AO41" s="203"/>
      <c r="AP41" s="203"/>
      <c r="AQ41" s="203"/>
      <c r="AR41" s="203"/>
      <c r="AS41" s="203"/>
      <c r="AT41" s="203"/>
      <c r="AU41" s="203"/>
      <c r="AV41" s="203"/>
      <c r="AW41" s="203"/>
      <c r="AX41" s="203"/>
      <c r="AY41" s="203"/>
      <c r="AZ41" s="203"/>
      <c r="BA41" s="203"/>
      <c r="BB41" s="203"/>
      <c r="BC41" s="203"/>
      <c r="BD41" s="203"/>
      <c r="BE41" s="203"/>
      <c r="BF41" s="203"/>
      <c r="BG41" s="203"/>
      <c r="BH41" s="203"/>
      <c r="BI41" s="203"/>
      <c r="BJ41" s="203"/>
      <c r="BK41" s="203"/>
      <c r="BL41" s="203"/>
      <c r="BM41" s="203"/>
      <c r="BN41" s="203"/>
      <c r="BO41" s="319"/>
      <c r="BP41" s="319"/>
      <c r="BQ41" s="97"/>
      <c r="BR41" s="97"/>
      <c r="BS41" s="97"/>
      <c r="BT41" s="97"/>
      <c r="BU41" s="97"/>
      <c r="BV41" s="97"/>
      <c r="BW41" s="97"/>
      <c r="BX41" s="97"/>
      <c r="BY41" s="97"/>
      <c r="BZ41" s="97"/>
      <c r="CA41" s="97"/>
      <c r="CB41" s="97"/>
      <c r="CC41" s="97"/>
      <c r="CD41" s="160"/>
    </row>
    <row r="42" spans="1:82" ht="30" customHeight="1">
      <c r="A42" s="1"/>
      <c r="B42" s="93"/>
      <c r="C42" s="976"/>
      <c r="D42" s="1008"/>
      <c r="E42" s="1004" t="s">
        <v>165</v>
      </c>
      <c r="F42" s="1000" t="s">
        <v>1588</v>
      </c>
      <c r="G42" s="983"/>
      <c r="H42" s="983"/>
      <c r="I42" s="983"/>
      <c r="J42" s="983"/>
      <c r="K42" s="983"/>
      <c r="L42" s="983"/>
      <c r="M42" s="983"/>
      <c r="N42" s="983"/>
      <c r="O42" s="983"/>
      <c r="P42" s="983"/>
      <c r="Q42" s="983"/>
      <c r="R42" s="983"/>
      <c r="S42" s="1009"/>
      <c r="T42" s="243"/>
      <c r="U42" s="243"/>
      <c r="V42" s="243"/>
      <c r="W42" s="243"/>
      <c r="X42" s="243"/>
      <c r="Y42" s="243"/>
      <c r="Z42" s="243"/>
      <c r="AA42" s="243"/>
      <c r="AB42" s="243"/>
      <c r="AC42" s="243"/>
      <c r="AD42" s="318"/>
      <c r="AE42" s="318"/>
      <c r="AF42" s="318"/>
      <c r="AG42" s="318"/>
      <c r="AH42" s="318"/>
      <c r="AI42" s="318"/>
      <c r="AJ42" s="318"/>
      <c r="AK42" s="199"/>
      <c r="AL42" s="199"/>
      <c r="AM42" s="199"/>
      <c r="AN42" s="203"/>
      <c r="AO42" s="203"/>
      <c r="AP42" s="2045" t="s">
        <v>286</v>
      </c>
      <c r="AQ42" s="1604"/>
      <c r="AR42" s="1613"/>
      <c r="AS42" s="1614"/>
      <c r="AT42" s="1614"/>
      <c r="AU42" s="1614"/>
      <c r="AV42" s="1614"/>
      <c r="AW42" s="1614"/>
      <c r="AX42" s="1614"/>
      <c r="AY42" s="1614"/>
      <c r="AZ42" s="1614"/>
      <c r="BA42" s="1614"/>
      <c r="BB42" s="1614"/>
      <c r="BC42" s="1614"/>
      <c r="BD42" s="1614"/>
      <c r="BE42" s="1614"/>
      <c r="BF42" s="1614"/>
      <c r="BG42" s="1614"/>
      <c r="BH42" s="1614"/>
      <c r="BI42" s="1614"/>
      <c r="BJ42" s="1614"/>
      <c r="BK42" s="1614"/>
      <c r="BL42" s="1614"/>
      <c r="BM42" s="1614"/>
      <c r="BN42" s="1614"/>
      <c r="BO42" s="1614"/>
      <c r="BP42" s="1614"/>
      <c r="BQ42" s="1614"/>
      <c r="BR42" s="1614"/>
      <c r="BS42" s="1614"/>
      <c r="BT42" s="1614"/>
      <c r="BU42" s="1614"/>
      <c r="BV42" s="1614"/>
      <c r="BW42" s="1614"/>
      <c r="BX42" s="1614"/>
      <c r="BY42" s="1614"/>
      <c r="BZ42" s="1614"/>
      <c r="CA42" s="1615"/>
      <c r="CB42" s="97"/>
      <c r="CC42" s="97"/>
      <c r="CD42" s="160"/>
    </row>
    <row r="43" spans="1:82" ht="30" customHeight="1">
      <c r="A43" s="1"/>
      <c r="B43" s="93"/>
      <c r="C43" s="976"/>
      <c r="D43" s="1008"/>
      <c r="E43" s="1008"/>
      <c r="F43" s="1001" t="s">
        <v>1589</v>
      </c>
      <c r="G43" s="983"/>
      <c r="H43" s="983"/>
      <c r="I43" s="983"/>
      <c r="J43" s="983"/>
      <c r="K43" s="983"/>
      <c r="L43" s="983"/>
      <c r="M43" s="983"/>
      <c r="N43" s="983"/>
      <c r="O43" s="983"/>
      <c r="P43" s="983"/>
      <c r="Q43" s="983"/>
      <c r="R43" s="983"/>
      <c r="S43" s="1009"/>
      <c r="T43" s="243"/>
      <c r="U43" s="243"/>
      <c r="V43" s="243"/>
      <c r="W43" s="243"/>
      <c r="X43" s="243"/>
      <c r="Y43" s="243"/>
      <c r="Z43" s="243"/>
      <c r="AA43" s="243"/>
      <c r="AB43" s="243"/>
      <c r="AC43" s="243"/>
      <c r="AD43" s="318"/>
      <c r="AE43" s="318"/>
      <c r="AF43" s="318"/>
      <c r="AG43" s="318"/>
      <c r="AH43" s="318"/>
      <c r="AI43" s="318"/>
      <c r="AJ43" s="318"/>
      <c r="AK43" s="199"/>
      <c r="AL43" s="199"/>
      <c r="AM43" s="199"/>
      <c r="AN43" s="203"/>
      <c r="AO43" s="203"/>
      <c r="AP43" s="1604"/>
      <c r="AQ43" s="1604"/>
      <c r="AR43" s="1616"/>
      <c r="AS43" s="1617"/>
      <c r="AT43" s="1617"/>
      <c r="AU43" s="1617"/>
      <c r="AV43" s="1617"/>
      <c r="AW43" s="1617"/>
      <c r="AX43" s="1617"/>
      <c r="AY43" s="1617"/>
      <c r="AZ43" s="1617"/>
      <c r="BA43" s="1617"/>
      <c r="BB43" s="1617"/>
      <c r="BC43" s="1617"/>
      <c r="BD43" s="1617"/>
      <c r="BE43" s="1617"/>
      <c r="BF43" s="1617"/>
      <c r="BG43" s="1617"/>
      <c r="BH43" s="1617"/>
      <c r="BI43" s="1617"/>
      <c r="BJ43" s="1617"/>
      <c r="BK43" s="1617"/>
      <c r="BL43" s="1617"/>
      <c r="BM43" s="1617"/>
      <c r="BN43" s="1617"/>
      <c r="BO43" s="1617"/>
      <c r="BP43" s="1617"/>
      <c r="BQ43" s="1617"/>
      <c r="BR43" s="1617"/>
      <c r="BS43" s="1617"/>
      <c r="BT43" s="1617"/>
      <c r="BU43" s="1617"/>
      <c r="BV43" s="1617"/>
      <c r="BW43" s="1617"/>
      <c r="BX43" s="1617"/>
      <c r="BY43" s="1617"/>
      <c r="BZ43" s="1617"/>
      <c r="CA43" s="1618"/>
      <c r="CB43" s="97"/>
      <c r="CC43" s="97"/>
      <c r="CD43" s="160"/>
    </row>
    <row r="44" spans="1:82" ht="30" customHeight="1">
      <c r="A44" s="1"/>
      <c r="B44" s="93"/>
      <c r="C44" s="976"/>
      <c r="D44" s="1008"/>
      <c r="E44" s="1008"/>
      <c r="F44" s="983"/>
      <c r="G44" s="983"/>
      <c r="H44" s="983"/>
      <c r="I44" s="983"/>
      <c r="J44" s="983"/>
      <c r="K44" s="983"/>
      <c r="L44" s="983"/>
      <c r="M44" s="983"/>
      <c r="N44" s="983"/>
      <c r="O44" s="983"/>
      <c r="P44" s="983"/>
      <c r="Q44" s="983"/>
      <c r="R44" s="983"/>
      <c r="S44" s="1009"/>
      <c r="T44" s="243"/>
      <c r="U44" s="243"/>
      <c r="V44" s="243"/>
      <c r="W44" s="243"/>
      <c r="X44" s="243"/>
      <c r="Y44" s="243"/>
      <c r="Z44" s="243"/>
      <c r="AA44" s="243"/>
      <c r="AB44" s="243"/>
      <c r="AC44" s="243"/>
      <c r="AD44" s="318"/>
      <c r="AE44" s="318"/>
      <c r="AF44" s="318"/>
      <c r="AG44" s="318"/>
      <c r="AH44" s="318"/>
      <c r="AI44" s="318"/>
      <c r="AJ44" s="318"/>
      <c r="AK44" s="199"/>
      <c r="AL44" s="199"/>
      <c r="AM44" s="199"/>
      <c r="AN44" s="203"/>
      <c r="AO44" s="203"/>
      <c r="AP44" s="203"/>
      <c r="AQ44" s="203"/>
      <c r="AR44" s="203"/>
      <c r="AS44" s="203"/>
      <c r="AT44" s="203"/>
      <c r="AU44" s="203"/>
      <c r="AV44" s="203"/>
      <c r="AW44" s="203"/>
      <c r="AX44" s="203"/>
      <c r="AY44" s="203"/>
      <c r="AZ44" s="203"/>
      <c r="BA44" s="203"/>
      <c r="BB44" s="203"/>
      <c r="BC44" s="203"/>
      <c r="BD44" s="203"/>
      <c r="BE44" s="203"/>
      <c r="BF44" s="203"/>
      <c r="BG44" s="203"/>
      <c r="BH44" s="203"/>
      <c r="BI44" s="203"/>
      <c r="BJ44" s="203"/>
      <c r="BK44" s="203"/>
      <c r="BL44" s="203"/>
      <c r="BM44" s="203"/>
      <c r="BN44" s="203"/>
      <c r="BO44" s="319"/>
      <c r="BP44" s="319"/>
      <c r="BQ44" s="97"/>
      <c r="BR44" s="97"/>
      <c r="BS44" s="97"/>
      <c r="BT44" s="97"/>
      <c r="BU44" s="97"/>
      <c r="BV44" s="97"/>
      <c r="BW44" s="97"/>
      <c r="BX44" s="97"/>
      <c r="BY44" s="97"/>
      <c r="BZ44" s="97"/>
      <c r="CA44" s="97"/>
      <c r="CB44" s="97"/>
      <c r="CC44" s="97"/>
      <c r="CD44" s="160"/>
    </row>
    <row r="45" spans="1:82" ht="30" customHeight="1">
      <c r="A45" s="1"/>
      <c r="B45" s="93"/>
      <c r="C45" s="976"/>
      <c r="D45" s="1008"/>
      <c r="E45" s="1004" t="s">
        <v>167</v>
      </c>
      <c r="F45" s="1000" t="s">
        <v>1590</v>
      </c>
      <c r="G45" s="983"/>
      <c r="H45" s="983"/>
      <c r="I45" s="983"/>
      <c r="J45" s="983"/>
      <c r="K45" s="983"/>
      <c r="L45" s="983"/>
      <c r="M45" s="983"/>
      <c r="N45" s="983"/>
      <c r="O45" s="983"/>
      <c r="P45" s="983"/>
      <c r="Q45" s="983"/>
      <c r="R45" s="983"/>
      <c r="S45" s="1009"/>
      <c r="T45" s="243"/>
      <c r="U45" s="243"/>
      <c r="V45" s="243"/>
      <c r="W45" s="243"/>
      <c r="X45" s="243"/>
      <c r="Y45" s="243"/>
      <c r="Z45" s="243"/>
      <c r="AA45" s="243"/>
      <c r="AB45" s="243"/>
      <c r="AC45" s="243"/>
      <c r="AD45" s="318"/>
      <c r="AE45" s="318"/>
      <c r="AF45" s="318"/>
      <c r="AG45" s="318"/>
      <c r="AH45" s="318"/>
      <c r="AI45" s="318"/>
      <c r="AJ45" s="318"/>
      <c r="AK45" s="199"/>
      <c r="AL45" s="199"/>
      <c r="AM45" s="199"/>
      <c r="AN45" s="203"/>
      <c r="AO45" s="203"/>
      <c r="AP45" s="2045" t="s">
        <v>290</v>
      </c>
      <c r="AQ45" s="1604"/>
      <c r="AR45" s="1613"/>
      <c r="AS45" s="1614"/>
      <c r="AT45" s="1614"/>
      <c r="AU45" s="1614"/>
      <c r="AV45" s="1614"/>
      <c r="AW45" s="1614"/>
      <c r="AX45" s="1614"/>
      <c r="AY45" s="1614"/>
      <c r="AZ45" s="1614"/>
      <c r="BA45" s="1614"/>
      <c r="BB45" s="1614"/>
      <c r="BC45" s="1614"/>
      <c r="BD45" s="1614"/>
      <c r="BE45" s="1614"/>
      <c r="BF45" s="1614"/>
      <c r="BG45" s="1614"/>
      <c r="BH45" s="1614"/>
      <c r="BI45" s="1614"/>
      <c r="BJ45" s="1614"/>
      <c r="BK45" s="1614"/>
      <c r="BL45" s="1614"/>
      <c r="BM45" s="1614"/>
      <c r="BN45" s="1614"/>
      <c r="BO45" s="1614"/>
      <c r="BP45" s="1614"/>
      <c r="BQ45" s="1614"/>
      <c r="BR45" s="1614"/>
      <c r="BS45" s="1614"/>
      <c r="BT45" s="1614"/>
      <c r="BU45" s="1614"/>
      <c r="BV45" s="1614"/>
      <c r="BW45" s="1614"/>
      <c r="BX45" s="1614"/>
      <c r="BY45" s="1614"/>
      <c r="BZ45" s="1614"/>
      <c r="CA45" s="1615"/>
      <c r="CB45" s="97"/>
      <c r="CC45" s="97"/>
      <c r="CD45" s="160"/>
    </row>
    <row r="46" spans="1:82" ht="30" customHeight="1">
      <c r="A46" s="1"/>
      <c r="B46" s="93"/>
      <c r="C46" s="976"/>
      <c r="D46" s="1008"/>
      <c r="E46" s="1008"/>
      <c r="F46" s="1001" t="s">
        <v>1591</v>
      </c>
      <c r="G46" s="983"/>
      <c r="H46" s="983"/>
      <c r="I46" s="983"/>
      <c r="J46" s="983"/>
      <c r="K46" s="983"/>
      <c r="L46" s="983"/>
      <c r="M46" s="983"/>
      <c r="N46" s="983"/>
      <c r="O46" s="983"/>
      <c r="P46" s="983"/>
      <c r="Q46" s="983"/>
      <c r="R46" s="983"/>
      <c r="S46" s="1009"/>
      <c r="T46" s="243"/>
      <c r="U46" s="243"/>
      <c r="V46" s="243"/>
      <c r="W46" s="243"/>
      <c r="X46" s="243"/>
      <c r="Y46" s="243"/>
      <c r="Z46" s="243"/>
      <c r="AA46" s="243"/>
      <c r="AB46" s="243"/>
      <c r="AC46" s="243"/>
      <c r="AD46" s="318"/>
      <c r="AE46" s="318"/>
      <c r="AF46" s="318"/>
      <c r="AG46" s="318"/>
      <c r="AH46" s="318"/>
      <c r="AI46" s="318"/>
      <c r="AJ46" s="318"/>
      <c r="AK46" s="199"/>
      <c r="AL46" s="199"/>
      <c r="AM46" s="199"/>
      <c r="AN46" s="203"/>
      <c r="AO46" s="203"/>
      <c r="AP46" s="1604"/>
      <c r="AQ46" s="1604"/>
      <c r="AR46" s="1616"/>
      <c r="AS46" s="1617"/>
      <c r="AT46" s="1617"/>
      <c r="AU46" s="1617"/>
      <c r="AV46" s="1617"/>
      <c r="AW46" s="1617"/>
      <c r="AX46" s="1617"/>
      <c r="AY46" s="1617"/>
      <c r="AZ46" s="1617"/>
      <c r="BA46" s="1617"/>
      <c r="BB46" s="1617"/>
      <c r="BC46" s="1617"/>
      <c r="BD46" s="1617"/>
      <c r="BE46" s="1617"/>
      <c r="BF46" s="1617"/>
      <c r="BG46" s="1617"/>
      <c r="BH46" s="1617"/>
      <c r="BI46" s="1617"/>
      <c r="BJ46" s="1617"/>
      <c r="BK46" s="1617"/>
      <c r="BL46" s="1617"/>
      <c r="BM46" s="1617"/>
      <c r="BN46" s="1617"/>
      <c r="BO46" s="1617"/>
      <c r="BP46" s="1617"/>
      <c r="BQ46" s="1617"/>
      <c r="BR46" s="1617"/>
      <c r="BS46" s="1617"/>
      <c r="BT46" s="1617"/>
      <c r="BU46" s="1617"/>
      <c r="BV46" s="1617"/>
      <c r="BW46" s="1617"/>
      <c r="BX46" s="1617"/>
      <c r="BY46" s="1617"/>
      <c r="BZ46" s="1617"/>
      <c r="CA46" s="1618"/>
      <c r="CB46" s="97"/>
      <c r="CC46" s="97"/>
      <c r="CD46" s="160"/>
    </row>
    <row r="47" spans="1:82" ht="30" customHeight="1">
      <c r="A47" s="1"/>
      <c r="B47" s="93"/>
      <c r="C47" s="976"/>
      <c r="D47" s="1008"/>
      <c r="E47" s="1008"/>
      <c r="F47" s="1001"/>
      <c r="G47" s="983"/>
      <c r="H47" s="983"/>
      <c r="I47" s="983"/>
      <c r="J47" s="983"/>
      <c r="K47" s="983"/>
      <c r="L47" s="983"/>
      <c r="M47" s="983"/>
      <c r="N47" s="983"/>
      <c r="O47" s="983"/>
      <c r="P47" s="983"/>
      <c r="Q47" s="983"/>
      <c r="R47" s="983"/>
      <c r="S47" s="1009"/>
      <c r="T47" s="243"/>
      <c r="U47" s="243"/>
      <c r="V47" s="243"/>
      <c r="W47" s="243"/>
      <c r="X47" s="243"/>
      <c r="Y47" s="243"/>
      <c r="Z47" s="243"/>
      <c r="AA47" s="243"/>
      <c r="AB47" s="243"/>
      <c r="AC47" s="243"/>
      <c r="AD47" s="318"/>
      <c r="AE47" s="318"/>
      <c r="AF47" s="318"/>
      <c r="AG47" s="318"/>
      <c r="AH47" s="318"/>
      <c r="AI47" s="318"/>
      <c r="AJ47" s="318"/>
      <c r="AK47" s="199"/>
      <c r="AL47" s="199"/>
      <c r="AM47" s="199"/>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319"/>
      <c r="BP47" s="319"/>
      <c r="BQ47" s="97"/>
      <c r="BR47" s="97"/>
      <c r="BS47" s="97"/>
      <c r="BT47" s="97"/>
      <c r="BU47" s="97"/>
      <c r="BV47" s="97"/>
      <c r="BW47" s="97"/>
      <c r="BX47" s="97"/>
      <c r="BY47" s="97"/>
      <c r="BZ47" s="97"/>
      <c r="CA47" s="97"/>
      <c r="CB47" s="97"/>
      <c r="CC47" s="97"/>
      <c r="CD47" s="160"/>
    </row>
    <row r="48" spans="1:82" ht="30" customHeight="1">
      <c r="A48" s="1"/>
      <c r="B48" s="93"/>
      <c r="C48" s="976"/>
      <c r="D48" s="1008"/>
      <c r="E48" s="1004" t="s">
        <v>652</v>
      </c>
      <c r="F48" s="1000" t="s">
        <v>1592</v>
      </c>
      <c r="G48" s="983"/>
      <c r="H48" s="983"/>
      <c r="I48" s="983"/>
      <c r="J48" s="983"/>
      <c r="K48" s="983"/>
      <c r="L48" s="983"/>
      <c r="M48" s="983"/>
      <c r="N48" s="983"/>
      <c r="O48" s="983"/>
      <c r="P48" s="983"/>
      <c r="Q48" s="983"/>
      <c r="R48" s="983"/>
      <c r="S48" s="1009"/>
      <c r="T48" s="243"/>
      <c r="U48" s="243"/>
      <c r="V48" s="243"/>
      <c r="W48" s="243"/>
      <c r="X48" s="243"/>
      <c r="Y48" s="243"/>
      <c r="Z48" s="243"/>
      <c r="AA48" s="243"/>
      <c r="AB48" s="243"/>
      <c r="AC48" s="243"/>
      <c r="AD48" s="318"/>
      <c r="AE48" s="318"/>
      <c r="AF48" s="318"/>
      <c r="AG48" s="318"/>
      <c r="AH48" s="318"/>
      <c r="AI48" s="318"/>
      <c r="AJ48" s="318"/>
      <c r="AK48" s="199"/>
      <c r="AL48" s="199"/>
      <c r="AM48" s="199"/>
      <c r="AN48" s="203"/>
      <c r="AO48" s="203"/>
      <c r="AP48" s="2045" t="s">
        <v>239</v>
      </c>
      <c r="AQ48" s="1604"/>
      <c r="AR48" s="1613"/>
      <c r="AS48" s="1614"/>
      <c r="AT48" s="1614"/>
      <c r="AU48" s="1614"/>
      <c r="AV48" s="1614"/>
      <c r="AW48" s="1614"/>
      <c r="AX48" s="1614"/>
      <c r="AY48" s="1614"/>
      <c r="AZ48" s="1614"/>
      <c r="BA48" s="1614"/>
      <c r="BB48" s="1614"/>
      <c r="BC48" s="1614"/>
      <c r="BD48" s="1614"/>
      <c r="BE48" s="1614"/>
      <c r="BF48" s="1614"/>
      <c r="BG48" s="1614"/>
      <c r="BH48" s="1614"/>
      <c r="BI48" s="1614"/>
      <c r="BJ48" s="1614"/>
      <c r="BK48" s="1614"/>
      <c r="BL48" s="1614"/>
      <c r="BM48" s="1614"/>
      <c r="BN48" s="1614"/>
      <c r="BO48" s="1614"/>
      <c r="BP48" s="1614"/>
      <c r="BQ48" s="1614"/>
      <c r="BR48" s="1614"/>
      <c r="BS48" s="1614"/>
      <c r="BT48" s="1614"/>
      <c r="BU48" s="1614"/>
      <c r="BV48" s="1614"/>
      <c r="BW48" s="1614"/>
      <c r="BX48" s="1614"/>
      <c r="BY48" s="1614"/>
      <c r="BZ48" s="1614"/>
      <c r="CA48" s="1615"/>
      <c r="CB48" s="97"/>
      <c r="CC48" s="97"/>
      <c r="CD48" s="160"/>
    </row>
    <row r="49" spans="1:82" ht="30" customHeight="1">
      <c r="A49" s="1"/>
      <c r="B49" s="93"/>
      <c r="C49" s="976"/>
      <c r="D49" s="1008"/>
      <c r="E49" s="1008"/>
      <c r="F49" s="1001" t="s">
        <v>1593</v>
      </c>
      <c r="G49" s="983"/>
      <c r="H49" s="983"/>
      <c r="I49" s="983"/>
      <c r="J49" s="983"/>
      <c r="K49" s="983"/>
      <c r="L49" s="983"/>
      <c r="M49" s="983"/>
      <c r="N49" s="983"/>
      <c r="O49" s="983"/>
      <c r="P49" s="983"/>
      <c r="Q49" s="983"/>
      <c r="R49" s="983"/>
      <c r="S49" s="1009"/>
      <c r="T49" s="243"/>
      <c r="U49" s="243"/>
      <c r="V49" s="243"/>
      <c r="W49" s="243"/>
      <c r="X49" s="243"/>
      <c r="Y49" s="243"/>
      <c r="Z49" s="243"/>
      <c r="AA49" s="243"/>
      <c r="AB49" s="243"/>
      <c r="AC49" s="243"/>
      <c r="AD49" s="318"/>
      <c r="AE49" s="318"/>
      <c r="AF49" s="318"/>
      <c r="AG49" s="318"/>
      <c r="AH49" s="318"/>
      <c r="AI49" s="318"/>
      <c r="AJ49" s="318"/>
      <c r="AK49" s="199"/>
      <c r="AL49" s="199"/>
      <c r="AM49" s="199"/>
      <c r="AN49" s="203"/>
      <c r="AO49" s="203"/>
      <c r="AP49" s="1604"/>
      <c r="AQ49" s="1604"/>
      <c r="AR49" s="1616"/>
      <c r="AS49" s="1617"/>
      <c r="AT49" s="1617"/>
      <c r="AU49" s="1617"/>
      <c r="AV49" s="1617"/>
      <c r="AW49" s="1617"/>
      <c r="AX49" s="1617"/>
      <c r="AY49" s="1617"/>
      <c r="AZ49" s="1617"/>
      <c r="BA49" s="1617"/>
      <c r="BB49" s="1617"/>
      <c r="BC49" s="1617"/>
      <c r="BD49" s="1617"/>
      <c r="BE49" s="1617"/>
      <c r="BF49" s="1617"/>
      <c r="BG49" s="1617"/>
      <c r="BH49" s="1617"/>
      <c r="BI49" s="1617"/>
      <c r="BJ49" s="1617"/>
      <c r="BK49" s="1617"/>
      <c r="BL49" s="1617"/>
      <c r="BM49" s="1617"/>
      <c r="BN49" s="1617"/>
      <c r="BO49" s="1617"/>
      <c r="BP49" s="1617"/>
      <c r="BQ49" s="1617"/>
      <c r="BR49" s="1617"/>
      <c r="BS49" s="1617"/>
      <c r="BT49" s="1617"/>
      <c r="BU49" s="1617"/>
      <c r="BV49" s="1617"/>
      <c r="BW49" s="1617"/>
      <c r="BX49" s="1617"/>
      <c r="BY49" s="1617"/>
      <c r="BZ49" s="1617"/>
      <c r="CA49" s="1618"/>
      <c r="CB49" s="97"/>
      <c r="CC49" s="97"/>
      <c r="CD49" s="160"/>
    </row>
    <row r="50" spans="1:82" ht="30" customHeight="1">
      <c r="A50" s="1"/>
      <c r="B50" s="93"/>
      <c r="C50" s="976"/>
      <c r="D50" s="1008"/>
      <c r="E50" s="1008"/>
      <c r="F50" s="1001"/>
      <c r="G50" s="983"/>
      <c r="H50" s="983"/>
      <c r="I50" s="983"/>
      <c r="J50" s="983"/>
      <c r="K50" s="983"/>
      <c r="L50" s="983"/>
      <c r="M50" s="983"/>
      <c r="N50" s="983"/>
      <c r="O50" s="983"/>
      <c r="P50" s="983"/>
      <c r="Q50" s="983"/>
      <c r="R50" s="983"/>
      <c r="S50" s="1009"/>
      <c r="T50" s="243"/>
      <c r="U50" s="243"/>
      <c r="V50" s="243"/>
      <c r="W50" s="243"/>
      <c r="X50" s="243"/>
      <c r="Y50" s="243"/>
      <c r="Z50" s="243"/>
      <c r="AA50" s="243"/>
      <c r="AB50" s="243"/>
      <c r="AC50" s="243"/>
      <c r="AD50" s="318"/>
      <c r="AE50" s="318"/>
      <c r="AF50" s="318"/>
      <c r="AG50" s="318"/>
      <c r="AH50" s="318"/>
      <c r="AI50" s="318"/>
      <c r="AJ50" s="318"/>
      <c r="AK50" s="199"/>
      <c r="AL50" s="199"/>
      <c r="AM50" s="199"/>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319"/>
      <c r="BP50" s="319"/>
      <c r="BQ50" s="97"/>
      <c r="BR50" s="97"/>
      <c r="BS50" s="97"/>
      <c r="BT50" s="97"/>
      <c r="BU50" s="97"/>
      <c r="BV50" s="97"/>
      <c r="BW50" s="97"/>
      <c r="BX50" s="97"/>
      <c r="BY50" s="97"/>
      <c r="BZ50" s="97"/>
      <c r="CA50" s="97"/>
      <c r="CB50" s="97"/>
      <c r="CC50" s="97"/>
      <c r="CD50" s="160"/>
    </row>
    <row r="51" spans="1:82" ht="30" customHeight="1">
      <c r="A51" s="1"/>
      <c r="B51" s="93"/>
      <c r="C51" s="976"/>
      <c r="D51" s="1008"/>
      <c r="E51" s="1004" t="s">
        <v>655</v>
      </c>
      <c r="F51" s="1000" t="s">
        <v>1594</v>
      </c>
      <c r="G51" s="983"/>
      <c r="H51" s="983"/>
      <c r="I51" s="983"/>
      <c r="J51" s="983"/>
      <c r="K51" s="983"/>
      <c r="L51" s="983"/>
      <c r="M51" s="983"/>
      <c r="N51" s="983"/>
      <c r="O51" s="983"/>
      <c r="P51" s="983"/>
      <c r="Q51" s="983"/>
      <c r="R51" s="983"/>
      <c r="S51" s="1009"/>
      <c r="T51" s="243"/>
      <c r="U51" s="243"/>
      <c r="V51" s="243"/>
      <c r="W51" s="243"/>
      <c r="X51" s="243"/>
      <c r="Y51" s="243"/>
      <c r="Z51" s="243"/>
      <c r="AA51" s="243"/>
      <c r="AB51" s="243"/>
      <c r="AC51" s="243"/>
      <c r="AD51" s="318"/>
      <c r="AE51" s="318"/>
      <c r="AF51" s="318"/>
      <c r="AG51" s="318"/>
      <c r="AH51" s="318"/>
      <c r="AI51" s="318"/>
      <c r="AJ51" s="318"/>
      <c r="AK51" s="199"/>
      <c r="AL51" s="199"/>
      <c r="AM51" s="199"/>
      <c r="AN51" s="203"/>
      <c r="AO51" s="203"/>
      <c r="AP51" s="2045" t="s">
        <v>240</v>
      </c>
      <c r="AQ51" s="1604"/>
      <c r="AR51" s="1613"/>
      <c r="AS51" s="1614"/>
      <c r="AT51" s="1614"/>
      <c r="AU51" s="1614"/>
      <c r="AV51" s="1614"/>
      <c r="AW51" s="1614"/>
      <c r="AX51" s="1614"/>
      <c r="AY51" s="1614"/>
      <c r="AZ51" s="1614"/>
      <c r="BA51" s="1614"/>
      <c r="BB51" s="1614"/>
      <c r="BC51" s="1614"/>
      <c r="BD51" s="1614"/>
      <c r="BE51" s="1614"/>
      <c r="BF51" s="1614"/>
      <c r="BG51" s="1614"/>
      <c r="BH51" s="1614"/>
      <c r="BI51" s="1614"/>
      <c r="BJ51" s="1614"/>
      <c r="BK51" s="1614"/>
      <c r="BL51" s="1614"/>
      <c r="BM51" s="1614"/>
      <c r="BN51" s="1614"/>
      <c r="BO51" s="1614"/>
      <c r="BP51" s="1614"/>
      <c r="BQ51" s="1614"/>
      <c r="BR51" s="1614"/>
      <c r="BS51" s="1614"/>
      <c r="BT51" s="1614"/>
      <c r="BU51" s="1614"/>
      <c r="BV51" s="1614"/>
      <c r="BW51" s="1614"/>
      <c r="BX51" s="1614"/>
      <c r="BY51" s="1614"/>
      <c r="BZ51" s="1614"/>
      <c r="CA51" s="1615"/>
      <c r="CB51" s="97"/>
      <c r="CC51" s="97"/>
      <c r="CD51" s="160"/>
    </row>
    <row r="52" spans="1:82" ht="30" customHeight="1">
      <c r="A52" s="1"/>
      <c r="B52" s="93"/>
      <c r="C52" s="976"/>
      <c r="D52" s="1008"/>
      <c r="E52" s="1008"/>
      <c r="F52" s="1001" t="s">
        <v>1595</v>
      </c>
      <c r="G52" s="983"/>
      <c r="H52" s="983"/>
      <c r="I52" s="983"/>
      <c r="J52" s="983"/>
      <c r="K52" s="983"/>
      <c r="L52" s="983"/>
      <c r="M52" s="983"/>
      <c r="N52" s="983"/>
      <c r="O52" s="983"/>
      <c r="P52" s="983"/>
      <c r="Q52" s="983"/>
      <c r="R52" s="983"/>
      <c r="S52" s="1009"/>
      <c r="T52" s="243"/>
      <c r="U52" s="243"/>
      <c r="V52" s="243"/>
      <c r="W52" s="243"/>
      <c r="X52" s="243"/>
      <c r="Y52" s="243"/>
      <c r="Z52" s="243"/>
      <c r="AA52" s="243"/>
      <c r="AB52" s="243"/>
      <c r="AC52" s="243"/>
      <c r="AD52" s="318"/>
      <c r="AE52" s="318"/>
      <c r="AF52" s="318"/>
      <c r="AG52" s="318"/>
      <c r="AH52" s="318"/>
      <c r="AI52" s="318"/>
      <c r="AJ52" s="318"/>
      <c r="AK52" s="199"/>
      <c r="AL52" s="199"/>
      <c r="AM52" s="199"/>
      <c r="AN52" s="203"/>
      <c r="AO52" s="203"/>
      <c r="AP52" s="1604"/>
      <c r="AQ52" s="1604"/>
      <c r="AR52" s="1616"/>
      <c r="AS52" s="1617"/>
      <c r="AT52" s="1617"/>
      <c r="AU52" s="1617"/>
      <c r="AV52" s="1617"/>
      <c r="AW52" s="1617"/>
      <c r="AX52" s="1617"/>
      <c r="AY52" s="1617"/>
      <c r="AZ52" s="1617"/>
      <c r="BA52" s="1617"/>
      <c r="BB52" s="1617"/>
      <c r="BC52" s="1617"/>
      <c r="BD52" s="1617"/>
      <c r="BE52" s="1617"/>
      <c r="BF52" s="1617"/>
      <c r="BG52" s="1617"/>
      <c r="BH52" s="1617"/>
      <c r="BI52" s="1617"/>
      <c r="BJ52" s="1617"/>
      <c r="BK52" s="1617"/>
      <c r="BL52" s="1617"/>
      <c r="BM52" s="1617"/>
      <c r="BN52" s="1617"/>
      <c r="BO52" s="1617"/>
      <c r="BP52" s="1617"/>
      <c r="BQ52" s="1617"/>
      <c r="BR52" s="1617"/>
      <c r="BS52" s="1617"/>
      <c r="BT52" s="1617"/>
      <c r="BU52" s="1617"/>
      <c r="BV52" s="1617"/>
      <c r="BW52" s="1617"/>
      <c r="BX52" s="1617"/>
      <c r="BY52" s="1617"/>
      <c r="BZ52" s="1617"/>
      <c r="CA52" s="1618"/>
      <c r="CB52" s="97"/>
      <c r="CC52" s="97"/>
      <c r="CD52" s="160"/>
    </row>
    <row r="53" spans="1:82" ht="30" customHeight="1">
      <c r="A53" s="1"/>
      <c r="B53" s="93"/>
      <c r="C53" s="976"/>
      <c r="D53" s="1008"/>
      <c r="E53" s="1008"/>
      <c r="F53" s="1001"/>
      <c r="G53" s="983"/>
      <c r="H53" s="983"/>
      <c r="I53" s="983"/>
      <c r="J53" s="983"/>
      <c r="K53" s="983"/>
      <c r="L53" s="983"/>
      <c r="M53" s="983"/>
      <c r="N53" s="983"/>
      <c r="O53" s="983"/>
      <c r="P53" s="983"/>
      <c r="Q53" s="983"/>
      <c r="R53" s="983"/>
      <c r="S53" s="1009"/>
      <c r="T53" s="243"/>
      <c r="U53" s="243"/>
      <c r="V53" s="243"/>
      <c r="W53" s="243"/>
      <c r="X53" s="243"/>
      <c r="Y53" s="243"/>
      <c r="Z53" s="243"/>
      <c r="AA53" s="243"/>
      <c r="AB53" s="243"/>
      <c r="AC53" s="243"/>
      <c r="AD53" s="318"/>
      <c r="AE53" s="318"/>
      <c r="AF53" s="318"/>
      <c r="AG53" s="318"/>
      <c r="AH53" s="318"/>
      <c r="AI53" s="318"/>
      <c r="AJ53" s="318"/>
      <c r="AK53" s="199"/>
      <c r="AL53" s="199"/>
      <c r="AM53" s="199"/>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319"/>
      <c r="BP53" s="319"/>
      <c r="BQ53" s="97"/>
      <c r="BR53" s="97"/>
      <c r="BS53" s="97"/>
      <c r="BT53" s="97"/>
      <c r="BU53" s="97"/>
      <c r="BV53" s="97"/>
      <c r="BW53" s="97"/>
      <c r="BX53" s="97"/>
      <c r="BY53" s="97"/>
      <c r="BZ53" s="97"/>
      <c r="CA53" s="97"/>
      <c r="CB53" s="97"/>
      <c r="CC53" s="97"/>
      <c r="CD53" s="160"/>
    </row>
    <row r="54" spans="1:82" ht="30" customHeight="1">
      <c r="A54" s="1"/>
      <c r="B54" s="93"/>
      <c r="C54" s="976"/>
      <c r="D54" s="1008"/>
      <c r="E54" s="1004" t="s">
        <v>660</v>
      </c>
      <c r="F54" s="1000" t="s">
        <v>1596</v>
      </c>
      <c r="G54" s="983"/>
      <c r="H54" s="983"/>
      <c r="I54" s="983"/>
      <c r="J54" s="983"/>
      <c r="K54" s="983"/>
      <c r="L54" s="983"/>
      <c r="M54" s="983"/>
      <c r="N54" s="983"/>
      <c r="O54" s="983"/>
      <c r="P54" s="983"/>
      <c r="Q54" s="983"/>
      <c r="R54" s="983"/>
      <c r="S54" s="1009"/>
      <c r="T54" s="243"/>
      <c r="U54" s="243"/>
      <c r="V54" s="243"/>
      <c r="W54" s="243"/>
      <c r="X54" s="243"/>
      <c r="Y54" s="243"/>
      <c r="Z54" s="243"/>
      <c r="AA54" s="243"/>
      <c r="AB54" s="243"/>
      <c r="AC54" s="243"/>
      <c r="AD54" s="318"/>
      <c r="AE54" s="318"/>
      <c r="AF54" s="318"/>
      <c r="AG54" s="318"/>
      <c r="AH54" s="318"/>
      <c r="AI54" s="318"/>
      <c r="AJ54" s="318"/>
      <c r="AK54" s="199"/>
      <c r="AL54" s="199"/>
      <c r="AM54" s="199"/>
      <c r="AN54" s="203"/>
      <c r="AO54" s="203"/>
      <c r="AP54" s="2045" t="s">
        <v>302</v>
      </c>
      <c r="AQ54" s="1604"/>
      <c r="AR54" s="1613"/>
      <c r="AS54" s="1614"/>
      <c r="AT54" s="1614"/>
      <c r="AU54" s="1614"/>
      <c r="AV54" s="1614"/>
      <c r="AW54" s="1614"/>
      <c r="AX54" s="1614"/>
      <c r="AY54" s="1614"/>
      <c r="AZ54" s="1614"/>
      <c r="BA54" s="1614"/>
      <c r="BB54" s="1614"/>
      <c r="BC54" s="1614"/>
      <c r="BD54" s="1614"/>
      <c r="BE54" s="1614"/>
      <c r="BF54" s="1614"/>
      <c r="BG54" s="1614"/>
      <c r="BH54" s="1614"/>
      <c r="BI54" s="1614"/>
      <c r="BJ54" s="1614"/>
      <c r="BK54" s="1614"/>
      <c r="BL54" s="1614"/>
      <c r="BM54" s="1614"/>
      <c r="BN54" s="1614"/>
      <c r="BO54" s="1614"/>
      <c r="BP54" s="1614"/>
      <c r="BQ54" s="1614"/>
      <c r="BR54" s="1614"/>
      <c r="BS54" s="1614"/>
      <c r="BT54" s="1614"/>
      <c r="BU54" s="1614"/>
      <c r="BV54" s="1614"/>
      <c r="BW54" s="1614"/>
      <c r="BX54" s="1614"/>
      <c r="BY54" s="1614"/>
      <c r="BZ54" s="1614"/>
      <c r="CA54" s="1615"/>
      <c r="CB54" s="97"/>
      <c r="CC54" s="97"/>
      <c r="CD54" s="160"/>
    </row>
    <row r="55" spans="1:82" ht="30" customHeight="1">
      <c r="A55" s="1"/>
      <c r="B55" s="93"/>
      <c r="C55" s="976"/>
      <c r="D55" s="983"/>
      <c r="E55" s="1004"/>
      <c r="F55" s="1001" t="s">
        <v>1597</v>
      </c>
      <c r="G55" s="983"/>
      <c r="H55" s="983"/>
      <c r="I55" s="983"/>
      <c r="J55" s="983"/>
      <c r="K55" s="983"/>
      <c r="L55" s="983"/>
      <c r="M55" s="983"/>
      <c r="N55" s="983"/>
      <c r="O55" s="983"/>
      <c r="P55" s="983"/>
      <c r="Q55" s="983"/>
      <c r="R55" s="983"/>
      <c r="S55" s="1009"/>
      <c r="T55" s="243"/>
      <c r="U55" s="243"/>
      <c r="V55" s="243"/>
      <c r="W55" s="243"/>
      <c r="X55" s="243"/>
      <c r="Y55" s="243"/>
      <c r="Z55" s="243"/>
      <c r="AA55" s="243"/>
      <c r="AB55" s="243"/>
      <c r="AC55" s="243"/>
      <c r="AD55" s="318"/>
      <c r="AE55" s="318"/>
      <c r="AF55" s="318"/>
      <c r="AG55" s="318"/>
      <c r="AH55" s="318"/>
      <c r="AI55" s="318"/>
      <c r="AJ55" s="318"/>
      <c r="AK55" s="199"/>
      <c r="AL55" s="199"/>
      <c r="AM55" s="199"/>
      <c r="AN55" s="203"/>
      <c r="AO55" s="203"/>
      <c r="AP55" s="1604"/>
      <c r="AQ55" s="1604"/>
      <c r="AR55" s="1616"/>
      <c r="AS55" s="1617"/>
      <c r="AT55" s="1617"/>
      <c r="AU55" s="1617"/>
      <c r="AV55" s="1617"/>
      <c r="AW55" s="1617"/>
      <c r="AX55" s="1617"/>
      <c r="AY55" s="1617"/>
      <c r="AZ55" s="1617"/>
      <c r="BA55" s="1617"/>
      <c r="BB55" s="1617"/>
      <c r="BC55" s="1617"/>
      <c r="BD55" s="1617"/>
      <c r="BE55" s="1617"/>
      <c r="BF55" s="1617"/>
      <c r="BG55" s="1617"/>
      <c r="BH55" s="1617"/>
      <c r="BI55" s="1617"/>
      <c r="BJ55" s="1617"/>
      <c r="BK55" s="1617"/>
      <c r="BL55" s="1617"/>
      <c r="BM55" s="1617"/>
      <c r="BN55" s="1617"/>
      <c r="BO55" s="1617"/>
      <c r="BP55" s="1617"/>
      <c r="BQ55" s="1617"/>
      <c r="BR55" s="1617"/>
      <c r="BS55" s="1617"/>
      <c r="BT55" s="1617"/>
      <c r="BU55" s="1617"/>
      <c r="BV55" s="1617"/>
      <c r="BW55" s="1617"/>
      <c r="BX55" s="1617"/>
      <c r="BY55" s="1617"/>
      <c r="BZ55" s="1617"/>
      <c r="CA55" s="1618"/>
      <c r="CB55" s="97"/>
      <c r="CC55" s="97"/>
      <c r="CD55" s="160"/>
    </row>
    <row r="56" spans="1:82" ht="30" customHeight="1">
      <c r="A56" s="1"/>
      <c r="B56" s="93"/>
      <c r="C56" s="976"/>
      <c r="D56" s="1004" t="s">
        <v>151</v>
      </c>
      <c r="E56" s="976" t="s">
        <v>1598</v>
      </c>
      <c r="F56" s="1001"/>
      <c r="G56" s="983"/>
      <c r="H56" s="983"/>
      <c r="I56" s="983"/>
      <c r="J56" s="983"/>
      <c r="K56" s="983"/>
      <c r="L56" s="983"/>
      <c r="M56" s="983"/>
      <c r="N56" s="983"/>
      <c r="O56" s="983"/>
      <c r="P56" s="983"/>
      <c r="Q56" s="983"/>
      <c r="R56" s="983"/>
      <c r="S56" s="1009"/>
      <c r="T56" s="243"/>
      <c r="U56" s="243"/>
      <c r="V56" s="243"/>
      <c r="W56" s="243"/>
      <c r="X56" s="243"/>
      <c r="Y56" s="243"/>
      <c r="Z56" s="243"/>
      <c r="AA56" s="243"/>
      <c r="AB56" s="243"/>
      <c r="AC56" s="243"/>
      <c r="AD56" s="318"/>
      <c r="AE56" s="318"/>
      <c r="AF56" s="318"/>
      <c r="AG56" s="318"/>
      <c r="AH56" s="318"/>
      <c r="AI56" s="318"/>
      <c r="AJ56" s="318"/>
      <c r="AK56" s="199"/>
      <c r="AL56" s="199"/>
      <c r="AM56" s="199"/>
      <c r="AN56" s="203"/>
      <c r="AO56" s="203"/>
      <c r="AP56" s="203"/>
      <c r="AQ56" s="203"/>
      <c r="AR56" s="203"/>
      <c r="AS56" s="203"/>
      <c r="AT56" s="203"/>
      <c r="AU56" s="203"/>
      <c r="AV56" s="203"/>
      <c r="AW56" s="203"/>
      <c r="AX56" s="203"/>
      <c r="AY56" s="203"/>
      <c r="AZ56" s="203"/>
      <c r="BA56" s="203"/>
      <c r="BB56" s="203"/>
      <c r="BC56" s="203"/>
      <c r="BD56" s="203"/>
      <c r="BE56" s="203"/>
      <c r="BF56" s="203"/>
      <c r="BG56" s="203"/>
      <c r="BH56" s="203"/>
      <c r="BI56" s="203"/>
      <c r="BJ56" s="203"/>
      <c r="BK56" s="203"/>
      <c r="BL56" s="203"/>
      <c r="BM56" s="203"/>
      <c r="BN56" s="203"/>
      <c r="BO56" s="319"/>
      <c r="BP56" s="319"/>
      <c r="BQ56" s="97"/>
      <c r="BR56" s="97"/>
      <c r="BS56" s="97"/>
      <c r="BT56" s="97"/>
      <c r="BU56" s="97"/>
      <c r="BV56" s="97"/>
      <c r="BW56" s="97"/>
      <c r="BX56" s="97"/>
      <c r="BY56" s="97"/>
      <c r="BZ56" s="97"/>
      <c r="CA56" s="97"/>
      <c r="CB56" s="97"/>
      <c r="CC56" s="97"/>
      <c r="CD56" s="160"/>
    </row>
    <row r="57" spans="1:82" ht="30" customHeight="1">
      <c r="A57" s="1"/>
      <c r="B57" s="93"/>
      <c r="C57" s="976"/>
      <c r="D57" s="983"/>
      <c r="E57" s="982" t="s">
        <v>1599</v>
      </c>
      <c r="F57" s="1001"/>
      <c r="G57" s="983"/>
      <c r="H57" s="983"/>
      <c r="I57" s="983"/>
      <c r="J57" s="983"/>
      <c r="K57" s="983"/>
      <c r="L57" s="983"/>
      <c r="M57" s="983"/>
      <c r="N57" s="983"/>
      <c r="O57" s="983"/>
      <c r="P57" s="983"/>
      <c r="Q57" s="983"/>
      <c r="R57" s="983"/>
      <c r="S57" s="1009"/>
      <c r="T57" s="243"/>
      <c r="U57" s="243"/>
      <c r="V57" s="243"/>
      <c r="W57" s="243"/>
      <c r="X57" s="243"/>
      <c r="Y57" s="243"/>
      <c r="Z57" s="243"/>
      <c r="AA57" s="243"/>
      <c r="AB57" s="243"/>
      <c r="AC57" s="243"/>
      <c r="AD57" s="318"/>
      <c r="AE57" s="318"/>
      <c r="AF57" s="318"/>
      <c r="AG57" s="318"/>
      <c r="AH57" s="318"/>
      <c r="AI57" s="318"/>
      <c r="AJ57" s="318"/>
      <c r="AK57" s="199"/>
      <c r="AL57" s="199"/>
      <c r="AM57" s="199"/>
      <c r="AN57" s="203"/>
      <c r="AO57" s="203"/>
      <c r="AP57" s="203"/>
      <c r="AQ57" s="203"/>
      <c r="AR57" s="203"/>
      <c r="AS57" s="203"/>
      <c r="AT57" s="203"/>
      <c r="AU57" s="203"/>
      <c r="AV57" s="203"/>
      <c r="AW57" s="203"/>
      <c r="AX57" s="203"/>
      <c r="AY57" s="203"/>
      <c r="AZ57" s="203"/>
      <c r="BA57" s="203"/>
      <c r="BB57" s="203"/>
      <c r="BC57" s="203"/>
      <c r="BD57" s="203"/>
      <c r="BE57" s="203"/>
      <c r="BF57" s="203"/>
      <c r="BG57" s="203"/>
      <c r="BH57" s="203"/>
      <c r="BI57" s="203"/>
      <c r="BJ57" s="203"/>
      <c r="BK57" s="203"/>
      <c r="BL57" s="203"/>
      <c r="BM57" s="203"/>
      <c r="BN57" s="203"/>
      <c r="BO57" s="319"/>
      <c r="BP57" s="319"/>
      <c r="BQ57" s="97"/>
      <c r="BR57" s="97"/>
      <c r="BS57" s="97"/>
      <c r="BT57" s="97"/>
      <c r="BU57" s="97"/>
      <c r="BV57" s="97"/>
      <c r="BW57" s="97"/>
      <c r="BX57" s="97"/>
      <c r="BY57" s="97"/>
      <c r="BZ57" s="97"/>
      <c r="CA57" s="97"/>
      <c r="CB57" s="97"/>
      <c r="CC57" s="97"/>
      <c r="CD57" s="160"/>
    </row>
    <row r="58" spans="1:82" ht="30" customHeight="1">
      <c r="A58" s="1"/>
      <c r="B58" s="93"/>
      <c r="C58" s="976"/>
      <c r="D58" s="983"/>
      <c r="E58" s="982"/>
      <c r="F58" s="1001"/>
      <c r="G58" s="983"/>
      <c r="H58" s="983"/>
      <c r="I58" s="983"/>
      <c r="J58" s="983"/>
      <c r="K58" s="983"/>
      <c r="L58" s="983"/>
      <c r="M58" s="983"/>
      <c r="N58" s="983"/>
      <c r="O58" s="983"/>
      <c r="P58" s="983"/>
      <c r="Q58" s="983"/>
      <c r="R58" s="983"/>
      <c r="S58" s="1009"/>
      <c r="T58" s="243"/>
      <c r="U58" s="243"/>
      <c r="V58" s="243"/>
      <c r="W58" s="243"/>
      <c r="X58" s="243"/>
      <c r="Y58" s="243"/>
      <c r="Z58" s="243"/>
      <c r="AA58" s="243"/>
      <c r="AB58" s="243"/>
      <c r="AC58" s="243"/>
      <c r="AD58" s="318"/>
      <c r="AE58" s="318"/>
      <c r="AF58" s="318"/>
      <c r="AG58" s="318"/>
      <c r="AH58" s="318"/>
      <c r="AI58" s="318"/>
      <c r="AJ58" s="318"/>
      <c r="AK58" s="199"/>
      <c r="AL58" s="199"/>
      <c r="AM58" s="199"/>
      <c r="AN58" s="203"/>
      <c r="AO58" s="203"/>
      <c r="AP58" s="203"/>
      <c r="AQ58" s="203"/>
      <c r="AR58" s="203"/>
      <c r="AS58" s="203"/>
      <c r="AT58" s="203"/>
      <c r="AU58" s="203"/>
      <c r="AV58" s="203"/>
      <c r="AW58" s="203"/>
      <c r="AX58" s="203"/>
      <c r="AY58" s="203"/>
      <c r="AZ58" s="203"/>
      <c r="BA58" s="203"/>
      <c r="BB58" s="203"/>
      <c r="BC58" s="203"/>
      <c r="BD58" s="203"/>
      <c r="BE58" s="203"/>
      <c r="BF58" s="203"/>
      <c r="BG58" s="203"/>
      <c r="BH58" s="203"/>
      <c r="BI58" s="203"/>
      <c r="BJ58" s="203"/>
      <c r="BK58" s="203"/>
      <c r="BL58" s="203"/>
      <c r="BM58" s="203"/>
      <c r="BN58" s="203"/>
      <c r="BO58" s="319"/>
      <c r="BP58" s="319"/>
      <c r="BQ58" s="97"/>
      <c r="BR58" s="97"/>
      <c r="BS58" s="97"/>
      <c r="BT58" s="97"/>
      <c r="BU58" s="97"/>
      <c r="BV58" s="97"/>
      <c r="BW58" s="97"/>
      <c r="BX58" s="97"/>
      <c r="BY58" s="97"/>
      <c r="BZ58" s="97"/>
      <c r="CA58" s="97"/>
      <c r="CB58" s="97"/>
      <c r="CC58" s="97"/>
      <c r="CD58" s="160"/>
    </row>
    <row r="59" spans="1:82" ht="30" customHeight="1">
      <c r="A59" s="1"/>
      <c r="B59" s="93"/>
      <c r="C59" s="976"/>
      <c r="D59" s="983"/>
      <c r="E59" s="990" t="s">
        <v>165</v>
      </c>
      <c r="F59" s="986" t="s">
        <v>1600</v>
      </c>
      <c r="G59" s="983"/>
      <c r="H59" s="983"/>
      <c r="I59" s="983"/>
      <c r="J59" s="983"/>
      <c r="K59" s="983"/>
      <c r="L59" s="983"/>
      <c r="M59" s="983"/>
      <c r="N59" s="983"/>
      <c r="O59" s="983"/>
      <c r="P59" s="983"/>
      <c r="Q59" s="983"/>
      <c r="R59" s="983"/>
      <c r="S59" s="1009"/>
      <c r="T59" s="243"/>
      <c r="U59" s="243"/>
      <c r="V59" s="243"/>
      <c r="W59" s="243"/>
      <c r="X59" s="243"/>
      <c r="Y59" s="243"/>
      <c r="Z59" s="243"/>
      <c r="AA59" s="243"/>
      <c r="AB59" s="243"/>
      <c r="AC59" s="243"/>
      <c r="AD59" s="318"/>
      <c r="AE59" s="318"/>
      <c r="AF59" s="318"/>
      <c r="AG59" s="318"/>
      <c r="AH59" s="318"/>
      <c r="AI59" s="318"/>
      <c r="AJ59" s="318"/>
      <c r="AK59" s="199"/>
      <c r="AL59" s="199"/>
      <c r="AM59" s="199"/>
      <c r="AN59" s="203"/>
      <c r="AO59" s="203"/>
      <c r="AP59" s="2045" t="s">
        <v>306</v>
      </c>
      <c r="AQ59" s="1604"/>
      <c r="AR59" s="1613"/>
      <c r="AS59" s="1614"/>
      <c r="AT59" s="1614"/>
      <c r="AU59" s="1614"/>
      <c r="AV59" s="1614"/>
      <c r="AW59" s="1614"/>
      <c r="AX59" s="1614"/>
      <c r="AY59" s="1614"/>
      <c r="AZ59" s="1614"/>
      <c r="BA59" s="1614"/>
      <c r="BB59" s="1614"/>
      <c r="BC59" s="1614"/>
      <c r="BD59" s="1614"/>
      <c r="BE59" s="1614"/>
      <c r="BF59" s="1614"/>
      <c r="BG59" s="1614"/>
      <c r="BH59" s="1614"/>
      <c r="BI59" s="1614"/>
      <c r="BJ59" s="1614"/>
      <c r="BK59" s="1614"/>
      <c r="BL59" s="1614"/>
      <c r="BM59" s="1614"/>
      <c r="BN59" s="1614"/>
      <c r="BO59" s="1614"/>
      <c r="BP59" s="1614"/>
      <c r="BQ59" s="1614"/>
      <c r="BR59" s="1614"/>
      <c r="BS59" s="1614"/>
      <c r="BT59" s="1614"/>
      <c r="BU59" s="1614"/>
      <c r="BV59" s="1614"/>
      <c r="BW59" s="1614"/>
      <c r="BX59" s="1614"/>
      <c r="BY59" s="1614"/>
      <c r="BZ59" s="1614"/>
      <c r="CA59" s="1615"/>
      <c r="CB59" s="97"/>
      <c r="CC59" s="97"/>
      <c r="CD59" s="160"/>
    </row>
    <row r="60" spans="1:82" ht="30" customHeight="1">
      <c r="A60" s="1"/>
      <c r="B60" s="93"/>
      <c r="C60" s="976"/>
      <c r="D60" s="983"/>
      <c r="E60" s="986"/>
      <c r="F60" s="982" t="s">
        <v>1601</v>
      </c>
      <c r="G60" s="983"/>
      <c r="H60" s="983"/>
      <c r="I60" s="983"/>
      <c r="J60" s="983"/>
      <c r="K60" s="983"/>
      <c r="L60" s="983"/>
      <c r="M60" s="983"/>
      <c r="N60" s="983"/>
      <c r="O60" s="983"/>
      <c r="P60" s="983"/>
      <c r="Q60" s="983"/>
      <c r="R60" s="983"/>
      <c r="S60" s="1009"/>
      <c r="T60" s="243"/>
      <c r="U60" s="243"/>
      <c r="V60" s="243"/>
      <c r="W60" s="243"/>
      <c r="X60" s="243"/>
      <c r="Y60" s="243"/>
      <c r="Z60" s="243"/>
      <c r="AA60" s="243"/>
      <c r="AB60" s="243"/>
      <c r="AC60" s="243"/>
      <c r="AD60" s="318"/>
      <c r="AE60" s="318"/>
      <c r="AF60" s="318"/>
      <c r="AG60" s="318"/>
      <c r="AH60" s="318"/>
      <c r="AI60" s="318"/>
      <c r="AJ60" s="318"/>
      <c r="AK60" s="199"/>
      <c r="AL60" s="199"/>
      <c r="AM60" s="199"/>
      <c r="AN60" s="203"/>
      <c r="AO60" s="203"/>
      <c r="AP60" s="1604"/>
      <c r="AQ60" s="1604"/>
      <c r="AR60" s="1616"/>
      <c r="AS60" s="1617"/>
      <c r="AT60" s="1617"/>
      <c r="AU60" s="1617"/>
      <c r="AV60" s="1617"/>
      <c r="AW60" s="1617"/>
      <c r="AX60" s="1617"/>
      <c r="AY60" s="1617"/>
      <c r="AZ60" s="1617"/>
      <c r="BA60" s="1617"/>
      <c r="BB60" s="1617"/>
      <c r="BC60" s="1617"/>
      <c r="BD60" s="1617"/>
      <c r="BE60" s="1617"/>
      <c r="BF60" s="1617"/>
      <c r="BG60" s="1617"/>
      <c r="BH60" s="1617"/>
      <c r="BI60" s="1617"/>
      <c r="BJ60" s="1617"/>
      <c r="BK60" s="1617"/>
      <c r="BL60" s="1617"/>
      <c r="BM60" s="1617"/>
      <c r="BN60" s="1617"/>
      <c r="BO60" s="1617"/>
      <c r="BP60" s="1617"/>
      <c r="BQ60" s="1617"/>
      <c r="BR60" s="1617"/>
      <c r="BS60" s="1617"/>
      <c r="BT60" s="1617"/>
      <c r="BU60" s="1617"/>
      <c r="BV60" s="1617"/>
      <c r="BW60" s="1617"/>
      <c r="BX60" s="1617"/>
      <c r="BY60" s="1617"/>
      <c r="BZ60" s="1617"/>
      <c r="CA60" s="1618"/>
      <c r="CB60" s="97"/>
      <c r="CC60" s="97"/>
      <c r="CD60" s="160"/>
    </row>
    <row r="61" spans="1:82" ht="30" customHeight="1">
      <c r="A61" s="1"/>
      <c r="B61" s="93"/>
      <c r="C61" s="976"/>
      <c r="D61" s="983"/>
      <c r="E61" s="986"/>
      <c r="F61" s="982"/>
      <c r="G61" s="983"/>
      <c r="H61" s="983"/>
      <c r="I61" s="983"/>
      <c r="J61" s="983"/>
      <c r="K61" s="983"/>
      <c r="L61" s="983"/>
      <c r="M61" s="983"/>
      <c r="N61" s="983"/>
      <c r="O61" s="983"/>
      <c r="P61" s="983"/>
      <c r="Q61" s="983"/>
      <c r="R61" s="983"/>
      <c r="S61" s="1009"/>
      <c r="T61" s="243"/>
      <c r="U61" s="243"/>
      <c r="V61" s="243"/>
      <c r="W61" s="243"/>
      <c r="X61" s="243"/>
      <c r="Y61" s="243"/>
      <c r="Z61" s="243"/>
      <c r="AA61" s="243"/>
      <c r="AB61" s="243"/>
      <c r="AC61" s="243"/>
      <c r="AD61" s="318"/>
      <c r="AE61" s="318"/>
      <c r="AF61" s="318"/>
      <c r="AG61" s="318"/>
      <c r="AH61" s="318"/>
      <c r="AI61" s="318"/>
      <c r="AJ61" s="318"/>
      <c r="AK61" s="199"/>
      <c r="AL61" s="199"/>
      <c r="AM61" s="199"/>
      <c r="AN61" s="203"/>
      <c r="AO61" s="203"/>
      <c r="AP61" s="203"/>
      <c r="AQ61" s="203"/>
      <c r="AR61" s="203"/>
      <c r="AS61" s="203"/>
      <c r="AT61" s="203"/>
      <c r="AU61" s="203"/>
      <c r="AV61" s="203"/>
      <c r="AW61" s="203"/>
      <c r="AX61" s="203"/>
      <c r="AY61" s="203"/>
      <c r="AZ61" s="203"/>
      <c r="BA61" s="203"/>
      <c r="BB61" s="203"/>
      <c r="BC61" s="203"/>
      <c r="BD61" s="203"/>
      <c r="BE61" s="203"/>
      <c r="BF61" s="203"/>
      <c r="BG61" s="203"/>
      <c r="BH61" s="203"/>
      <c r="BI61" s="203"/>
      <c r="BJ61" s="203"/>
      <c r="BK61" s="203"/>
      <c r="BL61" s="203"/>
      <c r="BM61" s="203"/>
      <c r="BN61" s="203"/>
      <c r="BO61" s="319"/>
      <c r="BP61" s="319"/>
      <c r="BQ61" s="97"/>
      <c r="BR61" s="97"/>
      <c r="BS61" s="97"/>
      <c r="BT61" s="97"/>
      <c r="BU61" s="97"/>
      <c r="BV61" s="97"/>
      <c r="BW61" s="97"/>
      <c r="BX61" s="97"/>
      <c r="BY61" s="97"/>
      <c r="BZ61" s="97"/>
      <c r="CA61" s="97"/>
      <c r="CB61" s="97"/>
      <c r="CC61" s="97"/>
      <c r="CD61" s="160"/>
    </row>
    <row r="62" spans="1:82" ht="30" customHeight="1">
      <c r="A62" s="1"/>
      <c r="B62" s="93"/>
      <c r="C62" s="976"/>
      <c r="D62" s="983"/>
      <c r="E62" s="990" t="s">
        <v>167</v>
      </c>
      <c r="F62" s="986" t="s">
        <v>1602</v>
      </c>
      <c r="G62" s="983"/>
      <c r="H62" s="983"/>
      <c r="I62" s="983"/>
      <c r="J62" s="983"/>
      <c r="K62" s="983"/>
      <c r="L62" s="983"/>
      <c r="M62" s="983"/>
      <c r="N62" s="983"/>
      <c r="O62" s="983"/>
      <c r="P62" s="983"/>
      <c r="Q62" s="983"/>
      <c r="R62" s="983"/>
      <c r="S62" s="1009"/>
      <c r="T62" s="243"/>
      <c r="U62" s="243"/>
      <c r="V62" s="243"/>
      <c r="W62" s="243"/>
      <c r="X62" s="243"/>
      <c r="Y62" s="243"/>
      <c r="Z62" s="243"/>
      <c r="AA62" s="243"/>
      <c r="AB62" s="243"/>
      <c r="AC62" s="243"/>
      <c r="AD62" s="318"/>
      <c r="AE62" s="318"/>
      <c r="AF62" s="318"/>
      <c r="AG62" s="318"/>
      <c r="AH62" s="318"/>
      <c r="AI62" s="318"/>
      <c r="AJ62" s="318"/>
      <c r="AK62" s="199"/>
      <c r="AL62" s="199"/>
      <c r="AM62" s="199"/>
      <c r="AN62" s="203"/>
      <c r="AO62" s="203"/>
      <c r="AP62" s="2045" t="s">
        <v>311</v>
      </c>
      <c r="AQ62" s="1604"/>
      <c r="AR62" s="1613"/>
      <c r="AS62" s="1614"/>
      <c r="AT62" s="1614"/>
      <c r="AU62" s="1614"/>
      <c r="AV62" s="1614"/>
      <c r="AW62" s="1614"/>
      <c r="AX62" s="1614"/>
      <c r="AY62" s="1614"/>
      <c r="AZ62" s="1614"/>
      <c r="BA62" s="1614"/>
      <c r="BB62" s="1614"/>
      <c r="BC62" s="1614"/>
      <c r="BD62" s="1614"/>
      <c r="BE62" s="1614"/>
      <c r="BF62" s="1614"/>
      <c r="BG62" s="1614"/>
      <c r="BH62" s="1614"/>
      <c r="BI62" s="1614"/>
      <c r="BJ62" s="1614"/>
      <c r="BK62" s="1614"/>
      <c r="BL62" s="1614"/>
      <c r="BM62" s="1614"/>
      <c r="BN62" s="1614"/>
      <c r="BO62" s="1614"/>
      <c r="BP62" s="1614"/>
      <c r="BQ62" s="1614"/>
      <c r="BR62" s="1614"/>
      <c r="BS62" s="1614"/>
      <c r="BT62" s="1614"/>
      <c r="BU62" s="1614"/>
      <c r="BV62" s="1614"/>
      <c r="BW62" s="1614"/>
      <c r="BX62" s="1614"/>
      <c r="BY62" s="1614"/>
      <c r="BZ62" s="1614"/>
      <c r="CA62" s="1615"/>
      <c r="CB62" s="97"/>
      <c r="CC62" s="97"/>
      <c r="CD62" s="160"/>
    </row>
    <row r="63" spans="1:82" ht="30" customHeight="1">
      <c r="A63" s="1"/>
      <c r="B63" s="93"/>
      <c r="C63" s="976"/>
      <c r="D63" s="983"/>
      <c r="E63" s="986"/>
      <c r="F63" s="982" t="s">
        <v>1603</v>
      </c>
      <c r="G63" s="983"/>
      <c r="H63" s="983"/>
      <c r="I63" s="983"/>
      <c r="J63" s="983"/>
      <c r="K63" s="983"/>
      <c r="L63" s="983"/>
      <c r="M63" s="983"/>
      <c r="N63" s="983"/>
      <c r="O63" s="983"/>
      <c r="P63" s="983"/>
      <c r="Q63" s="983"/>
      <c r="R63" s="983"/>
      <c r="S63" s="1009"/>
      <c r="T63" s="243"/>
      <c r="U63" s="243"/>
      <c r="V63" s="243"/>
      <c r="W63" s="243"/>
      <c r="X63" s="243"/>
      <c r="Y63" s="243"/>
      <c r="Z63" s="243"/>
      <c r="AA63" s="243"/>
      <c r="AB63" s="243"/>
      <c r="AC63" s="243"/>
      <c r="AD63" s="318"/>
      <c r="AE63" s="318"/>
      <c r="AF63" s="318"/>
      <c r="AG63" s="318"/>
      <c r="AH63" s="318"/>
      <c r="AI63" s="318"/>
      <c r="AJ63" s="318"/>
      <c r="AK63" s="199"/>
      <c r="AL63" s="199"/>
      <c r="AM63" s="199"/>
      <c r="AN63" s="203"/>
      <c r="AO63" s="203"/>
      <c r="AP63" s="1604"/>
      <c r="AQ63" s="1604"/>
      <c r="AR63" s="1616"/>
      <c r="AS63" s="1617"/>
      <c r="AT63" s="1617"/>
      <c r="AU63" s="1617"/>
      <c r="AV63" s="1617"/>
      <c r="AW63" s="1617"/>
      <c r="AX63" s="1617"/>
      <c r="AY63" s="1617"/>
      <c r="AZ63" s="1617"/>
      <c r="BA63" s="1617"/>
      <c r="BB63" s="1617"/>
      <c r="BC63" s="1617"/>
      <c r="BD63" s="1617"/>
      <c r="BE63" s="1617"/>
      <c r="BF63" s="1617"/>
      <c r="BG63" s="1617"/>
      <c r="BH63" s="1617"/>
      <c r="BI63" s="1617"/>
      <c r="BJ63" s="1617"/>
      <c r="BK63" s="1617"/>
      <c r="BL63" s="1617"/>
      <c r="BM63" s="1617"/>
      <c r="BN63" s="1617"/>
      <c r="BO63" s="1617"/>
      <c r="BP63" s="1617"/>
      <c r="BQ63" s="1617"/>
      <c r="BR63" s="1617"/>
      <c r="BS63" s="1617"/>
      <c r="BT63" s="1617"/>
      <c r="BU63" s="1617"/>
      <c r="BV63" s="1617"/>
      <c r="BW63" s="1617"/>
      <c r="BX63" s="1617"/>
      <c r="BY63" s="1617"/>
      <c r="BZ63" s="1617"/>
      <c r="CA63" s="1618"/>
      <c r="CB63" s="97"/>
      <c r="CC63" s="97"/>
      <c r="CD63" s="160"/>
    </row>
    <row r="64" spans="1:82" ht="30" customHeight="1">
      <c r="A64" s="1"/>
      <c r="B64" s="93"/>
      <c r="C64" s="976"/>
      <c r="D64" s="983"/>
      <c r="E64" s="984"/>
      <c r="F64" s="982"/>
      <c r="G64" s="983"/>
      <c r="H64" s="983"/>
      <c r="I64" s="983"/>
      <c r="J64" s="983"/>
      <c r="K64" s="983"/>
      <c r="L64" s="983"/>
      <c r="M64" s="983"/>
      <c r="N64" s="983"/>
      <c r="O64" s="983"/>
      <c r="P64" s="983"/>
      <c r="Q64" s="983"/>
      <c r="R64" s="983"/>
      <c r="S64" s="1009"/>
      <c r="T64" s="243"/>
      <c r="U64" s="243"/>
      <c r="V64" s="243"/>
      <c r="W64" s="243"/>
      <c r="X64" s="243"/>
      <c r="Y64" s="243"/>
      <c r="Z64" s="243"/>
      <c r="AA64" s="243"/>
      <c r="AB64" s="243"/>
      <c r="AC64" s="243"/>
      <c r="AD64" s="318"/>
      <c r="AE64" s="318"/>
      <c r="AF64" s="318"/>
      <c r="AG64" s="318"/>
      <c r="AH64" s="318"/>
      <c r="AI64" s="318"/>
      <c r="AJ64" s="318"/>
      <c r="AK64" s="199"/>
      <c r="AL64" s="199"/>
      <c r="AM64" s="199"/>
      <c r="AN64" s="203"/>
      <c r="AO64" s="203"/>
      <c r="AP64" s="203"/>
      <c r="AQ64" s="203"/>
      <c r="AR64" s="203"/>
      <c r="AS64" s="203"/>
      <c r="AT64" s="203"/>
      <c r="AU64" s="203"/>
      <c r="AV64" s="203"/>
      <c r="AW64" s="203"/>
      <c r="AX64" s="203"/>
      <c r="AY64" s="203"/>
      <c r="AZ64" s="203"/>
      <c r="BA64" s="203"/>
      <c r="BB64" s="203"/>
      <c r="BC64" s="203"/>
      <c r="BD64" s="203"/>
      <c r="BE64" s="203"/>
      <c r="BF64" s="203"/>
      <c r="BG64" s="203"/>
      <c r="BH64" s="203"/>
      <c r="BI64" s="203"/>
      <c r="BJ64" s="203"/>
      <c r="BK64" s="203"/>
      <c r="BL64" s="203"/>
      <c r="BM64" s="203"/>
      <c r="BN64" s="203"/>
      <c r="BO64" s="319"/>
      <c r="BP64" s="319"/>
      <c r="BQ64" s="97"/>
      <c r="BR64" s="97"/>
      <c r="BS64" s="97"/>
      <c r="BT64" s="97"/>
      <c r="BU64" s="97"/>
      <c r="BV64" s="97"/>
      <c r="BW64" s="97"/>
      <c r="BX64" s="97"/>
      <c r="BY64" s="97"/>
      <c r="BZ64" s="97"/>
      <c r="CA64" s="97"/>
      <c r="CB64" s="97"/>
      <c r="CC64" s="97"/>
      <c r="CD64" s="160"/>
    </row>
    <row r="65" spans="1:115" ht="30" customHeight="1">
      <c r="A65" s="1"/>
      <c r="B65" s="93"/>
      <c r="C65" s="976"/>
      <c r="D65" s="983"/>
      <c r="E65" s="990" t="s">
        <v>652</v>
      </c>
      <c r="F65" s="986" t="s">
        <v>1604</v>
      </c>
      <c r="G65" s="983"/>
      <c r="H65" s="983"/>
      <c r="I65" s="983"/>
      <c r="J65" s="983"/>
      <c r="K65" s="983"/>
      <c r="L65" s="983"/>
      <c r="M65" s="983"/>
      <c r="N65" s="983"/>
      <c r="O65" s="983"/>
      <c r="P65" s="983"/>
      <c r="Q65" s="983"/>
      <c r="R65" s="983"/>
      <c r="S65" s="1009"/>
      <c r="T65" s="243"/>
      <c r="U65" s="243"/>
      <c r="V65" s="243"/>
      <c r="W65" s="243"/>
      <c r="X65" s="243"/>
      <c r="Y65" s="243"/>
      <c r="Z65" s="243"/>
      <c r="AA65" s="243"/>
      <c r="AB65" s="243"/>
      <c r="AC65" s="243"/>
      <c r="AD65" s="318"/>
      <c r="AE65" s="318"/>
      <c r="AF65" s="318"/>
      <c r="AG65" s="318"/>
      <c r="AH65" s="318"/>
      <c r="AI65" s="318"/>
      <c r="AJ65" s="318"/>
      <c r="AK65" s="199"/>
      <c r="AL65" s="199"/>
      <c r="AM65" s="199"/>
      <c r="AN65" s="203"/>
      <c r="AO65" s="203"/>
      <c r="AP65" s="2045" t="s">
        <v>316</v>
      </c>
      <c r="AQ65" s="1604"/>
      <c r="AR65" s="1613"/>
      <c r="AS65" s="1614"/>
      <c r="AT65" s="1614"/>
      <c r="AU65" s="1614"/>
      <c r="AV65" s="1614"/>
      <c r="AW65" s="1614"/>
      <c r="AX65" s="1614"/>
      <c r="AY65" s="1614"/>
      <c r="AZ65" s="1614"/>
      <c r="BA65" s="1614"/>
      <c r="BB65" s="1614"/>
      <c r="BC65" s="1614"/>
      <c r="BD65" s="1614"/>
      <c r="BE65" s="1614"/>
      <c r="BF65" s="1614"/>
      <c r="BG65" s="1614"/>
      <c r="BH65" s="1614"/>
      <c r="BI65" s="1614"/>
      <c r="BJ65" s="1614"/>
      <c r="BK65" s="1614"/>
      <c r="BL65" s="1614"/>
      <c r="BM65" s="1614"/>
      <c r="BN65" s="1614"/>
      <c r="BO65" s="1614"/>
      <c r="BP65" s="1614"/>
      <c r="BQ65" s="1614"/>
      <c r="BR65" s="1614"/>
      <c r="BS65" s="1614"/>
      <c r="BT65" s="1614"/>
      <c r="BU65" s="1614"/>
      <c r="BV65" s="1614"/>
      <c r="BW65" s="1614"/>
      <c r="BX65" s="1614"/>
      <c r="BY65" s="1614"/>
      <c r="BZ65" s="1614"/>
      <c r="CA65" s="1615"/>
      <c r="CB65" s="97"/>
      <c r="CC65" s="97"/>
      <c r="CD65" s="160"/>
    </row>
    <row r="66" spans="1:115" ht="30" customHeight="1">
      <c r="A66" s="1"/>
      <c r="B66" s="93"/>
      <c r="C66" s="976"/>
      <c r="D66" s="983"/>
      <c r="E66" s="986"/>
      <c r="F66" s="982" t="s">
        <v>1605</v>
      </c>
      <c r="G66" s="983"/>
      <c r="H66" s="983"/>
      <c r="I66" s="983"/>
      <c r="J66" s="983"/>
      <c r="K66" s="983"/>
      <c r="L66" s="983"/>
      <c r="M66" s="983"/>
      <c r="N66" s="983"/>
      <c r="O66" s="983"/>
      <c r="P66" s="983"/>
      <c r="Q66" s="983"/>
      <c r="R66" s="983"/>
      <c r="S66" s="1009"/>
      <c r="T66" s="243"/>
      <c r="U66" s="243"/>
      <c r="V66" s="243"/>
      <c r="W66" s="243"/>
      <c r="X66" s="243"/>
      <c r="Y66" s="243"/>
      <c r="Z66" s="243"/>
      <c r="AA66" s="243"/>
      <c r="AB66" s="243"/>
      <c r="AC66" s="243"/>
      <c r="AD66" s="318"/>
      <c r="AE66" s="318"/>
      <c r="AF66" s="318"/>
      <c r="AG66" s="318"/>
      <c r="AH66" s="318"/>
      <c r="AI66" s="318"/>
      <c r="AJ66" s="318"/>
      <c r="AK66" s="199"/>
      <c r="AL66" s="199"/>
      <c r="AM66" s="199"/>
      <c r="AN66" s="203"/>
      <c r="AO66" s="203"/>
      <c r="AP66" s="1604"/>
      <c r="AQ66" s="1604"/>
      <c r="AR66" s="1616"/>
      <c r="AS66" s="1617"/>
      <c r="AT66" s="1617"/>
      <c r="AU66" s="1617"/>
      <c r="AV66" s="1617"/>
      <c r="AW66" s="1617"/>
      <c r="AX66" s="1617"/>
      <c r="AY66" s="1617"/>
      <c r="AZ66" s="1617"/>
      <c r="BA66" s="1617"/>
      <c r="BB66" s="1617"/>
      <c r="BC66" s="1617"/>
      <c r="BD66" s="1617"/>
      <c r="BE66" s="1617"/>
      <c r="BF66" s="1617"/>
      <c r="BG66" s="1617"/>
      <c r="BH66" s="1617"/>
      <c r="BI66" s="1617"/>
      <c r="BJ66" s="1617"/>
      <c r="BK66" s="1617"/>
      <c r="BL66" s="1617"/>
      <c r="BM66" s="1617"/>
      <c r="BN66" s="1617"/>
      <c r="BO66" s="1617"/>
      <c r="BP66" s="1617"/>
      <c r="BQ66" s="1617"/>
      <c r="BR66" s="1617"/>
      <c r="BS66" s="1617"/>
      <c r="BT66" s="1617"/>
      <c r="BU66" s="1617"/>
      <c r="BV66" s="1617"/>
      <c r="BW66" s="1617"/>
      <c r="BX66" s="1617"/>
      <c r="BY66" s="1617"/>
      <c r="BZ66" s="1617"/>
      <c r="CA66" s="1618"/>
      <c r="CB66" s="97"/>
      <c r="CC66" s="97"/>
      <c r="CD66" s="160"/>
    </row>
    <row r="67" spans="1:115" ht="30" customHeight="1">
      <c r="A67" s="1"/>
      <c r="B67" s="1219"/>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c r="AU67" s="96"/>
      <c r="AV67" s="96"/>
      <c r="AW67" s="96"/>
      <c r="AX67" s="96"/>
      <c r="AY67" s="96"/>
      <c r="AZ67" s="96"/>
      <c r="BA67" s="96"/>
      <c r="BB67" s="96"/>
      <c r="BC67" s="96"/>
      <c r="BD67" s="96"/>
      <c r="BE67" s="96"/>
      <c r="BF67" s="96"/>
      <c r="BG67" s="96"/>
      <c r="BH67" s="96"/>
      <c r="BI67" s="96"/>
      <c r="BJ67" s="96"/>
      <c r="BK67" s="96"/>
      <c r="BL67" s="96"/>
      <c r="BM67" s="96"/>
      <c r="BN67" s="96"/>
      <c r="BO67" s="96"/>
      <c r="BP67" s="96"/>
      <c r="BQ67" s="96"/>
      <c r="BR67" s="96"/>
      <c r="BS67" s="96"/>
      <c r="BT67" s="96"/>
      <c r="BU67" s="96"/>
      <c r="BV67" s="96"/>
      <c r="BW67" s="96"/>
      <c r="BX67" s="96"/>
      <c r="BY67" s="96"/>
      <c r="BZ67" s="96"/>
      <c r="CA67" s="96"/>
      <c r="CB67" s="96"/>
      <c r="CC67" s="96"/>
      <c r="CD67" s="1220"/>
    </row>
    <row r="68" spans="1:115" ht="30" customHeight="1">
      <c r="A68" s="1"/>
      <c r="B68" s="151"/>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9" t="s">
        <v>592</v>
      </c>
      <c r="BZ68" s="97"/>
      <c r="CA68" s="97"/>
      <c r="CB68" s="97"/>
      <c r="CC68" s="97"/>
      <c r="CD68" s="160"/>
    </row>
    <row r="69" spans="1:115" ht="30" customHeight="1">
      <c r="A69" s="1"/>
      <c r="B69" s="93"/>
      <c r="C69" s="326">
        <v>9.4</v>
      </c>
      <c r="D69" s="2060" t="s">
        <v>1874</v>
      </c>
      <c r="E69" s="2060"/>
      <c r="F69" s="2060"/>
      <c r="G69" s="2060"/>
      <c r="H69" s="2060"/>
      <c r="I69" s="2060"/>
      <c r="J69" s="2060"/>
      <c r="K69" s="2060"/>
      <c r="L69" s="2060"/>
      <c r="M69" s="2060"/>
      <c r="N69" s="2060"/>
      <c r="O69" s="2060"/>
      <c r="P69" s="2060"/>
      <c r="Q69" s="2060"/>
      <c r="R69" s="2060"/>
      <c r="S69" s="2060"/>
      <c r="T69" s="2060"/>
      <c r="U69" s="2060"/>
      <c r="V69" s="2060"/>
      <c r="W69" s="2060"/>
      <c r="X69" s="2060"/>
      <c r="Y69" s="2060"/>
      <c r="Z69" s="2060"/>
      <c r="AA69" s="2060"/>
      <c r="AB69" s="2060"/>
      <c r="AC69" s="2060"/>
      <c r="AD69" s="2060"/>
      <c r="AE69" s="2060"/>
      <c r="AF69" s="2060"/>
      <c r="AG69" s="2060"/>
      <c r="AH69" s="2060"/>
      <c r="AI69" s="2060"/>
      <c r="AJ69" s="2060"/>
      <c r="AK69" s="2060"/>
      <c r="AL69" s="2060"/>
      <c r="AM69" s="2060"/>
      <c r="AN69"/>
      <c r="AO69"/>
      <c r="AP69" s="2045" t="s">
        <v>240</v>
      </c>
      <c r="AQ69" s="1604"/>
      <c r="AR69" s="1613"/>
      <c r="AS69" s="1614"/>
      <c r="AT69" s="1614"/>
      <c r="AU69" s="1614"/>
      <c r="AV69" s="1614"/>
      <c r="AW69" s="1614"/>
      <c r="AX69" s="1614"/>
      <c r="AY69" s="1614"/>
      <c r="AZ69" s="1614"/>
      <c r="BA69" s="1614"/>
      <c r="BB69" s="1614"/>
      <c r="BC69" s="1614"/>
      <c r="BD69" s="1614"/>
      <c r="BE69" s="1614"/>
      <c r="BF69" s="1614"/>
      <c r="BG69" s="1614"/>
      <c r="BH69" s="1614"/>
      <c r="BI69" s="1614"/>
      <c r="BJ69" s="1614"/>
      <c r="BK69" s="1614"/>
      <c r="BL69" s="1614"/>
      <c r="BM69" s="1614"/>
      <c r="BN69" s="1614"/>
      <c r="BO69" s="1614"/>
      <c r="BP69" s="1614"/>
      <c r="BQ69" s="1614"/>
      <c r="BR69" s="1614"/>
      <c r="BS69" s="1614"/>
      <c r="BT69" s="1614"/>
      <c r="BU69" s="1614"/>
      <c r="BV69" s="1614"/>
      <c r="BW69" s="1614"/>
      <c r="BX69" s="1614"/>
      <c r="BY69" s="1614"/>
      <c r="BZ69" s="1614"/>
      <c r="CA69" s="1615"/>
      <c r="CB69"/>
      <c r="CC69"/>
      <c r="CD69" s="160"/>
    </row>
    <row r="70" spans="1:115" ht="30" customHeight="1">
      <c r="A70" s="1"/>
      <c r="B70" s="93"/>
      <c r="C70" s="331"/>
      <c r="D70" s="2060"/>
      <c r="E70" s="2060"/>
      <c r="F70" s="2060"/>
      <c r="G70" s="2060"/>
      <c r="H70" s="2060"/>
      <c r="I70" s="2060"/>
      <c r="J70" s="2060"/>
      <c r="K70" s="2060"/>
      <c r="L70" s="2060"/>
      <c r="M70" s="2060"/>
      <c r="N70" s="2060"/>
      <c r="O70" s="2060"/>
      <c r="P70" s="2060"/>
      <c r="Q70" s="2060"/>
      <c r="R70" s="2060"/>
      <c r="S70" s="2060"/>
      <c r="T70" s="2060"/>
      <c r="U70" s="2060"/>
      <c r="V70" s="2060"/>
      <c r="W70" s="2060"/>
      <c r="X70" s="2060"/>
      <c r="Y70" s="2060"/>
      <c r="Z70" s="2060"/>
      <c r="AA70" s="2060"/>
      <c r="AB70" s="2060"/>
      <c r="AC70" s="2060"/>
      <c r="AD70" s="2060"/>
      <c r="AE70" s="2060"/>
      <c r="AF70" s="2060"/>
      <c r="AG70" s="2060"/>
      <c r="AH70" s="2060"/>
      <c r="AI70" s="2060"/>
      <c r="AJ70" s="2060"/>
      <c r="AK70" s="2060"/>
      <c r="AL70" s="2060"/>
      <c r="AM70" s="2060"/>
      <c r="AN70"/>
      <c r="AO70"/>
      <c r="AP70" s="1604"/>
      <c r="AQ70" s="1604"/>
      <c r="AR70" s="1616"/>
      <c r="AS70" s="1617"/>
      <c r="AT70" s="1617"/>
      <c r="AU70" s="1617"/>
      <c r="AV70" s="1617"/>
      <c r="AW70" s="1617"/>
      <c r="AX70" s="1617"/>
      <c r="AY70" s="1617"/>
      <c r="AZ70" s="1617"/>
      <c r="BA70" s="1617"/>
      <c r="BB70" s="1617"/>
      <c r="BC70" s="1617"/>
      <c r="BD70" s="1617"/>
      <c r="BE70" s="1617"/>
      <c r="BF70" s="1617"/>
      <c r="BG70" s="1617"/>
      <c r="BH70" s="1617"/>
      <c r="BI70" s="1617"/>
      <c r="BJ70" s="1617"/>
      <c r="BK70" s="1617"/>
      <c r="BL70" s="1617"/>
      <c r="BM70" s="1617"/>
      <c r="BN70" s="1617"/>
      <c r="BO70" s="1617"/>
      <c r="BP70" s="1617"/>
      <c r="BQ70" s="1617"/>
      <c r="BR70" s="1617"/>
      <c r="BS70" s="1617"/>
      <c r="BT70" s="1617"/>
      <c r="BU70" s="1617"/>
      <c r="BV70" s="1617"/>
      <c r="BW70" s="1617"/>
      <c r="BX70" s="1617"/>
      <c r="BY70" s="1617"/>
      <c r="BZ70" s="1617"/>
      <c r="CA70" s="1618"/>
      <c r="CB70"/>
      <c r="CC70"/>
      <c r="CD70" s="160"/>
      <c r="CE70" s="1"/>
    </row>
    <row r="71" spans="1:115" ht="30" customHeight="1">
      <c r="A71" s="1"/>
      <c r="B71" s="93"/>
      <c r="C71" s="331"/>
      <c r="D71" s="2061" t="s">
        <v>1875</v>
      </c>
      <c r="E71" s="2061"/>
      <c r="F71" s="2061"/>
      <c r="G71" s="2061"/>
      <c r="H71" s="2061"/>
      <c r="I71" s="2061"/>
      <c r="J71" s="2061"/>
      <c r="K71" s="2061"/>
      <c r="L71" s="2061"/>
      <c r="M71" s="2061"/>
      <c r="N71" s="2061"/>
      <c r="O71" s="2061"/>
      <c r="P71" s="2061"/>
      <c r="Q71" s="2061"/>
      <c r="R71" s="2061"/>
      <c r="S71" s="2061"/>
      <c r="T71" s="2061"/>
      <c r="U71" s="2061"/>
      <c r="V71" s="2061"/>
      <c r="W71" s="2061"/>
      <c r="X71" s="2061"/>
      <c r="Y71" s="2061"/>
      <c r="Z71" s="2061"/>
      <c r="AA71" s="2061"/>
      <c r="AB71" s="2061"/>
      <c r="AC71" s="2061"/>
      <c r="AD71" s="2061"/>
      <c r="AE71" s="2061"/>
      <c r="AF71" s="2061"/>
      <c r="AG71" s="2061"/>
      <c r="AH71" s="2061"/>
      <c r="AI71" s="2061"/>
      <c r="AJ71" s="2061"/>
      <c r="AK71" s="2061"/>
      <c r="AL71" s="2061"/>
      <c r="AM71" s="2061"/>
      <c r="AN71"/>
      <c r="AO71"/>
      <c r="AP71" s="923"/>
      <c r="AQ71" s="923"/>
      <c r="AR71" s="921"/>
      <c r="AS71" s="921"/>
      <c r="AT71" s="921"/>
      <c r="AU71" s="921"/>
      <c r="AV71" s="921"/>
      <c r="AW71" s="921"/>
      <c r="AX71" s="921"/>
      <c r="AY71" s="921"/>
      <c r="AZ71" s="921"/>
      <c r="BA71" s="921"/>
      <c r="BB71" s="921"/>
      <c r="BC71" s="921"/>
      <c r="BD71" s="921"/>
      <c r="BE71" s="921"/>
      <c r="BF71" s="921"/>
      <c r="BG71" s="921"/>
      <c r="BH71" s="921"/>
      <c r="BI71" s="921"/>
      <c r="BJ71" s="921"/>
      <c r="BK71" s="921"/>
      <c r="BL71" s="921"/>
      <c r="BM71" s="921"/>
      <c r="BN71" s="921"/>
      <c r="BO71" s="921"/>
      <c r="BP71" s="921"/>
      <c r="BQ71" s="921"/>
      <c r="BR71" s="921"/>
      <c r="BS71" s="921"/>
      <c r="BT71" s="921"/>
      <c r="BU71" s="921"/>
      <c r="BV71" s="921"/>
      <c r="BW71" s="921"/>
      <c r="BX71" s="921"/>
      <c r="BY71" s="921"/>
      <c r="BZ71" s="921"/>
      <c r="CA71" s="921"/>
      <c r="CB71"/>
      <c r="CC71"/>
      <c r="CD71" s="160"/>
      <c r="CE71" s="1"/>
    </row>
    <row r="72" spans="1:115" ht="30" customHeight="1">
      <c r="A72" s="1"/>
      <c r="B72" s="93"/>
      <c r="C72" s="331"/>
      <c r="D72" s="2061"/>
      <c r="E72" s="2061"/>
      <c r="F72" s="2061"/>
      <c r="G72" s="2061"/>
      <c r="H72" s="2061"/>
      <c r="I72" s="2061"/>
      <c r="J72" s="2061"/>
      <c r="K72" s="2061"/>
      <c r="L72" s="2061"/>
      <c r="M72" s="2061"/>
      <c r="N72" s="2061"/>
      <c r="O72" s="2061"/>
      <c r="P72" s="2061"/>
      <c r="Q72" s="2061"/>
      <c r="R72" s="2061"/>
      <c r="S72" s="2061"/>
      <c r="T72" s="2061"/>
      <c r="U72" s="2061"/>
      <c r="V72" s="2061"/>
      <c r="W72" s="2061"/>
      <c r="X72" s="2061"/>
      <c r="Y72" s="2061"/>
      <c r="Z72" s="2061"/>
      <c r="AA72" s="2061"/>
      <c r="AB72" s="2061"/>
      <c r="AC72" s="2061"/>
      <c r="AD72" s="2061"/>
      <c r="AE72" s="2061"/>
      <c r="AF72" s="2061"/>
      <c r="AG72" s="2061"/>
      <c r="AH72" s="2061"/>
      <c r="AI72" s="2061"/>
      <c r="AJ72" s="2061"/>
      <c r="AK72" s="2061"/>
      <c r="AL72" s="2061"/>
      <c r="AM72" s="2061"/>
      <c r="AN72"/>
      <c r="AO72"/>
      <c r="AP72" s="923"/>
      <c r="AQ72" s="923"/>
      <c r="AR72" s="921"/>
      <c r="AS72" s="921"/>
      <c r="AT72" s="921"/>
      <c r="AU72" s="921"/>
      <c r="AV72" s="921"/>
      <c r="AW72" s="921"/>
      <c r="AX72" s="921"/>
      <c r="AY72" s="921"/>
      <c r="AZ72" s="921"/>
      <c r="BA72" s="921"/>
      <c r="BB72" s="921"/>
      <c r="BC72" s="921"/>
      <c r="BD72" s="921"/>
      <c r="BE72" s="921"/>
      <c r="BF72" s="921"/>
      <c r="BG72" s="921"/>
      <c r="BH72" s="921"/>
      <c r="BI72" s="921"/>
      <c r="BJ72" s="921"/>
      <c r="BK72" s="921"/>
      <c r="BL72" s="921"/>
      <c r="BM72" s="921"/>
      <c r="BN72" s="921"/>
      <c r="BO72" s="921"/>
      <c r="BP72" s="921"/>
      <c r="BQ72" s="921"/>
      <c r="BR72" s="921"/>
      <c r="BS72" s="921"/>
      <c r="BT72" s="921"/>
      <c r="BU72" s="921"/>
      <c r="BV72" s="921"/>
      <c r="BW72" s="921"/>
      <c r="BX72" s="921"/>
      <c r="BY72" s="921"/>
      <c r="BZ72" s="921"/>
      <c r="CA72" s="921"/>
      <c r="CB72"/>
      <c r="CC72"/>
      <c r="CD72" s="160"/>
      <c r="CE72" s="1"/>
    </row>
    <row r="73" spans="1:115" ht="30" customHeight="1">
      <c r="A73" s="1"/>
      <c r="B73" s="1219"/>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1220"/>
    </row>
    <row r="74" spans="1:115" ht="30" customHeight="1">
      <c r="A74" s="1"/>
      <c r="B74" s="151"/>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9" t="s">
        <v>565</v>
      </c>
      <c r="BZ74" s="97"/>
      <c r="CA74" s="97"/>
      <c r="CB74" s="97"/>
      <c r="CC74" s="97"/>
      <c r="CD74" s="160"/>
    </row>
    <row r="75" spans="1:115" ht="30" customHeight="1">
      <c r="A75" s="1"/>
      <c r="B75" s="93"/>
      <c r="C75" s="925">
        <v>9.5</v>
      </c>
      <c r="D75" s="1012" t="s">
        <v>606</v>
      </c>
      <c r="E75" s="1011"/>
      <c r="F75" s="1011"/>
      <c r="G75" s="1011"/>
      <c r="H75" s="1011"/>
      <c r="I75" s="1011"/>
      <c r="J75" s="1011"/>
      <c r="K75" s="1011"/>
      <c r="L75" s="1011"/>
      <c r="M75" s="1011"/>
      <c r="N75" s="1011"/>
      <c r="O75" s="1011"/>
      <c r="P75" s="1011"/>
      <c r="Q75" s="1011"/>
      <c r="R75" s="1011"/>
      <c r="S75" s="1011"/>
      <c r="T75" s="1011"/>
      <c r="U75" s="1011"/>
      <c r="V75" s="1011"/>
      <c r="W75" s="1011"/>
      <c r="X75" s="1011"/>
      <c r="Y75" s="1011"/>
      <c r="Z75" s="1011"/>
      <c r="AA75" s="1011"/>
      <c r="AB75" s="1011"/>
      <c r="AC75" s="1011"/>
      <c r="AD75" s="1011"/>
      <c r="AE75" s="1011"/>
      <c r="AF75" s="1011"/>
      <c r="AG75" s="1011"/>
      <c r="AH75" s="1011"/>
      <c r="AI75" s="1011"/>
      <c r="AJ75" s="1011"/>
      <c r="AK75" s="1010"/>
      <c r="AL75" s="1010"/>
      <c r="AM75" s="1010"/>
      <c r="AN75"/>
      <c r="AO75"/>
      <c r="AP75" s="2045" t="s">
        <v>949</v>
      </c>
      <c r="AQ75" s="1604"/>
      <c r="AR75" s="1613"/>
      <c r="AS75" s="1614"/>
      <c r="AT75" s="1614"/>
      <c r="AU75" s="1614"/>
      <c r="AV75" s="1614"/>
      <c r="AW75" s="1614"/>
      <c r="AX75" s="1614"/>
      <c r="AY75" s="1614"/>
      <c r="AZ75" s="1614"/>
      <c r="BA75" s="1614"/>
      <c r="BB75" s="1614"/>
      <c r="BC75" s="1614"/>
      <c r="BD75" s="1614"/>
      <c r="BE75" s="1614"/>
      <c r="BF75" s="1614"/>
      <c r="BG75" s="1614"/>
      <c r="BH75" s="1614"/>
      <c r="BI75" s="1614"/>
      <c r="BJ75" s="1614"/>
      <c r="BK75" s="1614"/>
      <c r="BL75" s="1614"/>
      <c r="BM75" s="1614"/>
      <c r="BN75" s="1614"/>
      <c r="BO75" s="1614"/>
      <c r="BP75" s="1614"/>
      <c r="BQ75" s="1614"/>
      <c r="BR75" s="1614"/>
      <c r="BS75" s="1614"/>
      <c r="BT75" s="1614"/>
      <c r="BU75" s="1614"/>
      <c r="BV75" s="1614"/>
      <c r="BW75" s="1614"/>
      <c r="BX75" s="1614"/>
      <c r="BY75" s="1614"/>
      <c r="BZ75" s="1614"/>
      <c r="CA75" s="1615"/>
      <c r="CB75"/>
      <c r="CC75"/>
      <c r="CD75" s="160"/>
    </row>
    <row r="76" spans="1:115" ht="30" customHeight="1">
      <c r="A76" s="1"/>
      <c r="B76" s="93"/>
      <c r="C76" s="331"/>
      <c r="D76" s="1013" t="s">
        <v>607</v>
      </c>
      <c r="E76" s="1011"/>
      <c r="F76" s="1011"/>
      <c r="G76" s="1011"/>
      <c r="H76" s="1011"/>
      <c r="I76" s="1011"/>
      <c r="J76" s="1011"/>
      <c r="K76" s="1011"/>
      <c r="L76" s="1011"/>
      <c r="M76" s="1011"/>
      <c r="N76" s="1011"/>
      <c r="O76" s="1011"/>
      <c r="P76" s="1011"/>
      <c r="Q76" s="1011"/>
      <c r="R76" s="1011"/>
      <c r="S76" s="1011"/>
      <c r="T76" s="1011"/>
      <c r="U76" s="1011"/>
      <c r="V76" s="1011"/>
      <c r="W76" s="1011"/>
      <c r="X76" s="1011"/>
      <c r="Y76" s="1011"/>
      <c r="Z76" s="1011"/>
      <c r="AA76" s="1011"/>
      <c r="AB76" s="1011"/>
      <c r="AC76" s="1011"/>
      <c r="AD76" s="1011"/>
      <c r="AE76" s="1011"/>
      <c r="AF76" s="1011"/>
      <c r="AG76" s="1011"/>
      <c r="AH76" s="1011"/>
      <c r="AI76" s="1011"/>
      <c r="AJ76" s="1011"/>
      <c r="AK76" s="1010"/>
      <c r="AL76" s="1010"/>
      <c r="AM76" s="1010"/>
      <c r="AN76"/>
      <c r="AO76"/>
      <c r="AP76" s="1604"/>
      <c r="AQ76" s="1604"/>
      <c r="AR76" s="1616"/>
      <c r="AS76" s="1617"/>
      <c r="AT76" s="1617"/>
      <c r="AU76" s="1617"/>
      <c r="AV76" s="1617"/>
      <c r="AW76" s="1617"/>
      <c r="AX76" s="1617"/>
      <c r="AY76" s="1617"/>
      <c r="AZ76" s="1617"/>
      <c r="BA76" s="1617"/>
      <c r="BB76" s="1617"/>
      <c r="BC76" s="1617"/>
      <c r="BD76" s="1617"/>
      <c r="BE76" s="1617"/>
      <c r="BF76" s="1617"/>
      <c r="BG76" s="1617"/>
      <c r="BH76" s="1617"/>
      <c r="BI76" s="1617"/>
      <c r="BJ76" s="1617"/>
      <c r="BK76" s="1617"/>
      <c r="BL76" s="1617"/>
      <c r="BM76" s="1617"/>
      <c r="BN76" s="1617"/>
      <c r="BO76" s="1617"/>
      <c r="BP76" s="1617"/>
      <c r="BQ76" s="1617"/>
      <c r="BR76" s="1617"/>
      <c r="BS76" s="1617"/>
      <c r="BT76" s="1617"/>
      <c r="BU76" s="1617"/>
      <c r="BV76" s="1617"/>
      <c r="BW76" s="1617"/>
      <c r="BX76" s="1617"/>
      <c r="BY76" s="1617"/>
      <c r="BZ76" s="1617"/>
      <c r="CA76" s="1618"/>
      <c r="CB76"/>
      <c r="CC76"/>
      <c r="CD76" s="160"/>
      <c r="CE76" s="1"/>
    </row>
    <row r="77" spans="1:115" ht="30" customHeight="1">
      <c r="A77" s="1"/>
      <c r="B77" s="1219"/>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1220"/>
    </row>
    <row r="78" spans="1:115" ht="30" customHeight="1">
      <c r="A78" s="1"/>
      <c r="B78" s="151"/>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c r="CC78" s="97"/>
      <c r="CD78" s="160"/>
    </row>
    <row r="79" spans="1:115" ht="30" customHeight="1">
      <c r="A79" s="1"/>
      <c r="B79" s="93"/>
      <c r="C79" s="925">
        <v>9.6</v>
      </c>
      <c r="D79" s="1000" t="s">
        <v>566</v>
      </c>
      <c r="E79" s="268"/>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97"/>
      <c r="CD79" s="160"/>
      <c r="CM79" s="307"/>
      <c r="CN79" s="307"/>
      <c r="CO79" s="307"/>
      <c r="CP79" s="307"/>
      <c r="CQ79" s="307"/>
      <c r="CR79" s="307"/>
      <c r="CS79" s="307"/>
      <c r="CT79" s="307"/>
      <c r="CU79" s="307"/>
      <c r="CV79" s="307"/>
      <c r="CW79" s="307"/>
      <c r="CX79" s="307"/>
      <c r="CY79" s="307"/>
      <c r="CZ79" s="307"/>
      <c r="DA79" s="307"/>
      <c r="DB79" s="307"/>
      <c r="DC79" s="307"/>
      <c r="DD79" s="307"/>
      <c r="DE79" s="307"/>
      <c r="DF79" s="307"/>
      <c r="DG79" s="307"/>
      <c r="DH79" s="307"/>
      <c r="DI79" s="307"/>
      <c r="DJ79" s="307"/>
      <c r="DK79" s="307"/>
    </row>
    <row r="80" spans="1:115" ht="30" customHeight="1">
      <c r="A80" s="1"/>
      <c r="B80" s="93"/>
      <c r="C80" s="321"/>
      <c r="D80" s="1001" t="s">
        <v>567</v>
      </c>
      <c r="E80" s="268"/>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60"/>
      <c r="CK80" s="290"/>
      <c r="CL80" s="290"/>
      <c r="CM80" s="532"/>
      <c r="CN80" s="307"/>
      <c r="CO80" s="307"/>
      <c r="CP80" s="307"/>
      <c r="CQ80" s="307"/>
      <c r="CR80" s="307"/>
      <c r="CS80" s="307"/>
      <c r="CT80" s="307"/>
      <c r="CU80" s="307"/>
      <c r="CV80" s="307"/>
      <c r="CW80" s="307"/>
      <c r="CX80" s="307"/>
      <c r="CY80" s="307"/>
      <c r="CZ80" s="307"/>
      <c r="DA80" s="307"/>
      <c r="DB80" s="307"/>
      <c r="DC80" s="307"/>
      <c r="DD80" s="307"/>
      <c r="DE80" s="307"/>
      <c r="DF80" s="307"/>
      <c r="DG80" s="307"/>
      <c r="DH80" s="307"/>
      <c r="DI80" s="307"/>
      <c r="DJ80" s="307"/>
      <c r="DK80" s="307"/>
    </row>
    <row r="81" spans="1:129" ht="24.9" customHeight="1">
      <c r="A81" s="1"/>
      <c r="B81" s="93"/>
      <c r="C81" s="321"/>
      <c r="F81"/>
      <c r="G81"/>
      <c r="H81"/>
      <c r="I81"/>
      <c r="J81"/>
      <c r="K81"/>
      <c r="L81"/>
      <c r="M81"/>
      <c r="N81"/>
      <c r="O81"/>
      <c r="P81"/>
      <c r="Q81"/>
      <c r="R81"/>
      <c r="S81"/>
      <c r="T81"/>
      <c r="U81"/>
      <c r="V81"/>
      <c r="W81"/>
      <c r="X81"/>
      <c r="Y81"/>
      <c r="Z81"/>
      <c r="AA81"/>
      <c r="AB81"/>
      <c r="AC81"/>
      <c r="AD81"/>
      <c r="AE81"/>
      <c r="AF81"/>
      <c r="AG81"/>
      <c r="AH81"/>
      <c r="AI81"/>
      <c r="AJ81"/>
      <c r="AK81"/>
      <c r="AL81"/>
      <c r="AM81"/>
      <c r="AN81"/>
      <c r="AO81"/>
      <c r="BX81" s="176"/>
      <c r="BY81" s="892"/>
      <c r="CB81"/>
      <c r="CC81"/>
      <c r="CD81" s="160"/>
    </row>
    <row r="82" spans="1:129" ht="30" customHeight="1">
      <c r="A82" s="1"/>
      <c r="B82" s="93"/>
      <c r="C82" s="321"/>
      <c r="D82" s="264" t="s">
        <v>146</v>
      </c>
      <c r="E82" s="1000" t="s">
        <v>1633</v>
      </c>
      <c r="G82"/>
      <c r="H82"/>
      <c r="I82"/>
      <c r="J82"/>
      <c r="K82"/>
      <c r="L82"/>
      <c r="M82"/>
      <c r="N82"/>
      <c r="O82"/>
      <c r="P82"/>
      <c r="Q82"/>
      <c r="R82"/>
      <c r="S82"/>
      <c r="T82"/>
      <c r="U82"/>
      <c r="V82"/>
      <c r="W82"/>
      <c r="X82"/>
      <c r="Y82"/>
      <c r="Z82"/>
      <c r="AA82"/>
      <c r="AB82"/>
      <c r="AC82"/>
      <c r="AD82"/>
      <c r="AE82"/>
      <c r="AF82"/>
      <c r="AG82"/>
      <c r="AH82"/>
      <c r="AI82"/>
      <c r="AJ82"/>
      <c r="AK82"/>
      <c r="AL82"/>
      <c r="AM82"/>
      <c r="AN82"/>
      <c r="AO82"/>
      <c r="AP82" s="1612" t="s">
        <v>271</v>
      </c>
      <c r="AQ82" s="1604"/>
      <c r="AR82" s="1613"/>
      <c r="AS82" s="1614"/>
      <c r="AT82" s="1614"/>
      <c r="AU82" s="1614"/>
      <c r="AV82" s="1614"/>
      <c r="AW82" s="1614"/>
      <c r="AX82" s="1614"/>
      <c r="AY82" s="1614"/>
      <c r="AZ82" s="1614"/>
      <c r="BA82" s="1614"/>
      <c r="BB82" s="1614"/>
      <c r="BC82" s="1614"/>
      <c r="BD82" s="1614"/>
      <c r="BE82" s="1614"/>
      <c r="BF82" s="1614"/>
      <c r="BG82" s="1614"/>
      <c r="BH82" s="1614"/>
      <c r="BI82" s="1614"/>
      <c r="BJ82" s="1614"/>
      <c r="BK82" s="1614"/>
      <c r="BL82" s="1614"/>
      <c r="BM82" s="1614"/>
      <c r="BN82" s="1614"/>
      <c r="BO82" s="1614"/>
      <c r="BP82" s="1614"/>
      <c r="BQ82" s="1614"/>
      <c r="BR82" s="1614"/>
      <c r="BS82" s="1614"/>
      <c r="BT82" s="1614"/>
      <c r="BU82" s="1614"/>
      <c r="BV82" s="1614"/>
      <c r="BW82" s="1614"/>
      <c r="BX82" s="1614"/>
      <c r="BY82" s="1614"/>
      <c r="BZ82" s="1614"/>
      <c r="CA82" s="1615"/>
      <c r="CB82"/>
      <c r="CC82"/>
      <c r="CD82" s="160"/>
    </row>
    <row r="83" spans="1:129" ht="30" customHeight="1">
      <c r="A83" s="1"/>
      <c r="B83" s="93"/>
      <c r="C83" s="326"/>
      <c r="D83" s="267"/>
      <c r="E83" s="1001" t="s">
        <v>1634</v>
      </c>
      <c r="G83"/>
      <c r="H83"/>
      <c r="I83"/>
      <c r="J83"/>
      <c r="K83"/>
      <c r="L83"/>
      <c r="M83"/>
      <c r="N83"/>
      <c r="O83"/>
      <c r="P83"/>
      <c r="Q83"/>
      <c r="R83"/>
      <c r="S83"/>
      <c r="T83"/>
      <c r="U83"/>
      <c r="V83"/>
      <c r="W83"/>
      <c r="X83"/>
      <c r="Y83"/>
      <c r="Z83"/>
      <c r="AA83"/>
      <c r="AB83"/>
      <c r="AC83"/>
      <c r="AD83"/>
      <c r="AE83"/>
      <c r="AF83"/>
      <c r="AG83"/>
      <c r="AH83"/>
      <c r="AI83"/>
      <c r="AJ83"/>
      <c r="AK83"/>
      <c r="AL83"/>
      <c r="AM83"/>
      <c r="AN83"/>
      <c r="AO83"/>
      <c r="AP83" s="1604"/>
      <c r="AQ83" s="1604"/>
      <c r="AR83" s="1616"/>
      <c r="AS83" s="1617"/>
      <c r="AT83" s="1617"/>
      <c r="AU83" s="1617"/>
      <c r="AV83" s="1617"/>
      <c r="AW83" s="1617"/>
      <c r="AX83" s="1617"/>
      <c r="AY83" s="1617"/>
      <c r="AZ83" s="1617"/>
      <c r="BA83" s="1617"/>
      <c r="BB83" s="1617"/>
      <c r="BC83" s="1617"/>
      <c r="BD83" s="1617"/>
      <c r="BE83" s="1617"/>
      <c r="BF83" s="1617"/>
      <c r="BG83" s="1617"/>
      <c r="BH83" s="1617"/>
      <c r="BI83" s="1617"/>
      <c r="BJ83" s="1617"/>
      <c r="BK83" s="1617"/>
      <c r="BL83" s="1617"/>
      <c r="BM83" s="1617"/>
      <c r="BN83" s="1617"/>
      <c r="BO83" s="1617"/>
      <c r="BP83" s="1617"/>
      <c r="BQ83" s="1617"/>
      <c r="BR83" s="1617"/>
      <c r="BS83" s="1617"/>
      <c r="BT83" s="1617"/>
      <c r="BU83" s="1617"/>
      <c r="BV83" s="1617"/>
      <c r="BW83" s="1617"/>
      <c r="BX83" s="1617"/>
      <c r="BY83" s="1617"/>
      <c r="BZ83" s="1617"/>
      <c r="CA83" s="1618"/>
      <c r="CB83"/>
      <c r="CC83"/>
      <c r="CD83" s="160"/>
    </row>
    <row r="84" spans="1:129" ht="20.100000000000001" customHeight="1">
      <c r="A84" s="1"/>
      <c r="B84" s="93"/>
      <c r="C84" s="321"/>
      <c r="E84" s="100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60"/>
    </row>
    <row r="85" spans="1:129" ht="30" customHeight="1">
      <c r="A85" s="1"/>
      <c r="B85" s="93"/>
      <c r="C85" s="321"/>
      <c r="D85" s="323" t="s">
        <v>149</v>
      </c>
      <c r="E85" s="1000" t="s">
        <v>568</v>
      </c>
      <c r="G85"/>
      <c r="H85"/>
      <c r="I85"/>
      <c r="J85"/>
      <c r="K85"/>
      <c r="L85"/>
      <c r="M85"/>
      <c r="N85"/>
      <c r="O85"/>
      <c r="P85"/>
      <c r="Q85"/>
      <c r="R85"/>
      <c r="S85"/>
      <c r="T85"/>
      <c r="U85"/>
      <c r="V85"/>
      <c r="W85"/>
      <c r="X85"/>
      <c r="Y85"/>
      <c r="Z85"/>
      <c r="AA85"/>
      <c r="AB85"/>
      <c r="AC85"/>
      <c r="AD85"/>
      <c r="AE85"/>
      <c r="AF85"/>
      <c r="AG85"/>
      <c r="AH85"/>
      <c r="AI85"/>
      <c r="AJ85"/>
      <c r="AK85"/>
      <c r="AL85"/>
      <c r="AM85"/>
      <c r="AN85"/>
      <c r="AO85"/>
      <c r="AP85" s="1612" t="s">
        <v>281</v>
      </c>
      <c r="AQ85" s="1604"/>
      <c r="AR85" s="1613"/>
      <c r="AS85" s="1614"/>
      <c r="AT85" s="1614"/>
      <c r="AU85" s="1614"/>
      <c r="AV85" s="1614"/>
      <c r="AW85" s="1614"/>
      <c r="AX85" s="1614"/>
      <c r="AY85" s="1614"/>
      <c r="AZ85" s="1614"/>
      <c r="BA85" s="1614"/>
      <c r="BB85" s="1614"/>
      <c r="BC85" s="1614"/>
      <c r="BD85" s="1614"/>
      <c r="BE85" s="1614"/>
      <c r="BF85" s="1614"/>
      <c r="BG85" s="1614"/>
      <c r="BH85" s="1614"/>
      <c r="BI85" s="1614"/>
      <c r="BJ85" s="1614"/>
      <c r="BK85" s="1614"/>
      <c r="BL85" s="1614"/>
      <c r="BM85" s="1614"/>
      <c r="BN85" s="1614"/>
      <c r="BO85" s="1614"/>
      <c r="BP85" s="1614"/>
      <c r="BQ85" s="1614"/>
      <c r="BR85" s="1614"/>
      <c r="BS85" s="1614"/>
      <c r="BT85" s="1614"/>
      <c r="BU85" s="1614"/>
      <c r="BV85" s="1614"/>
      <c r="BW85" s="1614"/>
      <c r="BX85" s="1614"/>
      <c r="BY85" s="1614"/>
      <c r="BZ85" s="1614"/>
      <c r="CA85" s="1615"/>
      <c r="CB85"/>
      <c r="CC85"/>
      <c r="CD85" s="160"/>
    </row>
    <row r="86" spans="1:129" ht="30" customHeight="1">
      <c r="A86" s="1"/>
      <c r="B86" s="93"/>
      <c r="C86" s="321"/>
      <c r="D86" s="283"/>
      <c r="E86" s="1001" t="s">
        <v>569</v>
      </c>
      <c r="G86"/>
      <c r="H86"/>
      <c r="I86"/>
      <c r="J86"/>
      <c r="K86"/>
      <c r="L86"/>
      <c r="M86"/>
      <c r="N86"/>
      <c r="O86"/>
      <c r="P86"/>
      <c r="Q86"/>
      <c r="R86"/>
      <c r="S86"/>
      <c r="T86"/>
      <c r="U86"/>
      <c r="V86"/>
      <c r="W86"/>
      <c r="X86"/>
      <c r="Y86"/>
      <c r="Z86"/>
      <c r="AA86"/>
      <c r="AB86"/>
      <c r="AC86"/>
      <c r="AD86"/>
      <c r="AE86"/>
      <c r="AF86"/>
      <c r="AG86"/>
      <c r="AH86"/>
      <c r="AI86"/>
      <c r="AJ86"/>
      <c r="AK86"/>
      <c r="AL86"/>
      <c r="AM86"/>
      <c r="AN86"/>
      <c r="AO86"/>
      <c r="AP86" s="1604"/>
      <c r="AQ86" s="1604"/>
      <c r="AR86" s="1616"/>
      <c r="AS86" s="1617"/>
      <c r="AT86" s="1617"/>
      <c r="AU86" s="1617"/>
      <c r="AV86" s="1617"/>
      <c r="AW86" s="1617"/>
      <c r="AX86" s="1617"/>
      <c r="AY86" s="1617"/>
      <c r="AZ86" s="1617"/>
      <c r="BA86" s="1617"/>
      <c r="BB86" s="1617"/>
      <c r="BC86" s="1617"/>
      <c r="BD86" s="1617"/>
      <c r="BE86" s="1617"/>
      <c r="BF86" s="1617"/>
      <c r="BG86" s="1617"/>
      <c r="BH86" s="1617"/>
      <c r="BI86" s="1617"/>
      <c r="BJ86" s="1617"/>
      <c r="BK86" s="1617"/>
      <c r="BL86" s="1617"/>
      <c r="BM86" s="1617"/>
      <c r="BN86" s="1617"/>
      <c r="BO86" s="1617"/>
      <c r="BP86" s="1617"/>
      <c r="BQ86" s="1617"/>
      <c r="BR86" s="1617"/>
      <c r="BS86" s="1617"/>
      <c r="BT86" s="1617"/>
      <c r="BU86" s="1617"/>
      <c r="BV86" s="1617"/>
      <c r="BW86" s="1617"/>
      <c r="BX86" s="1617"/>
      <c r="BY86" s="1617"/>
      <c r="BZ86" s="1617"/>
      <c r="CA86" s="1618"/>
      <c r="CB86"/>
      <c r="CC86"/>
      <c r="CD86" s="160"/>
    </row>
    <row r="87" spans="1:129" ht="20.100000000000001" customHeight="1">
      <c r="A87" s="1"/>
      <c r="B87" s="93"/>
      <c r="C87" s="310"/>
      <c r="D87" s="283"/>
      <c r="E87" s="1001"/>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60"/>
    </row>
    <row r="88" spans="1:129" ht="30" customHeight="1">
      <c r="A88" s="1"/>
      <c r="B88" s="93"/>
      <c r="C88" s="326"/>
      <c r="D88" s="264" t="s">
        <v>151</v>
      </c>
      <c r="E88" s="1014" t="s">
        <v>343</v>
      </c>
      <c r="G88"/>
      <c r="H88"/>
      <c r="I88"/>
      <c r="J88"/>
      <c r="K88"/>
      <c r="L88"/>
      <c r="M88"/>
      <c r="N88"/>
      <c r="O88"/>
      <c r="P88"/>
      <c r="Q88"/>
      <c r="R88"/>
      <c r="S88"/>
      <c r="T88"/>
      <c r="U88"/>
      <c r="V88"/>
      <c r="W88"/>
      <c r="X88"/>
      <c r="Y88"/>
      <c r="Z88"/>
      <c r="AA88"/>
      <c r="AB88"/>
      <c r="AC88"/>
      <c r="AD88"/>
      <c r="AE88"/>
      <c r="AF88"/>
      <c r="AG88"/>
      <c r="AH88"/>
      <c r="AI88"/>
      <c r="AJ88"/>
      <c r="AK88"/>
      <c r="AL88"/>
      <c r="AM88"/>
      <c r="AN88"/>
      <c r="AO88"/>
      <c r="AP88" s="2045" t="s">
        <v>1635</v>
      </c>
      <c r="AQ88" s="1604"/>
      <c r="AR88" s="1613"/>
      <c r="AS88" s="1614"/>
      <c r="AT88" s="1614"/>
      <c r="AU88" s="1614"/>
      <c r="AV88" s="1614"/>
      <c r="AW88" s="1614"/>
      <c r="AX88" s="1614"/>
      <c r="AY88" s="1614"/>
      <c r="AZ88" s="1614"/>
      <c r="BA88" s="1614"/>
      <c r="BB88" s="1614"/>
      <c r="BC88" s="1614"/>
      <c r="BD88" s="1614"/>
      <c r="BE88" s="1614"/>
      <c r="BF88" s="1614"/>
      <c r="BG88" s="1614"/>
      <c r="BH88" s="1614"/>
      <c r="BI88" s="1614"/>
      <c r="BJ88" s="1614"/>
      <c r="BK88" s="1614"/>
      <c r="BL88" s="1614"/>
      <c r="BM88" s="1614"/>
      <c r="BN88" s="1614"/>
      <c r="BO88" s="1614"/>
      <c r="BP88" s="1614"/>
      <c r="BQ88" s="1614"/>
      <c r="BR88" s="1614"/>
      <c r="BS88" s="1614"/>
      <c r="BT88" s="1614"/>
      <c r="BU88" s="1614"/>
      <c r="BV88" s="1614"/>
      <c r="BW88" s="1614"/>
      <c r="BX88" s="1614"/>
      <c r="BY88" s="1614"/>
      <c r="BZ88" s="1614"/>
      <c r="CA88" s="1615"/>
      <c r="CB88"/>
      <c r="CC88"/>
      <c r="CD88" s="160"/>
    </row>
    <row r="89" spans="1:129" s="285" customFormat="1" ht="30" customHeight="1">
      <c r="A89" s="375"/>
      <c r="B89" s="93"/>
      <c r="C89" s="325"/>
      <c r="D89" s="264"/>
      <c r="E89" s="1015" t="s">
        <v>348</v>
      </c>
      <c r="G89"/>
      <c r="H89"/>
      <c r="I89"/>
      <c r="J89"/>
      <c r="K89"/>
      <c r="L89"/>
      <c r="M89"/>
      <c r="N89"/>
      <c r="O89"/>
      <c r="P89"/>
      <c r="Q89"/>
      <c r="R89"/>
      <c r="S89"/>
      <c r="T89"/>
      <c r="U89"/>
      <c r="V89"/>
      <c r="W89"/>
      <c r="X89"/>
      <c r="Y89"/>
      <c r="Z89"/>
      <c r="AA89"/>
      <c r="AB89"/>
      <c r="AC89"/>
      <c r="AD89"/>
      <c r="AE89"/>
      <c r="AF89"/>
      <c r="AG89"/>
      <c r="AH89"/>
      <c r="AI89"/>
      <c r="AJ89"/>
      <c r="AK89"/>
      <c r="AL89"/>
      <c r="AM89"/>
      <c r="AN89"/>
      <c r="AO89"/>
      <c r="AP89" s="1604"/>
      <c r="AQ89" s="1604"/>
      <c r="AR89" s="1616"/>
      <c r="AS89" s="1617"/>
      <c r="AT89" s="1617"/>
      <c r="AU89" s="1617"/>
      <c r="AV89" s="1617"/>
      <c r="AW89" s="1617"/>
      <c r="AX89" s="1617"/>
      <c r="AY89" s="1617"/>
      <c r="AZ89" s="1617"/>
      <c r="BA89" s="1617"/>
      <c r="BB89" s="1617"/>
      <c r="BC89" s="1617"/>
      <c r="BD89" s="1617"/>
      <c r="BE89" s="1617"/>
      <c r="BF89" s="1617"/>
      <c r="BG89" s="1617"/>
      <c r="BH89" s="1617"/>
      <c r="BI89" s="1617"/>
      <c r="BJ89" s="1617"/>
      <c r="BK89" s="1617"/>
      <c r="BL89" s="1617"/>
      <c r="BM89" s="1617"/>
      <c r="BN89" s="1617"/>
      <c r="BO89" s="1617"/>
      <c r="BP89" s="1617"/>
      <c r="BQ89" s="1617"/>
      <c r="BR89" s="1617"/>
      <c r="BS89" s="1617"/>
      <c r="BT89" s="1617"/>
      <c r="BU89" s="1617"/>
      <c r="BV89" s="1617"/>
      <c r="BW89" s="1617"/>
      <c r="BX89" s="1617"/>
      <c r="BY89" s="1617"/>
      <c r="BZ89" s="1617"/>
      <c r="CA89" s="1618"/>
      <c r="CB89"/>
      <c r="CC89"/>
      <c r="CD89" s="160"/>
    </row>
    <row r="90" spans="1:129" ht="35.1" customHeight="1">
      <c r="A90" s="1"/>
      <c r="B90" s="1219"/>
      <c r="C90" s="96"/>
      <c r="D90" s="96"/>
      <c r="E90" s="96"/>
      <c r="F90" s="96"/>
      <c r="G90" s="96"/>
      <c r="H90" s="96"/>
      <c r="I90" s="96"/>
      <c r="J90" s="96"/>
      <c r="K90" s="96"/>
      <c r="L90" s="96"/>
      <c r="M90" s="96"/>
      <c r="N90" s="96"/>
      <c r="O90" s="96"/>
      <c r="P90" s="96"/>
      <c r="Q90" s="96"/>
      <c r="R90" s="96"/>
      <c r="S90" s="96"/>
      <c r="T90" s="96"/>
      <c r="U90" s="96"/>
      <c r="V90" s="96"/>
      <c r="W90" s="96"/>
      <c r="X90" s="96"/>
      <c r="Y90" s="96"/>
      <c r="Z90" s="96"/>
      <c r="AA90" s="96"/>
      <c r="AB90" s="96"/>
      <c r="AC90" s="96"/>
      <c r="AD90" s="96"/>
      <c r="AE90" s="96"/>
      <c r="AF90" s="96"/>
      <c r="AG90" s="96"/>
      <c r="AH90" s="96"/>
      <c r="AI90" s="96"/>
      <c r="AJ90" s="96"/>
      <c r="AK90" s="96"/>
      <c r="AL90" s="96"/>
      <c r="AM90" s="96"/>
      <c r="AN90" s="96"/>
      <c r="AO90" s="96"/>
      <c r="AP90" s="96"/>
      <c r="AQ90" s="96"/>
      <c r="AR90" s="96"/>
      <c r="AS90" s="96"/>
      <c r="AT90" s="96"/>
      <c r="AU90" s="96"/>
      <c r="AV90" s="96"/>
      <c r="AW90" s="96"/>
      <c r="AX90" s="96"/>
      <c r="AY90" s="96"/>
      <c r="AZ90" s="96"/>
      <c r="BA90" s="96"/>
      <c r="BB90" s="96"/>
      <c r="BC90" s="96"/>
      <c r="BD90" s="96"/>
      <c r="BE90" s="96"/>
      <c r="BF90" s="96"/>
      <c r="BG90" s="96"/>
      <c r="BH90" s="96"/>
      <c r="BI90" s="96"/>
      <c r="BJ90" s="96"/>
      <c r="BK90" s="96"/>
      <c r="BL90" s="96"/>
      <c r="BM90" s="96"/>
      <c r="BN90" s="96"/>
      <c r="BO90" s="96"/>
      <c r="BP90" s="96"/>
      <c r="BQ90" s="96"/>
      <c r="BR90" s="96"/>
      <c r="BS90" s="96"/>
      <c r="BT90" s="96"/>
      <c r="BU90" s="96"/>
      <c r="BV90" s="96"/>
      <c r="BW90" s="96"/>
      <c r="BX90" s="96"/>
      <c r="BY90" s="96"/>
      <c r="BZ90" s="96"/>
      <c r="CA90" s="96"/>
      <c r="CB90" s="96"/>
      <c r="CC90" s="96"/>
      <c r="CD90" s="1220"/>
    </row>
    <row r="91" spans="1:129" ht="15.6">
      <c r="B91" s="151"/>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c r="BZ91" s="97"/>
      <c r="CA91" s="97"/>
      <c r="CB91" s="97"/>
      <c r="CC91" s="97"/>
      <c r="CD91" s="160"/>
    </row>
    <row r="92" spans="1:129" ht="30" customHeight="1">
      <c r="A92" s="1"/>
      <c r="B92" s="93"/>
      <c r="C92" s="326">
        <v>9.6999999999999993</v>
      </c>
      <c r="D92" s="1016" t="s">
        <v>570</v>
      </c>
      <c r="G92"/>
      <c r="H92"/>
      <c r="I92"/>
      <c r="J92"/>
      <c r="K92"/>
      <c r="L92"/>
      <c r="M92"/>
      <c r="N92"/>
      <c r="O92"/>
      <c r="P92"/>
      <c r="Q92"/>
      <c r="R92"/>
      <c r="S92"/>
      <c r="T92"/>
      <c r="U92"/>
      <c r="V92"/>
      <c r="W92"/>
      <c r="X92"/>
      <c r="Y92"/>
      <c r="Z92"/>
      <c r="AA92"/>
      <c r="AB92"/>
      <c r="AC92"/>
      <c r="AD92"/>
      <c r="AE92"/>
      <c r="AF92"/>
      <c r="AG92"/>
      <c r="AH92"/>
      <c r="AI92"/>
      <c r="AJ92"/>
      <c r="AK92"/>
      <c r="AL92"/>
      <c r="AM92"/>
      <c r="AN92"/>
      <c r="AO92"/>
      <c r="AP92" s="2045" t="s">
        <v>1636</v>
      </c>
      <c r="AQ92" s="1604"/>
      <c r="AR92" s="1613"/>
      <c r="AS92" s="1614"/>
      <c r="AT92" s="1614"/>
      <c r="AU92" s="1614"/>
      <c r="AV92" s="1614"/>
      <c r="AW92" s="1614"/>
      <c r="AX92" s="1614"/>
      <c r="AY92" s="1614"/>
      <c r="AZ92" s="1614"/>
      <c r="BA92" s="1614"/>
      <c r="BB92" s="1614"/>
      <c r="BC92" s="1614"/>
      <c r="BD92" s="1614"/>
      <c r="BE92" s="1614"/>
      <c r="BF92" s="1614"/>
      <c r="BG92" s="1614"/>
      <c r="BH92" s="1614"/>
      <c r="BI92" s="1614"/>
      <c r="BJ92" s="1614"/>
      <c r="BK92" s="1614"/>
      <c r="BL92" s="1614"/>
      <c r="BM92" s="1614"/>
      <c r="BN92" s="1614"/>
      <c r="BO92" s="1614"/>
      <c r="BP92" s="1614"/>
      <c r="BQ92" s="1614"/>
      <c r="BR92" s="1614"/>
      <c r="BS92" s="1614"/>
      <c r="BT92" s="1614"/>
      <c r="BU92" s="1614"/>
      <c r="BV92" s="1614"/>
      <c r="BW92" s="1614"/>
      <c r="BX92" s="1614"/>
      <c r="BY92" s="1614"/>
      <c r="BZ92" s="1614"/>
      <c r="CA92" s="1615"/>
      <c r="CB92"/>
      <c r="CC92"/>
      <c r="CD92" s="160"/>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row>
    <row r="93" spans="1:129" ht="30" customHeight="1">
      <c r="A93" s="1"/>
      <c r="B93" s="93"/>
      <c r="C93" s="321"/>
      <c r="D93" s="1003" t="s">
        <v>571</v>
      </c>
      <c r="F93"/>
      <c r="G93"/>
      <c r="H93"/>
      <c r="I93"/>
      <c r="J93"/>
      <c r="K93"/>
      <c r="L93"/>
      <c r="M93"/>
      <c r="N93"/>
      <c r="O93"/>
      <c r="P93"/>
      <c r="Q93"/>
      <c r="R93"/>
      <c r="S93"/>
      <c r="T93"/>
      <c r="U93"/>
      <c r="V93"/>
      <c r="W93"/>
      <c r="X93"/>
      <c r="Y93"/>
      <c r="Z93"/>
      <c r="AA93"/>
      <c r="AB93"/>
      <c r="AC93"/>
      <c r="AD93"/>
      <c r="AE93"/>
      <c r="AF93"/>
      <c r="AG93"/>
      <c r="AH93"/>
      <c r="AI93"/>
      <c r="AJ93"/>
      <c r="AK93"/>
      <c r="AL93"/>
      <c r="AM93"/>
      <c r="AN93"/>
      <c r="AO93"/>
      <c r="AP93" s="1604"/>
      <c r="AQ93" s="1604"/>
      <c r="AR93" s="1616"/>
      <c r="AS93" s="1617"/>
      <c r="AT93" s="1617"/>
      <c r="AU93" s="1617"/>
      <c r="AV93" s="1617"/>
      <c r="AW93" s="1617"/>
      <c r="AX93" s="1617"/>
      <c r="AY93" s="1617"/>
      <c r="AZ93" s="1617"/>
      <c r="BA93" s="1617"/>
      <c r="BB93" s="1617"/>
      <c r="BC93" s="1617"/>
      <c r="BD93" s="1617"/>
      <c r="BE93" s="1617"/>
      <c r="BF93" s="1617"/>
      <c r="BG93" s="1617"/>
      <c r="BH93" s="1617"/>
      <c r="BI93" s="1617"/>
      <c r="BJ93" s="1617"/>
      <c r="BK93" s="1617"/>
      <c r="BL93" s="1617"/>
      <c r="BM93" s="1617"/>
      <c r="BN93" s="1617"/>
      <c r="BO93" s="1617"/>
      <c r="BP93" s="1617"/>
      <c r="BQ93" s="1617"/>
      <c r="BR93" s="1617"/>
      <c r="BS93" s="1617"/>
      <c r="BT93" s="1617"/>
      <c r="BU93" s="1617"/>
      <c r="BV93" s="1617"/>
      <c r="BW93" s="1617"/>
      <c r="BX93" s="1617"/>
      <c r="BY93" s="1617"/>
      <c r="BZ93" s="1617"/>
      <c r="CA93" s="1618"/>
      <c r="CB93"/>
      <c r="CC93"/>
      <c r="CD93" s="160"/>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row>
    <row r="94" spans="1:129" ht="30" customHeight="1">
      <c r="A94" s="1"/>
      <c r="B94" s="1219"/>
      <c r="C94" s="96"/>
      <c r="D94" s="96"/>
      <c r="E94" s="96"/>
      <c r="F94" s="96"/>
      <c r="G94" s="96"/>
      <c r="H94" s="96"/>
      <c r="I94" s="96"/>
      <c r="J94" s="96"/>
      <c r="K94" s="96"/>
      <c r="L94" s="96"/>
      <c r="M94" s="96"/>
      <c r="N94" s="96"/>
      <c r="O94" s="96"/>
      <c r="P94" s="96"/>
      <c r="Q94" s="96"/>
      <c r="R94" s="96"/>
      <c r="S94" s="96"/>
      <c r="T94" s="96"/>
      <c r="U94" s="96"/>
      <c r="V94" s="96"/>
      <c r="W94" s="96"/>
      <c r="X94" s="96"/>
      <c r="Y94" s="96"/>
      <c r="Z94" s="96"/>
      <c r="AA94" s="96"/>
      <c r="AB94" s="96"/>
      <c r="AC94" s="96"/>
      <c r="AD94" s="96"/>
      <c r="AE94" s="96"/>
      <c r="AF94" s="96"/>
      <c r="AG94" s="96"/>
      <c r="AH94" s="96"/>
      <c r="AI94" s="96"/>
      <c r="AJ94" s="96"/>
      <c r="AK94" s="96"/>
      <c r="AL94" s="96"/>
      <c r="AM94" s="96"/>
      <c r="AN94" s="96"/>
      <c r="AO94" s="96"/>
      <c r="AP94" s="96"/>
      <c r="AQ94" s="96"/>
      <c r="AR94" s="96"/>
      <c r="AS94" s="96"/>
      <c r="AT94" s="96"/>
      <c r="AU94" s="96"/>
      <c r="AV94" s="96"/>
      <c r="AW94" s="96"/>
      <c r="AX94" s="96"/>
      <c r="AY94" s="96"/>
      <c r="AZ94" s="96"/>
      <c r="BA94" s="96"/>
      <c r="BB94" s="96"/>
      <c r="BC94" s="96"/>
      <c r="BD94" s="96"/>
      <c r="BE94" s="96"/>
      <c r="BF94" s="96"/>
      <c r="BG94" s="96"/>
      <c r="BH94" s="96"/>
      <c r="BI94" s="96"/>
      <c r="BJ94" s="96"/>
      <c r="BK94" s="96"/>
      <c r="BL94" s="96"/>
      <c r="BM94" s="96"/>
      <c r="BN94" s="96"/>
      <c r="BO94" s="96"/>
      <c r="BP94" s="96"/>
      <c r="BQ94" s="96"/>
      <c r="BR94" s="96"/>
      <c r="BS94" s="96"/>
      <c r="BT94" s="96"/>
      <c r="BU94" s="96"/>
      <c r="BV94" s="96"/>
      <c r="BW94" s="96"/>
      <c r="BX94" s="96"/>
      <c r="BY94" s="96"/>
      <c r="BZ94" s="96"/>
      <c r="CA94" s="96"/>
      <c r="CB94" s="96"/>
      <c r="CC94" s="96"/>
      <c r="CD94" s="1220"/>
      <c r="CX94"/>
      <c r="CY94"/>
      <c r="CZ94"/>
      <c r="DA94"/>
      <c r="DB94"/>
      <c r="DC94"/>
      <c r="DD94"/>
      <c r="DE94"/>
      <c r="DF94"/>
      <c r="DG94"/>
      <c r="DH94"/>
      <c r="DI94"/>
      <c r="DJ94"/>
      <c r="DK94"/>
      <c r="DL94"/>
      <c r="DM94"/>
      <c r="DN94"/>
      <c r="DO94"/>
      <c r="DP94"/>
      <c r="DQ94"/>
      <c r="DR94"/>
      <c r="DS94"/>
      <c r="DT94"/>
      <c r="DU94"/>
      <c r="DV94"/>
      <c r="DW94"/>
      <c r="DX94"/>
      <c r="DY94"/>
    </row>
    <row r="95" spans="1:129" ht="30" customHeight="1">
      <c r="A95" s="1"/>
      <c r="B95" s="151"/>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7"/>
      <c r="BR95" s="97"/>
      <c r="BS95" s="97"/>
      <c r="BT95" s="97"/>
      <c r="BU95" s="97"/>
      <c r="BV95" s="97"/>
      <c r="BW95" s="97"/>
      <c r="BX95" s="97"/>
      <c r="BY95" s="97"/>
      <c r="BZ95" s="97"/>
      <c r="CA95" s="97"/>
      <c r="CB95" s="97"/>
      <c r="CC95" s="97"/>
      <c r="CD95" s="160"/>
      <c r="CX95"/>
      <c r="CY95"/>
      <c r="CZ95"/>
      <c r="DA95"/>
      <c r="DB95"/>
      <c r="DC95"/>
      <c r="DD95"/>
      <c r="DE95"/>
      <c r="DF95"/>
      <c r="DG95"/>
      <c r="DH95"/>
      <c r="DI95"/>
      <c r="DJ95"/>
      <c r="DK95"/>
      <c r="DL95"/>
      <c r="DM95"/>
      <c r="DN95"/>
      <c r="DO95"/>
      <c r="DP95"/>
      <c r="DQ95"/>
      <c r="DR95"/>
      <c r="DS95"/>
      <c r="DT95"/>
      <c r="DU95"/>
      <c r="DV95"/>
      <c r="DW95"/>
      <c r="DX95"/>
      <c r="DY95"/>
    </row>
    <row r="96" spans="1:129" ht="30" customHeight="1">
      <c r="A96" s="1"/>
      <c r="B96" s="93"/>
      <c r="C96" s="326">
        <v>9.8000000000000007</v>
      </c>
      <c r="D96" s="1016" t="s">
        <v>572</v>
      </c>
      <c r="G96"/>
      <c r="H96"/>
      <c r="I96"/>
      <c r="J96"/>
      <c r="K96"/>
      <c r="L96"/>
      <c r="M96"/>
      <c r="N96"/>
      <c r="O96"/>
      <c r="P96"/>
      <c r="Q96"/>
      <c r="R96"/>
      <c r="S96"/>
      <c r="T96"/>
      <c r="U96"/>
      <c r="V96"/>
      <c r="W96"/>
      <c r="X96"/>
      <c r="Y96"/>
      <c r="Z96"/>
      <c r="AA96"/>
      <c r="AB96"/>
      <c r="AC96"/>
      <c r="AD96"/>
      <c r="AE96"/>
      <c r="AF96"/>
      <c r="AG96"/>
      <c r="AH96"/>
      <c r="AI96"/>
      <c r="AJ96"/>
      <c r="AK96"/>
      <c r="AL96"/>
      <c r="AM96"/>
      <c r="AN96"/>
      <c r="AO96"/>
      <c r="AP96" s="2045" t="s">
        <v>286</v>
      </c>
      <c r="AQ96" s="1604"/>
      <c r="AR96" s="1613"/>
      <c r="AS96" s="1614"/>
      <c r="AT96" s="1614"/>
      <c r="AU96" s="1614"/>
      <c r="AV96" s="1614"/>
      <c r="AW96" s="1614"/>
      <c r="AX96" s="1614"/>
      <c r="AY96" s="1614"/>
      <c r="AZ96" s="1614"/>
      <c r="BA96" s="1614"/>
      <c r="BB96" s="1614"/>
      <c r="BC96" s="1614"/>
      <c r="BD96" s="1614"/>
      <c r="BE96" s="1614"/>
      <c r="BF96" s="1614"/>
      <c r="BG96" s="1614"/>
      <c r="BH96" s="1614"/>
      <c r="BI96" s="1614"/>
      <c r="BJ96" s="1614"/>
      <c r="BK96" s="1614"/>
      <c r="BL96" s="1614"/>
      <c r="BM96" s="1614"/>
      <c r="BN96" s="1614"/>
      <c r="BO96" s="1614"/>
      <c r="BP96" s="1614"/>
      <c r="BQ96" s="1614"/>
      <c r="BR96" s="1614"/>
      <c r="BS96" s="1614"/>
      <c r="BT96" s="1614"/>
      <c r="BU96" s="1614"/>
      <c r="BV96" s="1614"/>
      <c r="BW96" s="1614"/>
      <c r="BX96" s="1614"/>
      <c r="BY96" s="1614"/>
      <c r="BZ96" s="1614"/>
      <c r="CA96" s="1615"/>
      <c r="CB96"/>
      <c r="CC96"/>
      <c r="CD96" s="160"/>
      <c r="CX96"/>
      <c r="CY96"/>
      <c r="CZ96"/>
      <c r="DA96"/>
      <c r="DB96"/>
      <c r="DC96"/>
      <c r="DD96"/>
      <c r="DE96"/>
      <c r="DF96"/>
      <c r="DG96"/>
      <c r="DH96"/>
      <c r="DI96"/>
      <c r="DJ96"/>
      <c r="DK96"/>
      <c r="DL96"/>
      <c r="DM96"/>
      <c r="DN96"/>
      <c r="DO96"/>
      <c r="DP96"/>
      <c r="DQ96"/>
      <c r="DR96"/>
      <c r="DS96"/>
      <c r="DT96"/>
      <c r="DU96"/>
      <c r="DV96"/>
      <c r="DW96"/>
      <c r="DX96"/>
      <c r="DY96"/>
    </row>
    <row r="97" spans="1:129" ht="30" customHeight="1">
      <c r="A97" s="1"/>
      <c r="B97" s="93"/>
      <c r="C97" s="530"/>
      <c r="D97" s="1003" t="s">
        <v>573</v>
      </c>
      <c r="F97"/>
      <c r="G97"/>
      <c r="H97"/>
      <c r="I97"/>
      <c r="J97"/>
      <c r="K97"/>
      <c r="L97"/>
      <c r="M97"/>
      <c r="N97"/>
      <c r="O97"/>
      <c r="P97"/>
      <c r="Q97"/>
      <c r="R97"/>
      <c r="S97"/>
      <c r="T97"/>
      <c r="U97"/>
      <c r="V97"/>
      <c r="W97"/>
      <c r="X97"/>
      <c r="Y97"/>
      <c r="Z97"/>
      <c r="AA97"/>
      <c r="AB97"/>
      <c r="AC97"/>
      <c r="AD97"/>
      <c r="AE97"/>
      <c r="AF97"/>
      <c r="AG97"/>
      <c r="AH97"/>
      <c r="AI97"/>
      <c r="AJ97"/>
      <c r="AK97"/>
      <c r="AL97"/>
      <c r="AM97"/>
      <c r="AN97"/>
      <c r="AO97"/>
      <c r="AP97" s="1604"/>
      <c r="AQ97" s="1604"/>
      <c r="AR97" s="1616"/>
      <c r="AS97" s="1617"/>
      <c r="AT97" s="1617"/>
      <c r="AU97" s="1617"/>
      <c r="AV97" s="1617"/>
      <c r="AW97" s="1617"/>
      <c r="AX97" s="1617"/>
      <c r="AY97" s="1617"/>
      <c r="AZ97" s="1617"/>
      <c r="BA97" s="1617"/>
      <c r="BB97" s="1617"/>
      <c r="BC97" s="1617"/>
      <c r="BD97" s="1617"/>
      <c r="BE97" s="1617"/>
      <c r="BF97" s="1617"/>
      <c r="BG97" s="1617"/>
      <c r="BH97" s="1617"/>
      <c r="BI97" s="1617"/>
      <c r="BJ97" s="1617"/>
      <c r="BK97" s="1617"/>
      <c r="BL97" s="1617"/>
      <c r="BM97" s="1617"/>
      <c r="BN97" s="1617"/>
      <c r="BO97" s="1617"/>
      <c r="BP97" s="1617"/>
      <c r="BQ97" s="1617"/>
      <c r="BR97" s="1617"/>
      <c r="BS97" s="1617"/>
      <c r="BT97" s="1617"/>
      <c r="BU97" s="1617"/>
      <c r="BV97" s="1617"/>
      <c r="BW97" s="1617"/>
      <c r="BX97" s="1617"/>
      <c r="BY97" s="1617"/>
      <c r="BZ97" s="1617"/>
      <c r="CA97" s="1618"/>
      <c r="CB97"/>
      <c r="CC97"/>
      <c r="CD97" s="160"/>
      <c r="CX97"/>
      <c r="CY97"/>
      <c r="CZ97"/>
      <c r="DA97"/>
      <c r="DB97"/>
      <c r="DC97"/>
      <c r="DD97"/>
      <c r="DE97"/>
      <c r="DF97"/>
      <c r="DG97"/>
      <c r="DH97"/>
      <c r="DI97"/>
      <c r="DJ97"/>
      <c r="DK97"/>
      <c r="DL97"/>
      <c r="DM97"/>
      <c r="DN97"/>
      <c r="DO97"/>
      <c r="DP97"/>
      <c r="DQ97"/>
      <c r="DR97"/>
      <c r="DS97"/>
      <c r="DT97"/>
      <c r="DU97"/>
      <c r="DV97"/>
      <c r="DW97"/>
      <c r="DX97"/>
      <c r="DY97"/>
    </row>
    <row r="98" spans="1:129" ht="30" customHeight="1">
      <c r="A98" s="1"/>
      <c r="B98" s="1219"/>
      <c r="C98" s="96"/>
      <c r="D98" s="96"/>
      <c r="E98" s="96"/>
      <c r="F98" s="96"/>
      <c r="G98" s="96"/>
      <c r="H98" s="96"/>
      <c r="I98" s="96"/>
      <c r="J98" s="96"/>
      <c r="K98" s="96"/>
      <c r="L98" s="96"/>
      <c r="M98" s="96"/>
      <c r="N98" s="96"/>
      <c r="O98" s="96"/>
      <c r="P98" s="96"/>
      <c r="Q98" s="96"/>
      <c r="R98" s="96"/>
      <c r="S98" s="96"/>
      <c r="T98" s="96"/>
      <c r="U98" s="96"/>
      <c r="V98" s="96"/>
      <c r="W98" s="96"/>
      <c r="X98" s="96"/>
      <c r="Y98" s="96"/>
      <c r="Z98" s="96"/>
      <c r="AA98" s="96"/>
      <c r="AB98" s="96"/>
      <c r="AC98" s="96"/>
      <c r="AD98" s="96"/>
      <c r="AE98" s="96"/>
      <c r="AF98" s="96"/>
      <c r="AG98" s="96"/>
      <c r="AH98" s="96"/>
      <c r="AI98" s="96"/>
      <c r="AJ98" s="96"/>
      <c r="AK98" s="96"/>
      <c r="AL98" s="96"/>
      <c r="AM98" s="96"/>
      <c r="AN98" s="96"/>
      <c r="AO98" s="96"/>
      <c r="AP98" s="96"/>
      <c r="AQ98" s="96"/>
      <c r="AR98" s="96"/>
      <c r="AS98" s="96"/>
      <c r="AT98" s="96"/>
      <c r="AU98" s="96"/>
      <c r="AV98" s="96"/>
      <c r="AW98" s="96"/>
      <c r="AX98" s="96"/>
      <c r="AY98" s="96"/>
      <c r="AZ98" s="96"/>
      <c r="BA98" s="96"/>
      <c r="BB98" s="96"/>
      <c r="BC98" s="96"/>
      <c r="BD98" s="96"/>
      <c r="BE98" s="96"/>
      <c r="BF98" s="96"/>
      <c r="BG98" s="96"/>
      <c r="BH98" s="96"/>
      <c r="BI98" s="96"/>
      <c r="BJ98" s="96"/>
      <c r="BK98" s="96"/>
      <c r="BL98" s="96"/>
      <c r="BM98" s="96"/>
      <c r="BN98" s="96"/>
      <c r="BO98" s="96"/>
      <c r="BP98" s="96"/>
      <c r="BQ98" s="96"/>
      <c r="BR98" s="96"/>
      <c r="BS98" s="96"/>
      <c r="BT98" s="96"/>
      <c r="BU98" s="96"/>
      <c r="BV98" s="96"/>
      <c r="BW98" s="96"/>
      <c r="BX98" s="96"/>
      <c r="BY98" s="96"/>
      <c r="BZ98" s="96"/>
      <c r="CA98" s="96"/>
      <c r="CB98" s="96"/>
      <c r="CC98" s="96"/>
      <c r="CD98" s="1220"/>
      <c r="CX98"/>
      <c r="CY98"/>
      <c r="CZ98"/>
      <c r="DA98"/>
      <c r="DB98"/>
      <c r="DC98"/>
      <c r="DD98"/>
      <c r="DE98"/>
      <c r="DF98"/>
      <c r="DG98"/>
      <c r="DH98"/>
      <c r="DI98"/>
      <c r="DJ98"/>
      <c r="DK98"/>
      <c r="DL98"/>
      <c r="DM98"/>
      <c r="DN98"/>
      <c r="DO98"/>
      <c r="DP98"/>
      <c r="DQ98"/>
      <c r="DR98"/>
      <c r="DS98"/>
      <c r="DT98"/>
      <c r="DU98"/>
      <c r="DV98"/>
      <c r="DW98"/>
      <c r="DX98"/>
      <c r="DY98"/>
    </row>
    <row r="99" spans="1:129" ht="30" customHeight="1">
      <c r="A99" s="1"/>
      <c r="B99" s="151"/>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c r="BL99" s="97"/>
      <c r="BM99" s="97"/>
      <c r="BN99" s="97"/>
      <c r="BO99" s="97"/>
      <c r="BP99" s="97"/>
      <c r="BQ99" s="97"/>
      <c r="BR99" s="97"/>
      <c r="BS99" s="97"/>
      <c r="BT99" s="97"/>
      <c r="BU99" s="97"/>
      <c r="BV99" s="97"/>
      <c r="BW99" s="97"/>
      <c r="BX99" s="97"/>
      <c r="BY99" s="97"/>
      <c r="BZ99" s="97"/>
      <c r="CA99" s="97"/>
      <c r="CB99" s="97"/>
      <c r="CC99" s="97"/>
      <c r="CD99" s="160"/>
      <c r="CX99"/>
      <c r="CY99"/>
      <c r="CZ99"/>
      <c r="DA99"/>
      <c r="DB99"/>
      <c r="DC99"/>
      <c r="DD99"/>
      <c r="DE99"/>
      <c r="DF99"/>
      <c r="DG99"/>
      <c r="DH99"/>
      <c r="DI99"/>
      <c r="DJ99"/>
      <c r="DK99"/>
      <c r="DL99"/>
      <c r="DM99"/>
      <c r="DN99"/>
      <c r="DO99"/>
      <c r="DP99"/>
      <c r="DQ99"/>
      <c r="DR99"/>
      <c r="DS99"/>
      <c r="DT99"/>
      <c r="DU99"/>
      <c r="DV99"/>
      <c r="DW99"/>
      <c r="DX99"/>
      <c r="DY99"/>
    </row>
    <row r="100" spans="1:129" ht="30" customHeight="1">
      <c r="A100" s="1"/>
      <c r="B100" s="93"/>
      <c r="C100" s="925">
        <v>9.9</v>
      </c>
      <c r="D100" s="1012" t="s">
        <v>574</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s="1612" t="s">
        <v>290</v>
      </c>
      <c r="AQ100" s="1604"/>
      <c r="AR100" s="1613"/>
      <c r="AS100" s="1614"/>
      <c r="AT100" s="1614"/>
      <c r="AU100" s="1614"/>
      <c r="AV100" s="1614"/>
      <c r="AW100" s="1614"/>
      <c r="AX100" s="1614"/>
      <c r="AY100" s="1614"/>
      <c r="AZ100" s="1614"/>
      <c r="BA100" s="1614"/>
      <c r="BB100" s="1614"/>
      <c r="BC100" s="1614"/>
      <c r="BD100" s="1614"/>
      <c r="BE100" s="1614"/>
      <c r="BF100" s="1614"/>
      <c r="BG100" s="1614"/>
      <c r="BH100" s="1614"/>
      <c r="BI100" s="1614"/>
      <c r="BJ100" s="1614"/>
      <c r="BK100" s="1614"/>
      <c r="BL100" s="1614"/>
      <c r="BM100" s="1614"/>
      <c r="BN100" s="1614"/>
      <c r="BO100" s="1614"/>
      <c r="BP100" s="1614"/>
      <c r="BQ100" s="1614"/>
      <c r="BR100" s="1614"/>
      <c r="BS100" s="1614"/>
      <c r="BT100" s="1614"/>
      <c r="BU100" s="1614"/>
      <c r="BV100" s="1614"/>
      <c r="BW100" s="1614"/>
      <c r="BX100" s="1614"/>
      <c r="BY100" s="1614"/>
      <c r="BZ100" s="1614"/>
      <c r="CA100" s="1615"/>
      <c r="CB100"/>
      <c r="CC100"/>
      <c r="CD100" s="160"/>
      <c r="CX100"/>
      <c r="CY100"/>
      <c r="CZ100"/>
      <c r="DA100"/>
      <c r="DB100"/>
      <c r="DC100"/>
      <c r="DD100"/>
      <c r="DE100"/>
      <c r="DF100"/>
      <c r="DG100"/>
      <c r="DH100"/>
      <c r="DI100"/>
      <c r="DJ100"/>
      <c r="DK100"/>
      <c r="DL100"/>
      <c r="DM100"/>
      <c r="DN100"/>
      <c r="DO100"/>
      <c r="DP100"/>
      <c r="DQ100"/>
      <c r="DR100"/>
      <c r="DS100"/>
      <c r="DT100"/>
      <c r="DU100"/>
      <c r="DV100"/>
      <c r="DW100"/>
      <c r="DX100"/>
      <c r="DY100"/>
    </row>
    <row r="101" spans="1:129" ht="30" customHeight="1">
      <c r="A101" s="1"/>
      <c r="B101" s="93"/>
      <c r="C101" s="530"/>
      <c r="D101" s="1013" t="s">
        <v>575</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s="1604"/>
      <c r="AQ101" s="1604"/>
      <c r="AR101" s="1616"/>
      <c r="AS101" s="1617"/>
      <c r="AT101" s="1617"/>
      <c r="AU101" s="1617"/>
      <c r="AV101" s="1617"/>
      <c r="AW101" s="1617"/>
      <c r="AX101" s="1617"/>
      <c r="AY101" s="1617"/>
      <c r="AZ101" s="1617"/>
      <c r="BA101" s="1617"/>
      <c r="BB101" s="1617"/>
      <c r="BC101" s="1617"/>
      <c r="BD101" s="1617"/>
      <c r="BE101" s="1617"/>
      <c r="BF101" s="1617"/>
      <c r="BG101" s="1617"/>
      <c r="BH101" s="1617"/>
      <c r="BI101" s="1617"/>
      <c r="BJ101" s="1617"/>
      <c r="BK101" s="1617"/>
      <c r="BL101" s="1617"/>
      <c r="BM101" s="1617"/>
      <c r="BN101" s="1617"/>
      <c r="BO101" s="1617"/>
      <c r="BP101" s="1617"/>
      <c r="BQ101" s="1617"/>
      <c r="BR101" s="1617"/>
      <c r="BS101" s="1617"/>
      <c r="BT101" s="1617"/>
      <c r="BU101" s="1617"/>
      <c r="BV101" s="1617"/>
      <c r="BW101" s="1617"/>
      <c r="BX101" s="1617"/>
      <c r="BY101" s="1617"/>
      <c r="BZ101" s="1617"/>
      <c r="CA101" s="1618"/>
      <c r="CB101"/>
      <c r="CC101"/>
      <c r="CD101" s="160"/>
      <c r="CX101"/>
      <c r="CY101"/>
      <c r="CZ101"/>
      <c r="DA101"/>
      <c r="DB101"/>
      <c r="DC101"/>
      <c r="DD101"/>
      <c r="DE101"/>
      <c r="DF101"/>
      <c r="DG101"/>
      <c r="DH101"/>
      <c r="DI101"/>
      <c r="DJ101"/>
      <c r="DK101"/>
      <c r="DL101"/>
      <c r="DM101"/>
      <c r="DN101"/>
      <c r="DO101"/>
      <c r="DP101"/>
      <c r="DQ101"/>
      <c r="DR101"/>
      <c r="DS101"/>
      <c r="DT101"/>
      <c r="DU101"/>
      <c r="DV101"/>
      <c r="DW101"/>
      <c r="DX101"/>
      <c r="DY101"/>
    </row>
    <row r="102" spans="1:129" ht="30" customHeight="1">
      <c r="A102" s="1"/>
      <c r="B102" s="1219"/>
      <c r="C102" s="96"/>
      <c r="D102" s="96"/>
      <c r="E102" s="96"/>
      <c r="F102" s="96"/>
      <c r="G102" s="96"/>
      <c r="H102" s="96"/>
      <c r="I102" s="96"/>
      <c r="J102" s="96"/>
      <c r="K102" s="96"/>
      <c r="L102" s="96"/>
      <c r="M102" s="96"/>
      <c r="N102" s="96"/>
      <c r="O102" s="96"/>
      <c r="P102" s="96"/>
      <c r="Q102" s="96"/>
      <c r="R102" s="96"/>
      <c r="S102" s="96"/>
      <c r="T102" s="96"/>
      <c r="U102" s="96"/>
      <c r="V102" s="96"/>
      <c r="W102" s="96"/>
      <c r="X102" s="96"/>
      <c r="Y102" s="96"/>
      <c r="Z102" s="96"/>
      <c r="AA102" s="96"/>
      <c r="AB102" s="96"/>
      <c r="AC102" s="96"/>
      <c r="AD102" s="96"/>
      <c r="AE102" s="96"/>
      <c r="AF102" s="96"/>
      <c r="AG102" s="96"/>
      <c r="AH102" s="96"/>
      <c r="AI102" s="96"/>
      <c r="AJ102" s="96"/>
      <c r="AK102" s="96"/>
      <c r="AL102" s="96"/>
      <c r="AM102" s="96"/>
      <c r="AN102" s="96"/>
      <c r="AO102" s="96"/>
      <c r="AP102" s="96"/>
      <c r="AQ102" s="96"/>
      <c r="AR102" s="96"/>
      <c r="AS102" s="96"/>
      <c r="AT102" s="96"/>
      <c r="AU102" s="96"/>
      <c r="AV102" s="96"/>
      <c r="AW102" s="96"/>
      <c r="AX102" s="96"/>
      <c r="AY102" s="96"/>
      <c r="AZ102" s="96"/>
      <c r="BA102" s="96"/>
      <c r="BB102" s="96"/>
      <c r="BC102" s="96"/>
      <c r="BD102" s="96"/>
      <c r="BE102" s="96"/>
      <c r="BF102" s="96"/>
      <c r="BG102" s="96"/>
      <c r="BH102" s="96"/>
      <c r="BI102" s="96"/>
      <c r="BJ102" s="96"/>
      <c r="BK102" s="96"/>
      <c r="BL102" s="96"/>
      <c r="BM102" s="96"/>
      <c r="BN102" s="96"/>
      <c r="BO102" s="96"/>
      <c r="BP102" s="96"/>
      <c r="BQ102" s="96"/>
      <c r="BR102" s="96"/>
      <c r="BS102" s="96"/>
      <c r="BT102" s="96"/>
      <c r="BU102" s="96"/>
      <c r="BV102" s="96"/>
      <c r="BW102" s="96"/>
      <c r="BX102" s="96"/>
      <c r="BY102" s="96"/>
      <c r="BZ102" s="96"/>
      <c r="CA102" s="96"/>
      <c r="CB102" s="96"/>
      <c r="CC102" s="96"/>
      <c r="CD102" s="1220"/>
      <c r="CX102"/>
      <c r="CY102"/>
      <c r="CZ102"/>
      <c r="DA102"/>
      <c r="DB102"/>
      <c r="DC102"/>
      <c r="DD102"/>
      <c r="DE102"/>
      <c r="DF102"/>
      <c r="DG102"/>
      <c r="DH102"/>
      <c r="DI102"/>
      <c r="DJ102"/>
      <c r="DK102"/>
      <c r="DL102"/>
      <c r="DM102"/>
      <c r="DN102"/>
      <c r="DO102"/>
      <c r="DP102"/>
      <c r="DQ102"/>
      <c r="DR102"/>
      <c r="DS102"/>
      <c r="DT102"/>
      <c r="DU102"/>
      <c r="DV102"/>
      <c r="DW102"/>
      <c r="DX102"/>
      <c r="DY102"/>
    </row>
    <row r="103" spans="1:129" ht="30" customHeight="1">
      <c r="A103" s="1"/>
      <c r="B103" s="151"/>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c r="BL103" s="97"/>
      <c r="BM103" s="97"/>
      <c r="BN103" s="97"/>
      <c r="BO103" s="97"/>
      <c r="BP103" s="97"/>
      <c r="BQ103" s="97"/>
      <c r="BR103" s="97"/>
      <c r="BS103" s="97"/>
      <c r="BT103" s="97"/>
      <c r="BU103" s="97"/>
      <c r="BV103" s="97"/>
      <c r="BW103" s="97"/>
      <c r="BX103" s="97"/>
      <c r="BY103" s="97"/>
      <c r="BZ103" s="97"/>
      <c r="CA103" s="97"/>
      <c r="CB103" s="97"/>
      <c r="CC103" s="97"/>
      <c r="CD103" s="160"/>
      <c r="CX103"/>
      <c r="CY103"/>
      <c r="CZ103"/>
      <c r="DA103"/>
      <c r="DB103"/>
      <c r="DC103"/>
      <c r="DD103"/>
      <c r="DE103"/>
      <c r="DF103"/>
      <c r="DG103"/>
      <c r="DH103"/>
      <c r="DI103"/>
      <c r="DJ103"/>
      <c r="DK103"/>
      <c r="DL103"/>
      <c r="DM103"/>
      <c r="DN103"/>
      <c r="DO103"/>
      <c r="DP103"/>
      <c r="DQ103"/>
      <c r="DR103"/>
      <c r="DS103"/>
      <c r="DT103"/>
      <c r="DU103"/>
      <c r="DV103"/>
      <c r="DW103"/>
      <c r="DX103"/>
      <c r="DY103"/>
    </row>
    <row r="104" spans="1:129" ht="30" customHeight="1">
      <c r="A104" s="1"/>
      <c r="B104" s="93"/>
      <c r="C104" s="1017">
        <v>9.1</v>
      </c>
      <c r="D104" s="1012" t="s">
        <v>576</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s="2045" t="s">
        <v>239</v>
      </c>
      <c r="AQ104" s="1604"/>
      <c r="AR104" s="1613"/>
      <c r="AS104" s="1614"/>
      <c r="AT104" s="1614"/>
      <c r="AU104" s="1614"/>
      <c r="AV104" s="1614"/>
      <c r="AW104" s="1614"/>
      <c r="AX104" s="1614"/>
      <c r="AY104" s="1614"/>
      <c r="AZ104" s="1614"/>
      <c r="BA104" s="1614"/>
      <c r="BB104" s="1614"/>
      <c r="BC104" s="1614"/>
      <c r="BD104" s="1614"/>
      <c r="BE104" s="1614"/>
      <c r="BF104" s="1614"/>
      <c r="BG104" s="1614"/>
      <c r="BH104" s="1614"/>
      <c r="BI104" s="1614"/>
      <c r="BJ104" s="1614"/>
      <c r="BK104" s="1614"/>
      <c r="BL104" s="1614"/>
      <c r="BM104" s="1614"/>
      <c r="BN104" s="1614"/>
      <c r="BO104" s="1614"/>
      <c r="BP104" s="1614"/>
      <c r="BQ104" s="1614"/>
      <c r="BR104" s="1614"/>
      <c r="BS104" s="1614"/>
      <c r="BT104" s="1614"/>
      <c r="BU104" s="1614"/>
      <c r="BV104" s="1614"/>
      <c r="BW104" s="1614"/>
      <c r="BX104" s="1614"/>
      <c r="BY104" s="1614"/>
      <c r="BZ104" s="1614"/>
      <c r="CA104" s="1615"/>
      <c r="CB104"/>
      <c r="CC104"/>
      <c r="CD104" s="160"/>
      <c r="CX104"/>
      <c r="CY104"/>
      <c r="CZ104"/>
      <c r="DA104"/>
      <c r="DB104"/>
      <c r="DC104"/>
      <c r="DD104"/>
      <c r="DE104"/>
      <c r="DF104"/>
      <c r="DG104"/>
      <c r="DH104"/>
      <c r="DI104"/>
      <c r="DJ104"/>
      <c r="DK104"/>
      <c r="DL104"/>
      <c r="DM104"/>
      <c r="DN104"/>
      <c r="DO104"/>
      <c r="DP104"/>
      <c r="DQ104"/>
      <c r="DR104"/>
      <c r="DS104"/>
      <c r="DT104"/>
      <c r="DU104"/>
      <c r="DV104"/>
      <c r="DW104"/>
      <c r="DX104"/>
      <c r="DY104"/>
    </row>
    <row r="105" spans="1:129" ht="30" customHeight="1">
      <c r="A105" s="1"/>
      <c r="B105" s="93"/>
      <c r="C105" s="530"/>
      <c r="D105" s="1013" t="s">
        <v>577</v>
      </c>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s="1604"/>
      <c r="AQ105" s="1604"/>
      <c r="AR105" s="1616"/>
      <c r="AS105" s="1617"/>
      <c r="AT105" s="1617"/>
      <c r="AU105" s="1617"/>
      <c r="AV105" s="1617"/>
      <c r="AW105" s="1617"/>
      <c r="AX105" s="1617"/>
      <c r="AY105" s="1617"/>
      <c r="AZ105" s="1617"/>
      <c r="BA105" s="1617"/>
      <c r="BB105" s="1617"/>
      <c r="BC105" s="1617"/>
      <c r="BD105" s="1617"/>
      <c r="BE105" s="1617"/>
      <c r="BF105" s="1617"/>
      <c r="BG105" s="1617"/>
      <c r="BH105" s="1617"/>
      <c r="BI105" s="1617"/>
      <c r="BJ105" s="1617"/>
      <c r="BK105" s="1617"/>
      <c r="BL105" s="1617"/>
      <c r="BM105" s="1617"/>
      <c r="BN105" s="1617"/>
      <c r="BO105" s="1617"/>
      <c r="BP105" s="1617"/>
      <c r="BQ105" s="1617"/>
      <c r="BR105" s="1617"/>
      <c r="BS105" s="1617"/>
      <c r="BT105" s="1617"/>
      <c r="BU105" s="1617"/>
      <c r="BV105" s="1617"/>
      <c r="BW105" s="1617"/>
      <c r="BX105" s="1617"/>
      <c r="BY105" s="1617"/>
      <c r="BZ105" s="1617"/>
      <c r="CA105" s="1618"/>
      <c r="CB105"/>
      <c r="CC105"/>
      <c r="CD105" s="160"/>
      <c r="CX105"/>
      <c r="CY105"/>
      <c r="CZ105"/>
      <c r="DA105"/>
      <c r="DB105"/>
      <c r="DC105"/>
      <c r="DD105"/>
      <c r="DE105"/>
      <c r="DF105"/>
      <c r="DG105"/>
      <c r="DH105"/>
      <c r="DI105"/>
      <c r="DJ105"/>
      <c r="DK105"/>
      <c r="DL105"/>
      <c r="DM105"/>
      <c r="DN105"/>
      <c r="DO105"/>
      <c r="DP105"/>
      <c r="DQ105"/>
      <c r="DR105"/>
      <c r="DS105"/>
      <c r="DT105"/>
      <c r="DU105"/>
      <c r="DV105"/>
      <c r="DW105"/>
      <c r="DX105"/>
      <c r="DY105"/>
    </row>
    <row r="106" spans="1:129" ht="30" customHeight="1" thickBot="1">
      <c r="A106" s="1"/>
      <c r="B106" s="125"/>
      <c r="C106" s="527"/>
      <c r="D106" s="341"/>
      <c r="E106" s="341"/>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c r="BI106" s="146"/>
      <c r="BJ106" s="146"/>
      <c r="BK106" s="146"/>
      <c r="BL106" s="146"/>
      <c r="BM106" s="146"/>
      <c r="BN106" s="146"/>
      <c r="BO106" s="146"/>
      <c r="BP106" s="146"/>
      <c r="BQ106" s="146"/>
      <c r="BR106" s="146"/>
      <c r="BS106" s="146"/>
      <c r="BT106" s="146"/>
      <c r="BU106" s="146"/>
      <c r="BV106" s="146"/>
      <c r="BW106" s="146"/>
      <c r="BX106" s="146"/>
      <c r="BY106" s="146"/>
      <c r="BZ106" s="146"/>
      <c r="CA106" s="146"/>
      <c r="CB106" s="146"/>
      <c r="CC106" s="146"/>
      <c r="CD106" s="388"/>
      <c r="CX106"/>
      <c r="CY106"/>
      <c r="CZ106"/>
      <c r="DA106"/>
      <c r="DB106"/>
      <c r="DC106"/>
      <c r="DD106"/>
      <c r="DE106"/>
      <c r="DF106"/>
      <c r="DG106"/>
      <c r="DH106"/>
      <c r="DI106"/>
      <c r="DJ106"/>
      <c r="DK106"/>
      <c r="DL106"/>
      <c r="DM106"/>
      <c r="DN106"/>
      <c r="DO106"/>
      <c r="DP106"/>
      <c r="DQ106"/>
      <c r="DR106"/>
      <c r="DS106"/>
      <c r="DT106"/>
      <c r="DU106"/>
      <c r="DV106"/>
      <c r="DW106"/>
      <c r="DX106"/>
      <c r="DY106"/>
    </row>
    <row r="109" spans="1:129" ht="28.2">
      <c r="B109" s="1464">
        <v>19</v>
      </c>
      <c r="C109" s="1464"/>
      <c r="D109" s="1464"/>
      <c r="E109" s="1464"/>
      <c r="F109" s="1464"/>
      <c r="G109" s="1464"/>
      <c r="H109" s="1464"/>
      <c r="I109" s="1464"/>
      <c r="J109" s="1464"/>
      <c r="K109" s="1464"/>
      <c r="L109" s="1464"/>
      <c r="M109" s="1464"/>
      <c r="N109" s="1464"/>
      <c r="O109" s="1464"/>
      <c r="P109" s="1464"/>
      <c r="Q109" s="1464"/>
      <c r="R109" s="1464"/>
      <c r="S109" s="1464"/>
      <c r="T109" s="1464"/>
      <c r="U109" s="1464"/>
      <c r="V109" s="1464"/>
      <c r="W109" s="1464"/>
      <c r="X109" s="1464"/>
      <c r="Y109" s="1464"/>
      <c r="Z109" s="1464"/>
      <c r="AA109" s="1464"/>
      <c r="AB109" s="1464"/>
      <c r="AC109" s="1464"/>
      <c r="AD109" s="1464"/>
      <c r="AE109" s="1464"/>
      <c r="AF109" s="1464"/>
      <c r="AG109" s="1464"/>
      <c r="AH109" s="1464"/>
      <c r="AI109" s="1464"/>
      <c r="AJ109" s="1464"/>
      <c r="AK109" s="1464"/>
      <c r="AL109" s="1464"/>
      <c r="AM109" s="1464"/>
      <c r="AN109" s="1464"/>
      <c r="AO109" s="1464"/>
      <c r="AP109" s="1464"/>
      <c r="AQ109" s="1464"/>
      <c r="AR109" s="1464"/>
      <c r="AS109" s="1464"/>
      <c r="AT109" s="1464"/>
      <c r="AU109" s="1464"/>
      <c r="AV109" s="1464"/>
      <c r="AW109" s="1464"/>
      <c r="AX109" s="1464"/>
      <c r="AY109" s="1464"/>
      <c r="AZ109" s="1464"/>
      <c r="BA109" s="1464"/>
      <c r="BB109" s="1464"/>
      <c r="BC109" s="1464"/>
      <c r="BD109" s="1464"/>
      <c r="BE109" s="1464"/>
      <c r="BF109" s="1464"/>
      <c r="BG109" s="1464"/>
      <c r="BH109" s="1464"/>
      <c r="BI109" s="1464"/>
      <c r="BJ109" s="1464"/>
      <c r="BK109" s="1464"/>
      <c r="BL109" s="1464"/>
      <c r="BM109" s="1464"/>
      <c r="BN109" s="1464"/>
      <c r="BO109" s="1464"/>
      <c r="BP109" s="1464"/>
      <c r="BQ109" s="1464"/>
      <c r="BR109" s="1464"/>
      <c r="BS109" s="1464"/>
      <c r="BT109" s="1464"/>
      <c r="BU109" s="1464"/>
      <c r="BV109" s="1464"/>
      <c r="BW109" s="1464"/>
      <c r="BX109" s="1464"/>
      <c r="BY109" s="1464"/>
      <c r="BZ109" s="1464"/>
      <c r="CA109" s="1464"/>
      <c r="CB109" s="1464"/>
      <c r="CC109" s="1464"/>
      <c r="CD109" s="1464"/>
    </row>
  </sheetData>
  <mergeCells count="51">
    <mergeCell ref="AT12:CB12"/>
    <mergeCell ref="AT13:CA13"/>
    <mergeCell ref="CY18:CZ18"/>
    <mergeCell ref="B109:CD109"/>
    <mergeCell ref="AP15:AQ16"/>
    <mergeCell ref="AP23:AQ24"/>
    <mergeCell ref="AP82:AQ83"/>
    <mergeCell ref="AP85:AQ86"/>
    <mergeCell ref="AP69:AQ70"/>
    <mergeCell ref="AP92:AQ93"/>
    <mergeCell ref="AP96:AQ97"/>
    <mergeCell ref="AP100:AQ101"/>
    <mergeCell ref="AR100:CA101"/>
    <mergeCell ref="AP104:AQ105"/>
    <mergeCell ref="AR15:CA16"/>
    <mergeCell ref="AR23:CA24"/>
    <mergeCell ref="AP26:AQ27"/>
    <mergeCell ref="AR26:CA27"/>
    <mergeCell ref="AP29:AQ30"/>
    <mergeCell ref="AR29:CA30"/>
    <mergeCell ref="CY31:CZ31"/>
    <mergeCell ref="AP36:AQ37"/>
    <mergeCell ref="AR48:CA49"/>
    <mergeCell ref="AP42:AQ43"/>
    <mergeCell ref="AR51:CA52"/>
    <mergeCell ref="AP45:AQ46"/>
    <mergeCell ref="AR36:CA37"/>
    <mergeCell ref="AR42:CA43"/>
    <mergeCell ref="AR45:CA46"/>
    <mergeCell ref="AP48:AQ49"/>
    <mergeCell ref="AP51:AQ52"/>
    <mergeCell ref="AR104:CA105"/>
    <mergeCell ref="AP75:AQ76"/>
    <mergeCell ref="AR75:CA76"/>
    <mergeCell ref="AP88:AQ89"/>
    <mergeCell ref="AR92:CA93"/>
    <mergeCell ref="AR96:CA97"/>
    <mergeCell ref="AR82:CA83"/>
    <mergeCell ref="AR85:CA86"/>
    <mergeCell ref="AR88:CA89"/>
    <mergeCell ref="AR69:CA70"/>
    <mergeCell ref="D69:AM70"/>
    <mergeCell ref="D71:AM72"/>
    <mergeCell ref="AP54:AQ55"/>
    <mergeCell ref="AP59:AQ60"/>
    <mergeCell ref="AR54:CA55"/>
    <mergeCell ref="AR59:CA60"/>
    <mergeCell ref="AP62:AQ63"/>
    <mergeCell ref="AR62:CA63"/>
    <mergeCell ref="AP65:AQ66"/>
    <mergeCell ref="AR65:CA66"/>
  </mergeCells>
  <printOptions horizontalCentered="1"/>
  <pageMargins left="0.23622047244094499" right="0.23622047244094499" top="0.23622047244094499" bottom="0.23622047244094499" header="0" footer="0"/>
  <pageSetup paperSize="9" scale="2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4D7731"/>
  </sheetPr>
  <dimension ref="A1:DF99"/>
  <sheetViews>
    <sheetView showGridLines="0" view="pageBreakPreview" zoomScale="40" zoomScaleNormal="25" zoomScaleSheetLayoutView="40" workbookViewId="0">
      <selection activeCell="AR87" sqref="AR87:CA88"/>
    </sheetView>
  </sheetViews>
  <sheetFormatPr defaultColWidth="2.33203125" defaultRowHeight="15"/>
  <cols>
    <col min="1" max="1" width="2.33203125" style="2"/>
    <col min="2" max="2" width="3.88671875" style="2" customWidth="1"/>
    <col min="3" max="3" width="11.44140625" style="2" customWidth="1"/>
    <col min="4" max="4" width="6.44140625" style="2" customWidth="1"/>
    <col min="5" max="82" width="3.88671875" style="2" customWidth="1"/>
    <col min="83" max="83" width="3" style="2" customWidth="1"/>
    <col min="84" max="88" width="2.33203125" style="2"/>
    <col min="89" max="89" width="2.33203125" style="2" customWidth="1"/>
    <col min="90" max="192" width="2.33203125" style="2"/>
    <col min="193" max="193" width="3.88671875" style="2" customWidth="1"/>
    <col min="194" max="194" width="9.109375" style="2" customWidth="1"/>
    <col min="195" max="195" width="3.88671875" style="2" customWidth="1"/>
    <col min="196" max="199" width="1.33203125" style="2" customWidth="1"/>
    <col min="200" max="281" width="3.88671875" style="2" customWidth="1"/>
    <col min="282" max="448" width="2.33203125" style="2"/>
    <col min="449" max="449" width="3.88671875" style="2" customWidth="1"/>
    <col min="450" max="450" width="9.109375" style="2" customWidth="1"/>
    <col min="451" max="451" width="3.88671875" style="2" customWidth="1"/>
    <col min="452" max="455" width="1.33203125" style="2" customWidth="1"/>
    <col min="456" max="537" width="3.88671875" style="2" customWidth="1"/>
    <col min="538" max="704" width="2.33203125" style="2"/>
    <col min="705" max="705" width="3.88671875" style="2" customWidth="1"/>
    <col min="706" max="706" width="9.109375" style="2" customWidth="1"/>
    <col min="707" max="707" width="3.88671875" style="2" customWidth="1"/>
    <col min="708" max="711" width="1.33203125" style="2" customWidth="1"/>
    <col min="712" max="793" width="3.88671875" style="2" customWidth="1"/>
    <col min="794" max="960" width="2.33203125" style="2"/>
    <col min="961" max="961" width="3.88671875" style="2" customWidth="1"/>
    <col min="962" max="962" width="9.109375" style="2" customWidth="1"/>
    <col min="963" max="963" width="3.88671875" style="2" customWidth="1"/>
    <col min="964" max="967" width="1.33203125" style="2" customWidth="1"/>
    <col min="968" max="1049" width="3.88671875" style="2" customWidth="1"/>
    <col min="1050" max="1216" width="2.33203125" style="2"/>
    <col min="1217" max="1217" width="3.88671875" style="2" customWidth="1"/>
    <col min="1218" max="1218" width="9.109375" style="2" customWidth="1"/>
    <col min="1219" max="1219" width="3.88671875" style="2" customWidth="1"/>
    <col min="1220" max="1223" width="1.33203125" style="2" customWidth="1"/>
    <col min="1224" max="1305" width="3.88671875" style="2" customWidth="1"/>
    <col min="1306" max="1472" width="2.33203125" style="2"/>
    <col min="1473" max="1473" width="3.88671875" style="2" customWidth="1"/>
    <col min="1474" max="1474" width="9.109375" style="2" customWidth="1"/>
    <col min="1475" max="1475" width="3.88671875" style="2" customWidth="1"/>
    <col min="1476" max="1479" width="1.33203125" style="2" customWidth="1"/>
    <col min="1480" max="1561" width="3.88671875" style="2" customWidth="1"/>
    <col min="1562" max="1728" width="2.33203125" style="2"/>
    <col min="1729" max="1729" width="3.88671875" style="2" customWidth="1"/>
    <col min="1730" max="1730" width="9.109375" style="2" customWidth="1"/>
    <col min="1731" max="1731" width="3.88671875" style="2" customWidth="1"/>
    <col min="1732" max="1735" width="1.33203125" style="2" customWidth="1"/>
    <col min="1736" max="1817" width="3.88671875" style="2" customWidth="1"/>
    <col min="1818" max="1984" width="2.33203125" style="2"/>
    <col min="1985" max="1985" width="3.88671875" style="2" customWidth="1"/>
    <col min="1986" max="1986" width="9.109375" style="2" customWidth="1"/>
    <col min="1987" max="1987" width="3.88671875" style="2" customWidth="1"/>
    <col min="1988" max="1991" width="1.33203125" style="2" customWidth="1"/>
    <col min="1992" max="2073" width="3.88671875" style="2" customWidth="1"/>
    <col min="2074" max="2240" width="2.33203125" style="2"/>
    <col min="2241" max="2241" width="3.88671875" style="2" customWidth="1"/>
    <col min="2242" max="2242" width="9.109375" style="2" customWidth="1"/>
    <col min="2243" max="2243" width="3.88671875" style="2" customWidth="1"/>
    <col min="2244" max="2247" width="1.33203125" style="2" customWidth="1"/>
    <col min="2248" max="2329" width="3.88671875" style="2" customWidth="1"/>
    <col min="2330" max="2496" width="2.33203125" style="2"/>
    <col min="2497" max="2497" width="3.88671875" style="2" customWidth="1"/>
    <col min="2498" max="2498" width="9.109375" style="2" customWidth="1"/>
    <col min="2499" max="2499" width="3.88671875" style="2" customWidth="1"/>
    <col min="2500" max="2503" width="1.33203125" style="2" customWidth="1"/>
    <col min="2504" max="2585" width="3.88671875" style="2" customWidth="1"/>
    <col min="2586" max="2752" width="2.33203125" style="2"/>
    <col min="2753" max="2753" width="3.88671875" style="2" customWidth="1"/>
    <col min="2754" max="2754" width="9.109375" style="2" customWidth="1"/>
    <col min="2755" max="2755" width="3.88671875" style="2" customWidth="1"/>
    <col min="2756" max="2759" width="1.33203125" style="2" customWidth="1"/>
    <col min="2760" max="2841" width="3.88671875" style="2" customWidth="1"/>
    <col min="2842" max="3008" width="2.33203125" style="2"/>
    <col min="3009" max="3009" width="3.88671875" style="2" customWidth="1"/>
    <col min="3010" max="3010" width="9.109375" style="2" customWidth="1"/>
    <col min="3011" max="3011" width="3.88671875" style="2" customWidth="1"/>
    <col min="3012" max="3015" width="1.33203125" style="2" customWidth="1"/>
    <col min="3016" max="3097" width="3.88671875" style="2" customWidth="1"/>
    <col min="3098" max="3264" width="2.33203125" style="2"/>
    <col min="3265" max="3265" width="3.88671875" style="2" customWidth="1"/>
    <col min="3266" max="3266" width="9.109375" style="2" customWidth="1"/>
    <col min="3267" max="3267" width="3.88671875" style="2" customWidth="1"/>
    <col min="3268" max="3271" width="1.33203125" style="2" customWidth="1"/>
    <col min="3272" max="3353" width="3.88671875" style="2" customWidth="1"/>
    <col min="3354" max="3520" width="2.33203125" style="2"/>
    <col min="3521" max="3521" width="3.88671875" style="2" customWidth="1"/>
    <col min="3522" max="3522" width="9.109375" style="2" customWidth="1"/>
    <col min="3523" max="3523" width="3.88671875" style="2" customWidth="1"/>
    <col min="3524" max="3527" width="1.33203125" style="2" customWidth="1"/>
    <col min="3528" max="3609" width="3.88671875" style="2" customWidth="1"/>
    <col min="3610" max="3776" width="2.33203125" style="2"/>
    <col min="3777" max="3777" width="3.88671875" style="2" customWidth="1"/>
    <col min="3778" max="3778" width="9.109375" style="2" customWidth="1"/>
    <col min="3779" max="3779" width="3.88671875" style="2" customWidth="1"/>
    <col min="3780" max="3783" width="1.33203125" style="2" customWidth="1"/>
    <col min="3784" max="3865" width="3.88671875" style="2" customWidth="1"/>
    <col min="3866" max="4032" width="2.33203125" style="2"/>
    <col min="4033" max="4033" width="3.88671875" style="2" customWidth="1"/>
    <col min="4034" max="4034" width="9.109375" style="2" customWidth="1"/>
    <col min="4035" max="4035" width="3.88671875" style="2" customWidth="1"/>
    <col min="4036" max="4039" width="1.33203125" style="2" customWidth="1"/>
    <col min="4040" max="4121" width="3.88671875" style="2" customWidth="1"/>
    <col min="4122" max="4288" width="2.33203125" style="2"/>
    <col min="4289" max="4289" width="3.88671875" style="2" customWidth="1"/>
    <col min="4290" max="4290" width="9.109375" style="2" customWidth="1"/>
    <col min="4291" max="4291" width="3.88671875" style="2" customWidth="1"/>
    <col min="4292" max="4295" width="1.33203125" style="2" customWidth="1"/>
    <col min="4296" max="4377" width="3.88671875" style="2" customWidth="1"/>
    <col min="4378" max="4544" width="2.33203125" style="2"/>
    <col min="4545" max="4545" width="3.88671875" style="2" customWidth="1"/>
    <col min="4546" max="4546" width="9.109375" style="2" customWidth="1"/>
    <col min="4547" max="4547" width="3.88671875" style="2" customWidth="1"/>
    <col min="4548" max="4551" width="1.33203125" style="2" customWidth="1"/>
    <col min="4552" max="4633" width="3.88671875" style="2" customWidth="1"/>
    <col min="4634" max="4800" width="2.33203125" style="2"/>
    <col min="4801" max="4801" width="3.88671875" style="2" customWidth="1"/>
    <col min="4802" max="4802" width="9.109375" style="2" customWidth="1"/>
    <col min="4803" max="4803" width="3.88671875" style="2" customWidth="1"/>
    <col min="4804" max="4807" width="1.33203125" style="2" customWidth="1"/>
    <col min="4808" max="4889" width="3.88671875" style="2" customWidth="1"/>
    <col min="4890" max="5056" width="2.33203125" style="2"/>
    <col min="5057" max="5057" width="3.88671875" style="2" customWidth="1"/>
    <col min="5058" max="5058" width="9.109375" style="2" customWidth="1"/>
    <col min="5059" max="5059" width="3.88671875" style="2" customWidth="1"/>
    <col min="5060" max="5063" width="1.33203125" style="2" customWidth="1"/>
    <col min="5064" max="5145" width="3.88671875" style="2" customWidth="1"/>
    <col min="5146" max="5312" width="2.33203125" style="2"/>
    <col min="5313" max="5313" width="3.88671875" style="2" customWidth="1"/>
    <col min="5314" max="5314" width="9.109375" style="2" customWidth="1"/>
    <col min="5315" max="5315" width="3.88671875" style="2" customWidth="1"/>
    <col min="5316" max="5319" width="1.33203125" style="2" customWidth="1"/>
    <col min="5320" max="5401" width="3.88671875" style="2" customWidth="1"/>
    <col min="5402" max="5568" width="2.33203125" style="2"/>
    <col min="5569" max="5569" width="3.88671875" style="2" customWidth="1"/>
    <col min="5570" max="5570" width="9.109375" style="2" customWidth="1"/>
    <col min="5571" max="5571" width="3.88671875" style="2" customWidth="1"/>
    <col min="5572" max="5575" width="1.33203125" style="2" customWidth="1"/>
    <col min="5576" max="5657" width="3.88671875" style="2" customWidth="1"/>
    <col min="5658" max="5824" width="2.33203125" style="2"/>
    <col min="5825" max="5825" width="3.88671875" style="2" customWidth="1"/>
    <col min="5826" max="5826" width="9.109375" style="2" customWidth="1"/>
    <col min="5827" max="5827" width="3.88671875" style="2" customWidth="1"/>
    <col min="5828" max="5831" width="1.33203125" style="2" customWidth="1"/>
    <col min="5832" max="5913" width="3.88671875" style="2" customWidth="1"/>
    <col min="5914" max="6080" width="2.33203125" style="2"/>
    <col min="6081" max="6081" width="3.88671875" style="2" customWidth="1"/>
    <col min="6082" max="6082" width="9.109375" style="2" customWidth="1"/>
    <col min="6083" max="6083" width="3.88671875" style="2" customWidth="1"/>
    <col min="6084" max="6087" width="1.33203125" style="2" customWidth="1"/>
    <col min="6088" max="6169" width="3.88671875" style="2" customWidth="1"/>
    <col min="6170" max="6336" width="2.33203125" style="2"/>
    <col min="6337" max="6337" width="3.88671875" style="2" customWidth="1"/>
    <col min="6338" max="6338" width="9.109375" style="2" customWidth="1"/>
    <col min="6339" max="6339" width="3.88671875" style="2" customWidth="1"/>
    <col min="6340" max="6343" width="1.33203125" style="2" customWidth="1"/>
    <col min="6344" max="6425" width="3.88671875" style="2" customWidth="1"/>
    <col min="6426" max="6592" width="2.33203125" style="2"/>
    <col min="6593" max="6593" width="3.88671875" style="2" customWidth="1"/>
    <col min="6594" max="6594" width="9.109375" style="2" customWidth="1"/>
    <col min="6595" max="6595" width="3.88671875" style="2" customWidth="1"/>
    <col min="6596" max="6599" width="1.33203125" style="2" customWidth="1"/>
    <col min="6600" max="6681" width="3.88671875" style="2" customWidth="1"/>
    <col min="6682" max="6848" width="2.33203125" style="2"/>
    <col min="6849" max="6849" width="3.88671875" style="2" customWidth="1"/>
    <col min="6850" max="6850" width="9.109375" style="2" customWidth="1"/>
    <col min="6851" max="6851" width="3.88671875" style="2" customWidth="1"/>
    <col min="6852" max="6855" width="1.33203125" style="2" customWidth="1"/>
    <col min="6856" max="6937" width="3.88671875" style="2" customWidth="1"/>
    <col min="6938" max="7104" width="2.33203125" style="2"/>
    <col min="7105" max="7105" width="3.88671875" style="2" customWidth="1"/>
    <col min="7106" max="7106" width="9.109375" style="2" customWidth="1"/>
    <col min="7107" max="7107" width="3.88671875" style="2" customWidth="1"/>
    <col min="7108" max="7111" width="1.33203125" style="2" customWidth="1"/>
    <col min="7112" max="7193" width="3.88671875" style="2" customWidth="1"/>
    <col min="7194" max="7360" width="2.33203125" style="2"/>
    <col min="7361" max="7361" width="3.88671875" style="2" customWidth="1"/>
    <col min="7362" max="7362" width="9.109375" style="2" customWidth="1"/>
    <col min="7363" max="7363" width="3.88671875" style="2" customWidth="1"/>
    <col min="7364" max="7367" width="1.33203125" style="2" customWidth="1"/>
    <col min="7368" max="7449" width="3.88671875" style="2" customWidth="1"/>
    <col min="7450" max="7616" width="2.33203125" style="2"/>
    <col min="7617" max="7617" width="3.88671875" style="2" customWidth="1"/>
    <col min="7618" max="7618" width="9.109375" style="2" customWidth="1"/>
    <col min="7619" max="7619" width="3.88671875" style="2" customWidth="1"/>
    <col min="7620" max="7623" width="1.33203125" style="2" customWidth="1"/>
    <col min="7624" max="7705" width="3.88671875" style="2" customWidth="1"/>
    <col min="7706" max="7872" width="2.33203125" style="2"/>
    <col min="7873" max="7873" width="3.88671875" style="2" customWidth="1"/>
    <col min="7874" max="7874" width="9.109375" style="2" customWidth="1"/>
    <col min="7875" max="7875" width="3.88671875" style="2" customWidth="1"/>
    <col min="7876" max="7879" width="1.33203125" style="2" customWidth="1"/>
    <col min="7880" max="7961" width="3.88671875" style="2" customWidth="1"/>
    <col min="7962" max="8128" width="2.33203125" style="2"/>
    <col min="8129" max="8129" width="3.88671875" style="2" customWidth="1"/>
    <col min="8130" max="8130" width="9.109375" style="2" customWidth="1"/>
    <col min="8131" max="8131" width="3.88671875" style="2" customWidth="1"/>
    <col min="8132" max="8135" width="1.33203125" style="2" customWidth="1"/>
    <col min="8136" max="8217" width="3.88671875" style="2" customWidth="1"/>
    <col min="8218" max="8384" width="2.33203125" style="2"/>
    <col min="8385" max="8385" width="3.88671875" style="2" customWidth="1"/>
    <col min="8386" max="8386" width="9.109375" style="2" customWidth="1"/>
    <col min="8387" max="8387" width="3.88671875" style="2" customWidth="1"/>
    <col min="8388" max="8391" width="1.33203125" style="2" customWidth="1"/>
    <col min="8392" max="8473" width="3.88671875" style="2" customWidth="1"/>
    <col min="8474" max="8640" width="2.33203125" style="2"/>
    <col min="8641" max="8641" width="3.88671875" style="2" customWidth="1"/>
    <col min="8642" max="8642" width="9.109375" style="2" customWidth="1"/>
    <col min="8643" max="8643" width="3.88671875" style="2" customWidth="1"/>
    <col min="8644" max="8647" width="1.33203125" style="2" customWidth="1"/>
    <col min="8648" max="8729" width="3.88671875" style="2" customWidth="1"/>
    <col min="8730" max="8896" width="2.33203125" style="2"/>
    <col min="8897" max="8897" width="3.88671875" style="2" customWidth="1"/>
    <col min="8898" max="8898" width="9.109375" style="2" customWidth="1"/>
    <col min="8899" max="8899" width="3.88671875" style="2" customWidth="1"/>
    <col min="8900" max="8903" width="1.33203125" style="2" customWidth="1"/>
    <col min="8904" max="8985" width="3.88671875" style="2" customWidth="1"/>
    <col min="8986" max="9152" width="2.33203125" style="2"/>
    <col min="9153" max="9153" width="3.88671875" style="2" customWidth="1"/>
    <col min="9154" max="9154" width="9.109375" style="2" customWidth="1"/>
    <col min="9155" max="9155" width="3.88671875" style="2" customWidth="1"/>
    <col min="9156" max="9159" width="1.33203125" style="2" customWidth="1"/>
    <col min="9160" max="9241" width="3.88671875" style="2" customWidth="1"/>
    <col min="9242" max="9408" width="2.33203125" style="2"/>
    <col min="9409" max="9409" width="3.88671875" style="2" customWidth="1"/>
    <col min="9410" max="9410" width="9.109375" style="2" customWidth="1"/>
    <col min="9411" max="9411" width="3.88671875" style="2" customWidth="1"/>
    <col min="9412" max="9415" width="1.33203125" style="2" customWidth="1"/>
    <col min="9416" max="9497" width="3.88671875" style="2" customWidth="1"/>
    <col min="9498" max="9664" width="2.33203125" style="2"/>
    <col min="9665" max="9665" width="3.88671875" style="2" customWidth="1"/>
    <col min="9666" max="9666" width="9.109375" style="2" customWidth="1"/>
    <col min="9667" max="9667" width="3.88671875" style="2" customWidth="1"/>
    <col min="9668" max="9671" width="1.33203125" style="2" customWidth="1"/>
    <col min="9672" max="9753" width="3.88671875" style="2" customWidth="1"/>
    <col min="9754" max="9920" width="2.33203125" style="2"/>
    <col min="9921" max="9921" width="3.88671875" style="2" customWidth="1"/>
    <col min="9922" max="9922" width="9.109375" style="2" customWidth="1"/>
    <col min="9923" max="9923" width="3.88671875" style="2" customWidth="1"/>
    <col min="9924" max="9927" width="1.33203125" style="2" customWidth="1"/>
    <col min="9928" max="10009" width="3.88671875" style="2" customWidth="1"/>
    <col min="10010" max="10176" width="2.33203125" style="2"/>
    <col min="10177" max="10177" width="3.88671875" style="2" customWidth="1"/>
    <col min="10178" max="10178" width="9.109375" style="2" customWidth="1"/>
    <col min="10179" max="10179" width="3.88671875" style="2" customWidth="1"/>
    <col min="10180" max="10183" width="1.33203125" style="2" customWidth="1"/>
    <col min="10184" max="10265" width="3.88671875" style="2" customWidth="1"/>
    <col min="10266" max="10432" width="2.33203125" style="2"/>
    <col min="10433" max="10433" width="3.88671875" style="2" customWidth="1"/>
    <col min="10434" max="10434" width="9.109375" style="2" customWidth="1"/>
    <col min="10435" max="10435" width="3.88671875" style="2" customWidth="1"/>
    <col min="10436" max="10439" width="1.33203125" style="2" customWidth="1"/>
    <col min="10440" max="10521" width="3.88671875" style="2" customWidth="1"/>
    <col min="10522" max="10688" width="2.33203125" style="2"/>
    <col min="10689" max="10689" width="3.88671875" style="2" customWidth="1"/>
    <col min="10690" max="10690" width="9.109375" style="2" customWidth="1"/>
    <col min="10691" max="10691" width="3.88671875" style="2" customWidth="1"/>
    <col min="10692" max="10695" width="1.33203125" style="2" customWidth="1"/>
    <col min="10696" max="10777" width="3.88671875" style="2" customWidth="1"/>
    <col min="10778" max="10944" width="2.33203125" style="2"/>
    <col min="10945" max="10945" width="3.88671875" style="2" customWidth="1"/>
    <col min="10946" max="10946" width="9.109375" style="2" customWidth="1"/>
    <col min="10947" max="10947" width="3.88671875" style="2" customWidth="1"/>
    <col min="10948" max="10951" width="1.33203125" style="2" customWidth="1"/>
    <col min="10952" max="11033" width="3.88671875" style="2" customWidth="1"/>
    <col min="11034" max="11200" width="2.33203125" style="2"/>
    <col min="11201" max="11201" width="3.88671875" style="2" customWidth="1"/>
    <col min="11202" max="11202" width="9.109375" style="2" customWidth="1"/>
    <col min="11203" max="11203" width="3.88671875" style="2" customWidth="1"/>
    <col min="11204" max="11207" width="1.33203125" style="2" customWidth="1"/>
    <col min="11208" max="11289" width="3.88671875" style="2" customWidth="1"/>
    <col min="11290" max="11456" width="2.33203125" style="2"/>
    <col min="11457" max="11457" width="3.88671875" style="2" customWidth="1"/>
    <col min="11458" max="11458" width="9.109375" style="2" customWidth="1"/>
    <col min="11459" max="11459" width="3.88671875" style="2" customWidth="1"/>
    <col min="11460" max="11463" width="1.33203125" style="2" customWidth="1"/>
    <col min="11464" max="11545" width="3.88671875" style="2" customWidth="1"/>
    <col min="11546" max="11712" width="2.33203125" style="2"/>
    <col min="11713" max="11713" width="3.88671875" style="2" customWidth="1"/>
    <col min="11714" max="11714" width="9.109375" style="2" customWidth="1"/>
    <col min="11715" max="11715" width="3.88671875" style="2" customWidth="1"/>
    <col min="11716" max="11719" width="1.33203125" style="2" customWidth="1"/>
    <col min="11720" max="11801" width="3.88671875" style="2" customWidth="1"/>
    <col min="11802" max="11968" width="2.33203125" style="2"/>
    <col min="11969" max="11969" width="3.88671875" style="2" customWidth="1"/>
    <col min="11970" max="11970" width="9.109375" style="2" customWidth="1"/>
    <col min="11971" max="11971" width="3.88671875" style="2" customWidth="1"/>
    <col min="11972" max="11975" width="1.33203125" style="2" customWidth="1"/>
    <col min="11976" max="12057" width="3.88671875" style="2" customWidth="1"/>
    <col min="12058" max="12224" width="2.33203125" style="2"/>
    <col min="12225" max="12225" width="3.88671875" style="2" customWidth="1"/>
    <col min="12226" max="12226" width="9.109375" style="2" customWidth="1"/>
    <col min="12227" max="12227" width="3.88671875" style="2" customWidth="1"/>
    <col min="12228" max="12231" width="1.33203125" style="2" customWidth="1"/>
    <col min="12232" max="12313" width="3.88671875" style="2" customWidth="1"/>
    <col min="12314" max="12480" width="2.33203125" style="2"/>
    <col min="12481" max="12481" width="3.88671875" style="2" customWidth="1"/>
    <col min="12482" max="12482" width="9.109375" style="2" customWidth="1"/>
    <col min="12483" max="12483" width="3.88671875" style="2" customWidth="1"/>
    <col min="12484" max="12487" width="1.33203125" style="2" customWidth="1"/>
    <col min="12488" max="12569" width="3.88671875" style="2" customWidth="1"/>
    <col min="12570" max="12736" width="2.33203125" style="2"/>
    <col min="12737" max="12737" width="3.88671875" style="2" customWidth="1"/>
    <col min="12738" max="12738" width="9.109375" style="2" customWidth="1"/>
    <col min="12739" max="12739" width="3.88671875" style="2" customWidth="1"/>
    <col min="12740" max="12743" width="1.33203125" style="2" customWidth="1"/>
    <col min="12744" max="12825" width="3.88671875" style="2" customWidth="1"/>
    <col min="12826" max="12992" width="2.33203125" style="2"/>
    <col min="12993" max="12993" width="3.88671875" style="2" customWidth="1"/>
    <col min="12994" max="12994" width="9.109375" style="2" customWidth="1"/>
    <col min="12995" max="12995" width="3.88671875" style="2" customWidth="1"/>
    <col min="12996" max="12999" width="1.33203125" style="2" customWidth="1"/>
    <col min="13000" max="13081" width="3.88671875" style="2" customWidth="1"/>
    <col min="13082" max="13248" width="2.33203125" style="2"/>
    <col min="13249" max="13249" width="3.88671875" style="2" customWidth="1"/>
    <col min="13250" max="13250" width="9.109375" style="2" customWidth="1"/>
    <col min="13251" max="13251" width="3.88671875" style="2" customWidth="1"/>
    <col min="13252" max="13255" width="1.33203125" style="2" customWidth="1"/>
    <col min="13256" max="13337" width="3.88671875" style="2" customWidth="1"/>
    <col min="13338" max="13504" width="2.33203125" style="2"/>
    <col min="13505" max="13505" width="3.88671875" style="2" customWidth="1"/>
    <col min="13506" max="13506" width="9.109375" style="2" customWidth="1"/>
    <col min="13507" max="13507" width="3.88671875" style="2" customWidth="1"/>
    <col min="13508" max="13511" width="1.33203125" style="2" customWidth="1"/>
    <col min="13512" max="13593" width="3.88671875" style="2" customWidth="1"/>
    <col min="13594" max="13760" width="2.33203125" style="2"/>
    <col min="13761" max="13761" width="3.88671875" style="2" customWidth="1"/>
    <col min="13762" max="13762" width="9.109375" style="2" customWidth="1"/>
    <col min="13763" max="13763" width="3.88671875" style="2" customWidth="1"/>
    <col min="13764" max="13767" width="1.33203125" style="2" customWidth="1"/>
    <col min="13768" max="13849" width="3.88671875" style="2" customWidth="1"/>
    <col min="13850" max="14016" width="2.33203125" style="2"/>
    <col min="14017" max="14017" width="3.88671875" style="2" customWidth="1"/>
    <col min="14018" max="14018" width="9.109375" style="2" customWidth="1"/>
    <col min="14019" max="14019" width="3.88671875" style="2" customWidth="1"/>
    <col min="14020" max="14023" width="1.33203125" style="2" customWidth="1"/>
    <col min="14024" max="14105" width="3.88671875" style="2" customWidth="1"/>
    <col min="14106" max="14272" width="2.33203125" style="2"/>
    <col min="14273" max="14273" width="3.88671875" style="2" customWidth="1"/>
    <col min="14274" max="14274" width="9.109375" style="2" customWidth="1"/>
    <col min="14275" max="14275" width="3.88671875" style="2" customWidth="1"/>
    <col min="14276" max="14279" width="1.33203125" style="2" customWidth="1"/>
    <col min="14280" max="14361" width="3.88671875" style="2" customWidth="1"/>
    <col min="14362" max="14528" width="2.33203125" style="2"/>
    <col min="14529" max="14529" width="3.88671875" style="2" customWidth="1"/>
    <col min="14530" max="14530" width="9.109375" style="2" customWidth="1"/>
    <col min="14531" max="14531" width="3.88671875" style="2" customWidth="1"/>
    <col min="14532" max="14535" width="1.33203125" style="2" customWidth="1"/>
    <col min="14536" max="14617" width="3.88671875" style="2" customWidth="1"/>
    <col min="14618" max="14784" width="2.33203125" style="2"/>
    <col min="14785" max="14785" width="3.88671875" style="2" customWidth="1"/>
    <col min="14786" max="14786" width="9.109375" style="2" customWidth="1"/>
    <col min="14787" max="14787" width="3.88671875" style="2" customWidth="1"/>
    <col min="14788" max="14791" width="1.33203125" style="2" customWidth="1"/>
    <col min="14792" max="14873" width="3.88671875" style="2" customWidth="1"/>
    <col min="14874" max="15040" width="2.33203125" style="2"/>
    <col min="15041" max="15041" width="3.88671875" style="2" customWidth="1"/>
    <col min="15042" max="15042" width="9.109375" style="2" customWidth="1"/>
    <col min="15043" max="15043" width="3.88671875" style="2" customWidth="1"/>
    <col min="15044" max="15047" width="1.33203125" style="2" customWidth="1"/>
    <col min="15048" max="15129" width="3.88671875" style="2" customWidth="1"/>
    <col min="15130" max="15296" width="2.33203125" style="2"/>
    <col min="15297" max="15297" width="3.88671875" style="2" customWidth="1"/>
    <col min="15298" max="15298" width="9.109375" style="2" customWidth="1"/>
    <col min="15299" max="15299" width="3.88671875" style="2" customWidth="1"/>
    <col min="15300" max="15303" width="1.33203125" style="2" customWidth="1"/>
    <col min="15304" max="15385" width="3.88671875" style="2" customWidth="1"/>
    <col min="15386" max="15552" width="2.33203125" style="2"/>
    <col min="15553" max="15553" width="3.88671875" style="2" customWidth="1"/>
    <col min="15554" max="15554" width="9.109375" style="2" customWidth="1"/>
    <col min="15555" max="15555" width="3.88671875" style="2" customWidth="1"/>
    <col min="15556" max="15559" width="1.33203125" style="2" customWidth="1"/>
    <col min="15560" max="15641" width="3.88671875" style="2" customWidth="1"/>
    <col min="15642" max="15808" width="2.33203125" style="2"/>
    <col min="15809" max="15809" width="3.88671875" style="2" customWidth="1"/>
    <col min="15810" max="15810" width="9.109375" style="2" customWidth="1"/>
    <col min="15811" max="15811" width="3.88671875" style="2" customWidth="1"/>
    <col min="15812" max="15815" width="1.33203125" style="2" customWidth="1"/>
    <col min="15816" max="15897" width="3.88671875" style="2" customWidth="1"/>
    <col min="15898" max="16064" width="2.33203125" style="2"/>
    <col min="16065" max="16065" width="3.88671875" style="2" customWidth="1"/>
    <col min="16066" max="16066" width="9.109375" style="2" customWidth="1"/>
    <col min="16067" max="16067" width="3.88671875" style="2" customWidth="1"/>
    <col min="16068" max="16071" width="1.33203125" style="2" customWidth="1"/>
    <col min="16072" max="16153" width="3.88671875" style="2" customWidth="1"/>
    <col min="16154" max="16384" width="2.33203125" style="2"/>
  </cols>
  <sheetData>
    <row r="1" spans="1:107" ht="15.9" customHeight="1">
      <c r="A1" s="1"/>
      <c r="B1" s="1"/>
      <c r="C1" s="1"/>
    </row>
    <row r="2" spans="1:107" ht="15.9" customHeight="1">
      <c r="A2" s="1"/>
      <c r="B2" s="1"/>
      <c r="C2" s="1"/>
    </row>
    <row r="3" spans="1:107" ht="15.9" customHeight="1">
      <c r="A3" s="1"/>
      <c r="B3" s="1"/>
      <c r="C3" s="1"/>
    </row>
    <row r="4" spans="1:107" ht="15.9" customHeight="1">
      <c r="A4" s="1"/>
      <c r="B4" s="292"/>
      <c r="C4" s="292"/>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1:107" ht="15.9" customHeight="1">
      <c r="A5" s="1"/>
      <c r="B5" s="292"/>
      <c r="C5" s="292"/>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1:107" ht="15.9" customHeight="1">
      <c r="A6" s="1"/>
      <c r="B6" s="294"/>
      <c r="C6" s="294"/>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1:107" ht="30" customHeight="1">
      <c r="A7" s="55"/>
      <c r="B7" s="295"/>
      <c r="C7" s="295"/>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148"/>
      <c r="BN7" s="148"/>
      <c r="BO7" s="148"/>
      <c r="BP7" s="148"/>
      <c r="BQ7" s="148"/>
      <c r="BR7" s="148"/>
      <c r="BS7" s="148"/>
      <c r="BT7" s="148"/>
      <c r="BU7" s="148"/>
      <c r="BV7" s="148"/>
      <c r="BW7" s="148"/>
      <c r="BX7" s="148"/>
      <c r="BY7" s="148"/>
      <c r="BZ7" s="148"/>
      <c r="CA7" s="148"/>
      <c r="CB7" s="148"/>
      <c r="CC7" s="148"/>
      <c r="CD7" s="301"/>
    </row>
    <row r="8" spans="1:107" ht="24.9" customHeight="1">
      <c r="A8" s="55"/>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c r="BN8"/>
      <c r="BO8"/>
      <c r="BP8"/>
      <c r="BQ8"/>
      <c r="BR8"/>
      <c r="BS8"/>
      <c r="BT8"/>
      <c r="BU8"/>
      <c r="BV8"/>
      <c r="BW8"/>
      <c r="BX8"/>
      <c r="BY8"/>
      <c r="BZ8"/>
      <c r="CA8"/>
      <c r="CB8"/>
      <c r="CC8"/>
      <c r="CD8" s="160"/>
    </row>
    <row r="9" spans="1:107" ht="12" customHeight="1">
      <c r="A9" s="55"/>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c r="BN9"/>
      <c r="BO9"/>
      <c r="BP9"/>
      <c r="BQ9"/>
      <c r="BR9"/>
      <c r="BS9"/>
      <c r="BT9"/>
      <c r="BU9"/>
      <c r="BV9"/>
      <c r="BW9"/>
      <c r="BX9"/>
      <c r="BY9"/>
      <c r="BZ9"/>
      <c r="CA9"/>
      <c r="CB9"/>
      <c r="CC9"/>
      <c r="CD9" s="160"/>
    </row>
    <row r="10" spans="1:107" ht="23.1" customHeight="1">
      <c r="A10" s="55"/>
      <c r="B10" s="295"/>
      <c r="C10" s="295"/>
      <c r="D10" s="295"/>
      <c r="E10" s="295"/>
      <c r="F10" s="295"/>
      <c r="G10" s="295"/>
      <c r="H10" s="295"/>
      <c r="I10" s="1603" t="s">
        <v>585</v>
      </c>
      <c r="J10" s="1603"/>
      <c r="K10" s="1603"/>
      <c r="L10" s="1603"/>
      <c r="M10" s="1603"/>
      <c r="N10" s="1603"/>
      <c r="O10" s="1603"/>
      <c r="P10" s="1603"/>
      <c r="Q10" s="1603"/>
      <c r="R10" s="1603"/>
      <c r="S10" s="1603"/>
      <c r="T10" s="1603"/>
      <c r="U10" s="1603"/>
      <c r="V10" s="1603"/>
      <c r="W10" s="1603"/>
      <c r="X10" s="1603"/>
      <c r="Y10" s="1603"/>
      <c r="Z10" s="1603"/>
      <c r="AA10" s="1603"/>
      <c r="AB10" s="1603"/>
      <c r="AC10" s="1603"/>
      <c r="AD10" s="1603"/>
      <c r="AE10" s="1603"/>
      <c r="AF10" s="1603"/>
      <c r="AG10" s="1603"/>
      <c r="AH10" s="1603"/>
      <c r="AI10" s="1603"/>
      <c r="AJ10" s="1603"/>
      <c r="AK10" s="1603"/>
      <c r="AL10" s="1603"/>
      <c r="AM10" s="1603"/>
      <c r="AN10" s="1603"/>
      <c r="AO10" s="1603"/>
      <c r="AP10" s="1603"/>
      <c r="AQ10" s="1603"/>
      <c r="AR10" s="1603"/>
      <c r="AS10" s="1603"/>
      <c r="AT10" s="1603"/>
      <c r="AU10" s="1603"/>
      <c r="AV10" s="1603"/>
      <c r="AW10" s="1603"/>
      <c r="AX10" s="1603"/>
      <c r="AY10" s="1603"/>
      <c r="AZ10" s="1603"/>
      <c r="BA10" s="1603"/>
      <c r="BB10" s="1603"/>
      <c r="BC10" s="1603"/>
      <c r="BD10" s="1603"/>
      <c r="BE10" s="1603"/>
      <c r="BF10" s="1603"/>
      <c r="BG10" s="1603"/>
      <c r="BH10" s="295"/>
      <c r="BI10" s="295"/>
      <c r="BJ10" s="295"/>
      <c r="BK10" s="295"/>
      <c r="BL10" s="295"/>
      <c r="BM10"/>
      <c r="BN10"/>
      <c r="BO10"/>
      <c r="BP10"/>
      <c r="BQ10"/>
      <c r="BR10"/>
      <c r="BS10"/>
      <c r="BT10"/>
      <c r="BU10"/>
      <c r="BV10"/>
      <c r="BW10"/>
      <c r="BX10"/>
      <c r="BY10"/>
      <c r="BZ10"/>
      <c r="CA10"/>
      <c r="CB10"/>
      <c r="CC10"/>
      <c r="CD10" s="160"/>
    </row>
    <row r="11" spans="1:107" ht="23.1" customHeight="1">
      <c r="A11" s="55"/>
      <c r="B11" s="295"/>
      <c r="C11" s="295"/>
      <c r="D11" s="295"/>
      <c r="E11" s="295"/>
      <c r="F11" s="295"/>
      <c r="G11" s="295"/>
      <c r="H11" s="295"/>
      <c r="I11" s="1603"/>
      <c r="J11" s="1603"/>
      <c r="K11" s="1603"/>
      <c r="L11" s="1603"/>
      <c r="M11" s="1603"/>
      <c r="N11" s="1603"/>
      <c r="O11" s="1603"/>
      <c r="P11" s="1603"/>
      <c r="Q11" s="1603"/>
      <c r="R11" s="1603"/>
      <c r="S11" s="1603"/>
      <c r="T11" s="1603"/>
      <c r="U11" s="1603"/>
      <c r="V11" s="1603"/>
      <c r="W11" s="1603"/>
      <c r="X11" s="1603"/>
      <c r="Y11" s="1603"/>
      <c r="Z11" s="1603"/>
      <c r="AA11" s="1603"/>
      <c r="AB11" s="1603"/>
      <c r="AC11" s="1603"/>
      <c r="AD11" s="1603"/>
      <c r="AE11" s="1603"/>
      <c r="AF11" s="1603"/>
      <c r="AG11" s="1603"/>
      <c r="AH11" s="1603"/>
      <c r="AI11" s="1603"/>
      <c r="AJ11" s="1603"/>
      <c r="AK11" s="1603"/>
      <c r="AL11" s="1603"/>
      <c r="AM11" s="1603"/>
      <c r="AN11" s="1603"/>
      <c r="AO11" s="1603"/>
      <c r="AP11" s="1603"/>
      <c r="AQ11" s="1603"/>
      <c r="AR11" s="1603"/>
      <c r="AS11" s="1603"/>
      <c r="AT11" s="1603"/>
      <c r="AU11" s="1603"/>
      <c r="AV11" s="1603"/>
      <c r="AW11" s="1603"/>
      <c r="AX11" s="1603"/>
      <c r="AY11" s="1603"/>
      <c r="AZ11" s="1603"/>
      <c r="BA11" s="1603"/>
      <c r="BB11" s="1603"/>
      <c r="BC11" s="1603"/>
      <c r="BD11" s="1603"/>
      <c r="BE11" s="1603"/>
      <c r="BF11" s="1603"/>
      <c r="BG11" s="1603"/>
      <c r="BH11" s="295"/>
      <c r="BI11" s="295"/>
      <c r="BJ11" s="295"/>
      <c r="BK11" s="295"/>
      <c r="BL11" s="295"/>
      <c r="BM11"/>
      <c r="BN11"/>
      <c r="BO11"/>
      <c r="BP11"/>
      <c r="BQ11"/>
      <c r="BR11"/>
      <c r="BS11"/>
      <c r="BT11"/>
      <c r="BU11"/>
      <c r="BV11"/>
      <c r="BW11"/>
      <c r="BX11"/>
      <c r="BY11"/>
      <c r="BZ11"/>
      <c r="CA11"/>
      <c r="CB11"/>
      <c r="CC11"/>
      <c r="CD11" s="160"/>
    </row>
    <row r="12" spans="1:107" ht="39.9" customHeight="1">
      <c r="A12" s="55"/>
      <c r="B12" s="295"/>
      <c r="C12" s="295"/>
      <c r="D12" s="295"/>
      <c r="E12" s="295"/>
      <c r="F12" s="295"/>
      <c r="G12" s="295"/>
      <c r="H12" s="295"/>
      <c r="I12" s="380" t="s">
        <v>586</v>
      </c>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c r="BV12" s="295"/>
      <c r="BW12" s="295"/>
      <c r="BX12" s="295"/>
      <c r="BY12" s="295"/>
      <c r="BZ12" s="295"/>
      <c r="CA12" s="295"/>
      <c r="CB12" s="295"/>
      <c r="CC12" s="295"/>
      <c r="CD12" s="334"/>
    </row>
    <row r="13" spans="1:107" ht="30" customHeight="1">
      <c r="A13" s="55"/>
      <c r="B13" s="297"/>
      <c r="C13"/>
      <c r="D13"/>
      <c r="E13"/>
      <c r="F13"/>
      <c r="G13"/>
      <c r="H13"/>
      <c r="I13"/>
      <c r="J13"/>
      <c r="K13"/>
      <c r="L13"/>
      <c r="M13"/>
      <c r="N13"/>
      <c r="O13"/>
      <c r="P13"/>
      <c r="Q13"/>
      <c r="R13"/>
      <c r="S13"/>
      <c r="T13"/>
      <c r="U13"/>
      <c r="V13"/>
      <c r="W13"/>
      <c r="X13"/>
      <c r="Y13"/>
      <c r="Z13"/>
      <c r="AA13"/>
      <c r="AB13"/>
      <c r="AC13"/>
      <c r="AD13"/>
      <c r="AE13"/>
      <c r="AF13"/>
      <c r="AG13"/>
      <c r="AH13"/>
      <c r="AI13" s="501"/>
      <c r="AJ13" s="501"/>
      <c r="AK13" s="501"/>
      <c r="AL13" s="501"/>
      <c r="AM13" s="501"/>
      <c r="AN13" s="501"/>
      <c r="AO13" s="501"/>
      <c r="AP13" s="501"/>
      <c r="AQ13" s="501"/>
      <c r="AR13" s="501"/>
      <c r="AS13" s="501"/>
      <c r="AT13" s="2037" t="s">
        <v>505</v>
      </c>
      <c r="AU13" s="2037"/>
      <c r="AV13" s="2037"/>
      <c r="AW13" s="2037"/>
      <c r="AX13" s="2037"/>
      <c r="AY13" s="2037"/>
      <c r="AZ13" s="2037"/>
      <c r="BA13" s="2037"/>
      <c r="BB13" s="2037"/>
      <c r="BC13" s="2037"/>
      <c r="BD13" s="2037"/>
      <c r="BE13" s="2037"/>
      <c r="BF13" s="2037"/>
      <c r="BG13" s="2037"/>
      <c r="BH13" s="2037"/>
      <c r="BI13" s="2037"/>
      <c r="BJ13" s="2037"/>
      <c r="BK13" s="2037"/>
      <c r="BL13" s="2037"/>
      <c r="BM13" s="2037"/>
      <c r="BN13" s="2037"/>
      <c r="BO13" s="2037"/>
      <c r="BP13" s="2037"/>
      <c r="BQ13" s="2037"/>
      <c r="BR13" s="2037"/>
      <c r="BS13" s="2037"/>
      <c r="BT13" s="2037"/>
      <c r="BU13" s="2037"/>
      <c r="BV13" s="2037"/>
      <c r="BW13" s="2037"/>
      <c r="BX13" s="2037"/>
      <c r="BY13" s="2037"/>
      <c r="BZ13" s="2037"/>
      <c r="CA13" s="2037"/>
      <c r="CB13" s="2037"/>
      <c r="CC13"/>
      <c r="CD13" s="335"/>
    </row>
    <row r="14" spans="1:107" ht="30" customHeight="1">
      <c r="A14" s="55"/>
      <c r="B14" s="297"/>
      <c r="C14"/>
      <c r="D14"/>
      <c r="E14"/>
      <c r="F14"/>
      <c r="G14"/>
      <c r="H14"/>
      <c r="I14"/>
      <c r="J14"/>
      <c r="K14"/>
      <c r="L14"/>
      <c r="M14"/>
      <c r="N14"/>
      <c r="O14"/>
      <c r="P14"/>
      <c r="Q14"/>
      <c r="R14"/>
      <c r="S14"/>
      <c r="T14"/>
      <c r="U14"/>
      <c r="V14"/>
      <c r="W14"/>
      <c r="X14"/>
      <c r="Y14"/>
      <c r="Z14"/>
      <c r="AA14"/>
      <c r="AB14"/>
      <c r="AC14"/>
      <c r="AD14"/>
      <c r="AE14"/>
      <c r="AF14"/>
      <c r="AG14"/>
      <c r="AH14"/>
      <c r="AI14" s="111"/>
      <c r="AJ14" s="111"/>
      <c r="AK14" s="111"/>
      <c r="AL14" s="111"/>
      <c r="AM14" s="111"/>
      <c r="AN14" s="111"/>
      <c r="AO14" s="111"/>
      <c r="AP14" s="111"/>
      <c r="AQ14" s="111"/>
      <c r="AR14" s="111"/>
      <c r="AS14" s="111"/>
      <c r="AT14" s="2037" t="s">
        <v>218</v>
      </c>
      <c r="AU14" s="2037"/>
      <c r="AV14" s="2037"/>
      <c r="AW14" s="2037"/>
      <c r="AX14" s="2037"/>
      <c r="AY14" s="2037"/>
      <c r="AZ14" s="2037"/>
      <c r="BA14" s="2037"/>
      <c r="BB14" s="2037"/>
      <c r="BC14" s="2037"/>
      <c r="BD14" s="2037"/>
      <c r="BE14" s="2037"/>
      <c r="BF14" s="2037"/>
      <c r="BG14" s="2037"/>
      <c r="BH14" s="2037"/>
      <c r="BI14" s="2037"/>
      <c r="BJ14" s="2037"/>
      <c r="BK14" s="2037"/>
      <c r="BL14" s="2037"/>
      <c r="BM14" s="2037"/>
      <c r="BN14" s="2037"/>
      <c r="BO14" s="2037"/>
      <c r="BP14" s="2037"/>
      <c r="BQ14" s="2037"/>
      <c r="BR14" s="2037"/>
      <c r="BS14" s="2037"/>
      <c r="BT14" s="2037"/>
      <c r="BU14" s="2037"/>
      <c r="BV14" s="2037"/>
      <c r="BW14" s="2037"/>
      <c r="BX14" s="2037"/>
      <c r="BY14" s="2037"/>
      <c r="BZ14" s="2037"/>
      <c r="CA14" s="2037"/>
      <c r="CB14" s="333"/>
      <c r="CC14"/>
      <c r="CD14" s="335"/>
    </row>
    <row r="15" spans="1:107" ht="28.2">
      <c r="A15" s="55"/>
      <c r="B15" s="129"/>
      <c r="C15"/>
      <c r="D15"/>
      <c r="E15"/>
      <c r="F15"/>
      <c r="G15"/>
      <c r="H15"/>
      <c r="I15"/>
      <c r="J15"/>
      <c r="K15"/>
      <c r="L15"/>
      <c r="M15"/>
      <c r="N15"/>
      <c r="O15"/>
      <c r="P15"/>
      <c r="Q15"/>
      <c r="R15"/>
      <c r="S15"/>
      <c r="T15"/>
      <c r="U15"/>
      <c r="V15"/>
      <c r="W15"/>
      <c r="X15"/>
      <c r="Y15"/>
      <c r="Z15"/>
      <c r="AA15"/>
      <c r="AB15"/>
      <c r="AC15"/>
      <c r="AD15"/>
      <c r="AE15"/>
      <c r="AF15"/>
      <c r="AG15"/>
      <c r="AH15"/>
      <c r="AI15" s="318"/>
      <c r="AJ15" s="199"/>
      <c r="AK15" s="199"/>
      <c r="AL15" s="199"/>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X15" s="176"/>
      <c r="BY15" s="979" t="s">
        <v>565</v>
      </c>
      <c r="CB15" s="1"/>
      <c r="CC15"/>
      <c r="CD15" s="124"/>
      <c r="CM15" s="391"/>
      <c r="CN15" s="391"/>
      <c r="CO15" s="391"/>
      <c r="CP15" s="391"/>
      <c r="CQ15" s="391"/>
      <c r="CR15" s="391"/>
      <c r="CS15" s="391"/>
      <c r="CT15" s="391"/>
      <c r="CU15" s="391"/>
      <c r="CV15" s="391"/>
      <c r="CW15" s="391"/>
      <c r="CX15" s="391"/>
      <c r="CY15" s="391"/>
      <c r="CZ15" s="391"/>
      <c r="DA15" s="391"/>
      <c r="DB15" s="391"/>
      <c r="DC15" s="391"/>
    </row>
    <row r="16" spans="1:107" ht="30" customHeight="1">
      <c r="A16" s="55"/>
      <c r="B16" s="129"/>
      <c r="C16" s="499">
        <v>9.11</v>
      </c>
      <c r="D16" s="2066" t="s">
        <v>1637</v>
      </c>
      <c r="E16" s="2066"/>
      <c r="F16" s="2066"/>
      <c r="G16" s="2066"/>
      <c r="H16" s="2066"/>
      <c r="I16" s="2066"/>
      <c r="J16" s="2066"/>
      <c r="K16" s="2066"/>
      <c r="L16" s="2066"/>
      <c r="M16" s="2066"/>
      <c r="N16" s="2066"/>
      <c r="O16" s="2066"/>
      <c r="P16" s="2066"/>
      <c r="Q16" s="2066"/>
      <c r="R16" s="2066"/>
      <c r="S16" s="2066"/>
      <c r="T16" s="2066"/>
      <c r="U16" s="2066"/>
      <c r="V16" s="2066"/>
      <c r="W16" s="2066"/>
      <c r="X16" s="2066"/>
      <c r="Y16" s="2066"/>
      <c r="Z16" s="2066"/>
      <c r="AA16" s="2066"/>
      <c r="AB16" s="2066"/>
      <c r="AC16" s="2066"/>
      <c r="AD16" s="2066"/>
      <c r="AE16" s="2066"/>
      <c r="AF16" s="2066"/>
      <c r="AG16" s="2066"/>
      <c r="AH16" s="2066"/>
      <c r="AI16" s="2066"/>
      <c r="AJ16" s="2066"/>
      <c r="AK16" s="2066"/>
      <c r="AL16" s="2066"/>
      <c r="AM16" s="518"/>
      <c r="AN16" s="518"/>
      <c r="AO16" s="518"/>
      <c r="AP16" s="2045" t="s">
        <v>306</v>
      </c>
      <c r="AQ16" s="1604"/>
      <c r="AR16" s="1613"/>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c r="BM16" s="1614"/>
      <c r="BN16" s="1614"/>
      <c r="BO16" s="1614"/>
      <c r="BP16" s="1614"/>
      <c r="BQ16" s="1614"/>
      <c r="BR16" s="1614"/>
      <c r="BS16" s="1614"/>
      <c r="BT16" s="1614"/>
      <c r="BU16" s="1614"/>
      <c r="BV16" s="1614"/>
      <c r="BW16" s="1614"/>
      <c r="BX16" s="1614"/>
      <c r="BY16" s="1614"/>
      <c r="BZ16" s="1614"/>
      <c r="CA16" s="1615"/>
      <c r="CB16"/>
      <c r="CC16"/>
      <c r="CD16" s="124"/>
      <c r="CM16" s="233"/>
      <c r="CN16" s="233"/>
      <c r="CO16" s="233"/>
      <c r="CP16" s="233"/>
      <c r="CQ16" s="233"/>
      <c r="CR16" s="233"/>
      <c r="CS16" s="233"/>
      <c r="CT16" s="233"/>
      <c r="CU16" s="233"/>
      <c r="CV16" s="233"/>
      <c r="CW16" s="233"/>
      <c r="CX16" s="233"/>
      <c r="CY16" s="391"/>
      <c r="CZ16" s="391"/>
      <c r="DA16" s="391"/>
      <c r="DB16" s="391"/>
      <c r="DC16" s="391"/>
    </row>
    <row r="17" spans="1:107" ht="30" customHeight="1">
      <c r="A17" s="55"/>
      <c r="B17" s="234"/>
      <c r="C17" s="321"/>
      <c r="D17" s="2066"/>
      <c r="E17" s="2066"/>
      <c r="F17" s="2066"/>
      <c r="G17" s="2066"/>
      <c r="H17" s="2066"/>
      <c r="I17" s="2066"/>
      <c r="J17" s="2066"/>
      <c r="K17" s="2066"/>
      <c r="L17" s="2066"/>
      <c r="M17" s="2066"/>
      <c r="N17" s="2066"/>
      <c r="O17" s="2066"/>
      <c r="P17" s="2066"/>
      <c r="Q17" s="2066"/>
      <c r="R17" s="2066"/>
      <c r="S17" s="2066"/>
      <c r="T17" s="2066"/>
      <c r="U17" s="2066"/>
      <c r="V17" s="2066"/>
      <c r="W17" s="2066"/>
      <c r="X17" s="2066"/>
      <c r="Y17" s="2066"/>
      <c r="Z17" s="2066"/>
      <c r="AA17" s="2066"/>
      <c r="AB17" s="2066"/>
      <c r="AC17" s="2066"/>
      <c r="AD17" s="2066"/>
      <c r="AE17" s="2066"/>
      <c r="AF17" s="2066"/>
      <c r="AG17" s="2066"/>
      <c r="AH17" s="2066"/>
      <c r="AI17" s="2066"/>
      <c r="AJ17" s="2066"/>
      <c r="AK17" s="2066"/>
      <c r="AL17" s="2066"/>
      <c r="AM17" s="518"/>
      <c r="AN17" s="518"/>
      <c r="AO17" s="518"/>
      <c r="AP17" s="1604"/>
      <c r="AQ17" s="1604"/>
      <c r="AR17" s="1616"/>
      <c r="AS17" s="1617"/>
      <c r="AT17" s="1617"/>
      <c r="AU17" s="1617"/>
      <c r="AV17" s="1617"/>
      <c r="AW17" s="1617"/>
      <c r="AX17" s="1617"/>
      <c r="AY17" s="1617"/>
      <c r="AZ17" s="1617"/>
      <c r="BA17" s="1617"/>
      <c r="BB17" s="1617"/>
      <c r="BC17" s="1617"/>
      <c r="BD17" s="1617"/>
      <c r="BE17" s="1617"/>
      <c r="BF17" s="1617"/>
      <c r="BG17" s="1617"/>
      <c r="BH17" s="1617"/>
      <c r="BI17" s="1617"/>
      <c r="BJ17" s="1617"/>
      <c r="BK17" s="1617"/>
      <c r="BL17" s="1617"/>
      <c r="BM17" s="1617"/>
      <c r="BN17" s="1617"/>
      <c r="BO17" s="1617"/>
      <c r="BP17" s="1617"/>
      <c r="BQ17" s="1617"/>
      <c r="BR17" s="1617"/>
      <c r="BS17" s="1617"/>
      <c r="BT17" s="1617"/>
      <c r="BU17" s="1617"/>
      <c r="BV17" s="1617"/>
      <c r="BW17" s="1617"/>
      <c r="BX17" s="1617"/>
      <c r="BY17" s="1617"/>
      <c r="BZ17" s="1617"/>
      <c r="CA17" s="1618"/>
      <c r="CB17"/>
      <c r="CC17"/>
      <c r="CD17" s="336"/>
      <c r="CE17" s="302"/>
      <c r="CF17" s="302"/>
      <c r="CG17" s="302"/>
      <c r="CM17" s="233"/>
      <c r="CN17" s="233"/>
      <c r="CO17" s="233"/>
      <c r="CP17" s="233"/>
      <c r="CQ17" s="233"/>
      <c r="CR17" s="233"/>
      <c r="CS17" s="233"/>
      <c r="CT17" s="233"/>
      <c r="CU17" s="233"/>
      <c r="CV17" s="233"/>
      <c r="CW17" s="233"/>
      <c r="CX17" s="233"/>
      <c r="CY17" s="391"/>
      <c r="CZ17" s="391"/>
      <c r="DA17" s="391"/>
      <c r="DB17" s="391"/>
      <c r="DC17" s="391"/>
    </row>
    <row r="18" spans="1:107" ht="30" customHeight="1">
      <c r="A18" s="55"/>
      <c r="B18" s="234"/>
      <c r="C18" s="321"/>
      <c r="D18" s="2067" t="s">
        <v>1638</v>
      </c>
      <c r="E18" s="2067"/>
      <c r="F18" s="2067"/>
      <c r="G18" s="2067"/>
      <c r="H18" s="2067"/>
      <c r="I18" s="2067"/>
      <c r="J18" s="2067"/>
      <c r="K18" s="2067"/>
      <c r="L18" s="2067"/>
      <c r="M18" s="2067"/>
      <c r="N18" s="2067"/>
      <c r="O18" s="2067"/>
      <c r="P18" s="2067"/>
      <c r="Q18" s="2067"/>
      <c r="R18" s="2067"/>
      <c r="S18" s="2067"/>
      <c r="T18" s="2067"/>
      <c r="U18" s="2067"/>
      <c r="V18" s="2067"/>
      <c r="W18" s="2067"/>
      <c r="X18" s="2067"/>
      <c r="Y18" s="2067"/>
      <c r="Z18" s="2067"/>
      <c r="AA18" s="2067"/>
      <c r="AB18" s="2067"/>
      <c r="AC18" s="2067"/>
      <c r="AD18" s="2067"/>
      <c r="AE18" s="2067"/>
      <c r="AF18" s="2067"/>
      <c r="AG18" s="2067"/>
      <c r="AH18" s="2067"/>
      <c r="AI18" s="2067"/>
      <c r="AJ18" s="2067"/>
      <c r="AK18" s="2067"/>
      <c r="AL18" s="2067"/>
      <c r="AM18" s="518"/>
      <c r="AN18" s="518"/>
      <c r="AO18" s="518"/>
      <c r="AP18" s="923"/>
      <c r="AQ18" s="923"/>
      <c r="AR18" s="921"/>
      <c r="AS18" s="921"/>
      <c r="AT18" s="921"/>
      <c r="AU18" s="921"/>
      <c r="AV18" s="921"/>
      <c r="AW18" s="921"/>
      <c r="AX18" s="921"/>
      <c r="AY18" s="921"/>
      <c r="AZ18" s="921"/>
      <c r="BA18" s="921"/>
      <c r="BB18" s="921"/>
      <c r="BC18" s="921"/>
      <c r="BD18" s="921"/>
      <c r="BE18" s="921"/>
      <c r="BF18" s="921"/>
      <c r="BG18" s="921"/>
      <c r="BH18" s="921"/>
      <c r="BI18" s="921"/>
      <c r="BJ18" s="921"/>
      <c r="BK18" s="921"/>
      <c r="BL18" s="921"/>
      <c r="BM18" s="921"/>
      <c r="BN18" s="921"/>
      <c r="BO18" s="921"/>
      <c r="BP18" s="921"/>
      <c r="BQ18" s="921"/>
      <c r="BR18" s="921"/>
      <c r="BS18" s="921"/>
      <c r="BT18" s="921"/>
      <c r="BU18" s="921"/>
      <c r="BV18" s="921"/>
      <c r="BW18" s="921"/>
      <c r="BX18" s="921"/>
      <c r="BY18" s="921"/>
      <c r="BZ18" s="921"/>
      <c r="CA18" s="921"/>
      <c r="CB18"/>
      <c r="CC18"/>
      <c r="CD18" s="336"/>
      <c r="CE18" s="302"/>
      <c r="CF18" s="302"/>
      <c r="CG18" s="302"/>
      <c r="CM18" s="233"/>
      <c r="CN18" s="233"/>
      <c r="CO18" s="233"/>
      <c r="CP18" s="233"/>
      <c r="CQ18" s="233"/>
      <c r="CR18" s="233"/>
      <c r="CS18" s="233"/>
      <c r="CT18" s="233"/>
      <c r="CU18" s="233"/>
      <c r="CV18" s="233"/>
      <c r="CW18" s="233"/>
      <c r="CX18" s="233"/>
      <c r="CY18" s="391"/>
      <c r="CZ18" s="391"/>
      <c r="DA18" s="391"/>
      <c r="DB18" s="391"/>
      <c r="DC18" s="391"/>
    </row>
    <row r="19" spans="1:107" ht="30" customHeight="1">
      <c r="A19" s="55"/>
      <c r="B19" s="234"/>
      <c r="C19" s="321"/>
      <c r="D19" s="2067"/>
      <c r="E19" s="2067"/>
      <c r="F19" s="2067"/>
      <c r="G19" s="2067"/>
      <c r="H19" s="2067"/>
      <c r="I19" s="2067"/>
      <c r="J19" s="2067"/>
      <c r="K19" s="2067"/>
      <c r="L19" s="2067"/>
      <c r="M19" s="2067"/>
      <c r="N19" s="2067"/>
      <c r="O19" s="2067"/>
      <c r="P19" s="2067"/>
      <c r="Q19" s="2067"/>
      <c r="R19" s="2067"/>
      <c r="S19" s="2067"/>
      <c r="T19" s="2067"/>
      <c r="U19" s="2067"/>
      <c r="V19" s="2067"/>
      <c r="W19" s="2067"/>
      <c r="X19" s="2067"/>
      <c r="Y19" s="2067"/>
      <c r="Z19" s="2067"/>
      <c r="AA19" s="2067"/>
      <c r="AB19" s="2067"/>
      <c r="AC19" s="2067"/>
      <c r="AD19" s="2067"/>
      <c r="AE19" s="2067"/>
      <c r="AF19" s="2067"/>
      <c r="AG19" s="2067"/>
      <c r="AH19" s="2067"/>
      <c r="AI19" s="2067"/>
      <c r="AJ19" s="2067"/>
      <c r="AK19" s="2067"/>
      <c r="AL19" s="2067"/>
      <c r="AM19" s="518"/>
      <c r="AN19" s="518"/>
      <c r="AO19" s="518"/>
      <c r="AP19" s="923"/>
      <c r="AQ19" s="923"/>
      <c r="AR19" s="921"/>
      <c r="AS19" s="921"/>
      <c r="AT19" s="921"/>
      <c r="AU19" s="921"/>
      <c r="AV19" s="921"/>
      <c r="AW19" s="921"/>
      <c r="AX19" s="921"/>
      <c r="AY19" s="921"/>
      <c r="AZ19" s="921"/>
      <c r="BA19" s="921"/>
      <c r="BB19" s="921"/>
      <c r="BC19" s="921"/>
      <c r="BD19" s="921"/>
      <c r="BE19" s="921"/>
      <c r="BF19" s="921"/>
      <c r="BG19" s="921"/>
      <c r="BH19" s="921"/>
      <c r="BI19" s="921"/>
      <c r="BJ19" s="921"/>
      <c r="BK19" s="921"/>
      <c r="BL19" s="921"/>
      <c r="BM19" s="921"/>
      <c r="BN19" s="921"/>
      <c r="BO19" s="921"/>
      <c r="BP19" s="921"/>
      <c r="BQ19" s="921"/>
      <c r="BR19" s="921"/>
      <c r="BS19" s="921"/>
      <c r="BT19" s="921"/>
      <c r="BU19" s="921"/>
      <c r="BV19" s="921"/>
      <c r="BW19" s="921"/>
      <c r="BX19" s="921"/>
      <c r="BY19" s="921"/>
      <c r="BZ19" s="921"/>
      <c r="CA19" s="921"/>
      <c r="CB19"/>
      <c r="CC19"/>
      <c r="CD19" s="336"/>
      <c r="CE19" s="302"/>
      <c r="CF19" s="302"/>
      <c r="CG19" s="302"/>
      <c r="CM19" s="233"/>
      <c r="CN19" s="233"/>
      <c r="CO19" s="233"/>
      <c r="CP19" s="233"/>
      <c r="CQ19" s="233"/>
      <c r="CR19" s="233"/>
      <c r="CS19" s="233"/>
      <c r="CT19" s="233"/>
      <c r="CU19" s="233"/>
      <c r="CV19" s="233"/>
      <c r="CW19" s="233"/>
      <c r="CX19" s="233"/>
      <c r="CY19" s="391"/>
      <c r="CZ19" s="391"/>
      <c r="DA19" s="391"/>
      <c r="DB19" s="391"/>
      <c r="DC19" s="391"/>
    </row>
    <row r="20" spans="1:107" ht="30" customHeight="1">
      <c r="A20" s="55"/>
      <c r="B20" s="234"/>
      <c r="C20" s="321"/>
      <c r="D20" s="324"/>
      <c r="E20"/>
      <c r="F20"/>
      <c r="G20"/>
      <c r="H20"/>
      <c r="I20"/>
      <c r="J20"/>
      <c r="K20"/>
      <c r="L20"/>
      <c r="M20"/>
      <c r="N20"/>
      <c r="O20"/>
      <c r="P20"/>
      <c r="Q20"/>
      <c r="R20"/>
      <c r="S20"/>
      <c r="T20"/>
      <c r="U20"/>
      <c r="V20"/>
      <c r="W20"/>
      <c r="X20"/>
      <c r="Y20"/>
      <c r="Z20"/>
      <c r="AA20"/>
      <c r="AB20"/>
      <c r="AC20"/>
      <c r="AD20"/>
      <c r="AE20"/>
      <c r="AF20"/>
      <c r="AG20"/>
      <c r="AH20"/>
      <c r="AI20" s="518"/>
      <c r="AJ20" s="518"/>
      <c r="AK20" s="518"/>
      <c r="AL20" s="518"/>
      <c r="AM20" s="518"/>
      <c r="AN20" s="518"/>
      <c r="AO20" s="518"/>
      <c r="AP20" s="923"/>
      <c r="AQ20" s="923"/>
      <c r="AR20" s="921"/>
      <c r="AS20" s="921"/>
      <c r="AT20" s="921"/>
      <c r="AU20" s="921"/>
      <c r="AV20" s="921"/>
      <c r="AW20" s="921"/>
      <c r="AX20" s="921"/>
      <c r="AY20" s="921"/>
      <c r="AZ20" s="921"/>
      <c r="BA20" s="921"/>
      <c r="BB20" s="921"/>
      <c r="BC20" s="921"/>
      <c r="BD20" s="921"/>
      <c r="BE20" s="921"/>
      <c r="BF20" s="921"/>
      <c r="BG20" s="921"/>
      <c r="BH20" s="921"/>
      <c r="BI20" s="921"/>
      <c r="BJ20" s="921"/>
      <c r="BK20" s="921"/>
      <c r="BL20" s="921"/>
      <c r="BM20" s="921"/>
      <c r="BN20" s="921"/>
      <c r="BO20" s="921"/>
      <c r="BP20" s="921"/>
      <c r="BQ20" s="921"/>
      <c r="BR20" s="921"/>
      <c r="BS20" s="921"/>
      <c r="BT20" s="921"/>
      <c r="BU20" s="921"/>
      <c r="BV20" s="921"/>
      <c r="BW20" s="921"/>
      <c r="BX20" s="921"/>
      <c r="BY20" s="921"/>
      <c r="BZ20" s="921"/>
      <c r="CA20" s="921"/>
      <c r="CB20"/>
      <c r="CC20"/>
      <c r="CD20" s="336"/>
      <c r="CE20" s="302"/>
      <c r="CF20" s="302"/>
      <c r="CG20" s="302"/>
      <c r="CM20" s="233"/>
      <c r="CN20" s="233"/>
      <c r="CO20" s="233"/>
      <c r="CP20" s="233"/>
      <c r="CQ20" s="233"/>
      <c r="CR20" s="233"/>
      <c r="CS20" s="233"/>
      <c r="CT20" s="233"/>
      <c r="CU20" s="233"/>
      <c r="CV20" s="233"/>
      <c r="CW20" s="233"/>
      <c r="CX20" s="233"/>
      <c r="CY20" s="391"/>
      <c r="CZ20" s="391"/>
      <c r="DA20" s="391"/>
      <c r="DB20" s="391"/>
      <c r="DC20" s="391"/>
    </row>
    <row r="21" spans="1:107" ht="30" customHeight="1">
      <c r="A21" s="55"/>
      <c r="B21" s="234"/>
      <c r="C21" s="321"/>
      <c r="D21" s="324"/>
      <c r="E21"/>
      <c r="F21"/>
      <c r="G21"/>
      <c r="H21"/>
      <c r="I21"/>
      <c r="J21"/>
      <c r="K21"/>
      <c r="L21"/>
      <c r="M21"/>
      <c r="N21"/>
      <c r="O21"/>
      <c r="P21"/>
      <c r="Q21"/>
      <c r="R21"/>
      <c r="S21"/>
      <c r="T21"/>
      <c r="U21"/>
      <c r="V21"/>
      <c r="W21"/>
      <c r="X21"/>
      <c r="Y21"/>
      <c r="Z21"/>
      <c r="AA21"/>
      <c r="AB21"/>
      <c r="AC21"/>
      <c r="AD21"/>
      <c r="AE21"/>
      <c r="AF21"/>
      <c r="AG21"/>
      <c r="AH21"/>
      <c r="AI21" s="518"/>
      <c r="AJ21" s="518"/>
      <c r="AK21" s="518"/>
      <c r="AL21" s="518"/>
      <c r="AM21" s="518"/>
      <c r="AN21" s="518"/>
      <c r="AO21" s="518"/>
      <c r="AP21" s="923"/>
      <c r="AQ21" s="923"/>
      <c r="AR21" s="921"/>
      <c r="AS21" s="921"/>
      <c r="AT21" s="921"/>
      <c r="AU21" s="921"/>
      <c r="AV21" s="921"/>
      <c r="AW21" s="921"/>
      <c r="AX21" s="921"/>
      <c r="AY21" s="921"/>
      <c r="AZ21" s="921"/>
      <c r="BA21" s="921"/>
      <c r="BB21" s="921"/>
      <c r="BC21" s="921"/>
      <c r="BD21" s="921"/>
      <c r="BE21" s="921"/>
      <c r="BF21" s="921"/>
      <c r="BG21" s="921"/>
      <c r="BH21" s="921"/>
      <c r="BI21" s="921"/>
      <c r="BJ21" s="921"/>
      <c r="BK21" s="921"/>
      <c r="BL21" s="921"/>
      <c r="BM21" s="921"/>
      <c r="BN21" s="921"/>
      <c r="BO21" s="921"/>
      <c r="BP21" s="921"/>
      <c r="BQ21" s="921"/>
      <c r="BR21" s="921"/>
      <c r="BS21" s="921"/>
      <c r="BT21" s="921"/>
      <c r="BU21" s="921"/>
      <c r="BV21" s="921"/>
      <c r="BW21" s="921"/>
      <c r="BX21" s="921"/>
      <c r="BY21" s="921"/>
      <c r="BZ21" s="921"/>
      <c r="CA21" s="921"/>
      <c r="CB21"/>
      <c r="CC21"/>
      <c r="CD21" s="336"/>
      <c r="CE21" s="302"/>
      <c r="CF21" s="302"/>
      <c r="CG21" s="302"/>
      <c r="CM21" s="233"/>
      <c r="CN21" s="233"/>
      <c r="CO21" s="233"/>
      <c r="CP21" s="233"/>
      <c r="CQ21" s="233"/>
      <c r="CR21" s="233"/>
      <c r="CS21" s="233"/>
      <c r="CT21" s="233"/>
      <c r="CU21" s="233"/>
      <c r="CV21" s="233"/>
      <c r="CW21" s="233"/>
      <c r="CX21" s="233"/>
      <c r="CY21" s="391"/>
      <c r="CZ21" s="391"/>
      <c r="DA21" s="391"/>
      <c r="DB21" s="391"/>
      <c r="DC21" s="391"/>
    </row>
    <row r="22" spans="1:107" ht="30" customHeight="1">
      <c r="A22" s="55"/>
      <c r="B22" s="234"/>
      <c r="C22" s="321"/>
      <c r="D22" s="324"/>
      <c r="E22"/>
      <c r="F22"/>
      <c r="G22"/>
      <c r="H22"/>
      <c r="I22"/>
      <c r="J22"/>
      <c r="K22"/>
      <c r="L22"/>
      <c r="M22"/>
      <c r="N22"/>
      <c r="O22"/>
      <c r="P22"/>
      <c r="Q22"/>
      <c r="R22"/>
      <c r="S22"/>
      <c r="T22"/>
      <c r="U22"/>
      <c r="V22"/>
      <c r="W22"/>
      <c r="X22"/>
      <c r="Y22"/>
      <c r="Z22"/>
      <c r="AA22"/>
      <c r="AB22"/>
      <c r="AC22"/>
      <c r="AD22"/>
      <c r="AE22"/>
      <c r="AF22"/>
      <c r="AG22"/>
      <c r="AH22"/>
      <c r="AI22" s="518"/>
      <c r="AJ22" s="518"/>
      <c r="AK22" s="518"/>
      <c r="AL22" s="518"/>
      <c r="AM22" s="518"/>
      <c r="AN22" s="518"/>
      <c r="AO22" s="518"/>
      <c r="AP22" s="923"/>
      <c r="AQ22" s="923"/>
      <c r="AR22" s="921"/>
      <c r="AS22" s="921"/>
      <c r="AT22" s="921"/>
      <c r="AU22" s="921"/>
      <c r="AV22" s="921"/>
      <c r="AW22" s="921"/>
      <c r="AX22" s="921"/>
      <c r="AY22" s="921"/>
      <c r="AZ22" s="921"/>
      <c r="BA22" s="921"/>
      <c r="BB22" s="921"/>
      <c r="BC22" s="921"/>
      <c r="BD22" s="921"/>
      <c r="BE22" s="921"/>
      <c r="BF22" s="921"/>
      <c r="BG22" s="921"/>
      <c r="BH22" s="921"/>
      <c r="BI22" s="921"/>
      <c r="BJ22" s="921"/>
      <c r="BK22" s="921"/>
      <c r="BL22" s="921"/>
      <c r="BM22" s="921"/>
      <c r="BN22" s="921"/>
      <c r="BO22" s="921"/>
      <c r="BP22" s="921"/>
      <c r="BQ22" s="921"/>
      <c r="BR22" s="921"/>
      <c r="BS22" s="921"/>
      <c r="BT22" s="921"/>
      <c r="BU22" s="921"/>
      <c r="BV22" s="921"/>
      <c r="BW22" s="921"/>
      <c r="BX22" s="921"/>
      <c r="BY22" s="921"/>
      <c r="BZ22" s="921"/>
      <c r="CA22" s="921"/>
      <c r="CB22"/>
      <c r="CC22"/>
      <c r="CD22" s="336"/>
      <c r="CE22" s="302"/>
      <c r="CF22" s="302"/>
      <c r="CG22" s="302"/>
      <c r="CM22" s="233"/>
      <c r="CN22" s="233"/>
      <c r="CO22" s="233"/>
      <c r="CP22" s="233"/>
      <c r="CQ22" s="233"/>
      <c r="CR22" s="233"/>
      <c r="CS22" s="233"/>
      <c r="CT22" s="233"/>
      <c r="CU22" s="233"/>
      <c r="CV22" s="233"/>
      <c r="CW22" s="233"/>
      <c r="CX22" s="233"/>
      <c r="CY22" s="391"/>
      <c r="CZ22" s="391"/>
      <c r="DA22" s="391"/>
      <c r="DB22" s="391"/>
      <c r="DC22" s="391"/>
    </row>
    <row r="23" spans="1:107" ht="30" customHeight="1">
      <c r="A23" s="55"/>
      <c r="B23" s="234"/>
      <c r="C23" s="321"/>
      <c r="D23" s="324"/>
      <c r="E23"/>
      <c r="F23"/>
      <c r="G23"/>
      <c r="H23"/>
      <c r="I23"/>
      <c r="J23"/>
      <c r="K23"/>
      <c r="L23"/>
      <c r="M23"/>
      <c r="N23"/>
      <c r="O23"/>
      <c r="P23"/>
      <c r="Q23"/>
      <c r="R23"/>
      <c r="S23"/>
      <c r="T23"/>
      <c r="U23"/>
      <c r="V23"/>
      <c r="W23"/>
      <c r="X23"/>
      <c r="Y23"/>
      <c r="Z23"/>
      <c r="AA23"/>
      <c r="AB23"/>
      <c r="AC23"/>
      <c r="AD23"/>
      <c r="AE23"/>
      <c r="AF23"/>
      <c r="AG23"/>
      <c r="AH23"/>
      <c r="AI23" s="518"/>
      <c r="AJ23" s="518"/>
      <c r="AK23" s="518"/>
      <c r="AL23" s="518"/>
      <c r="AM23" s="518"/>
      <c r="AN23" s="518"/>
      <c r="AO23" s="518"/>
      <c r="AP23" s="923"/>
      <c r="AQ23" s="923"/>
      <c r="AR23" s="921"/>
      <c r="AS23" s="921"/>
      <c r="AT23" s="921"/>
      <c r="AU23" s="921"/>
      <c r="AV23" s="921"/>
      <c r="AW23" s="921"/>
      <c r="AX23" s="921"/>
      <c r="AY23" s="921"/>
      <c r="AZ23" s="921"/>
      <c r="BA23" s="921"/>
      <c r="BB23" s="921"/>
      <c r="BC23" s="921"/>
      <c r="BD23" s="921"/>
      <c r="BE23" s="921"/>
      <c r="BF23" s="921"/>
      <c r="BG23" s="921"/>
      <c r="BH23" s="921"/>
      <c r="BI23" s="921"/>
      <c r="BJ23" s="921"/>
      <c r="BK23" s="921"/>
      <c r="BL23" s="921"/>
      <c r="BM23" s="921"/>
      <c r="BN23" s="921"/>
      <c r="BO23" s="921"/>
      <c r="BP23" s="921"/>
      <c r="BQ23" s="921"/>
      <c r="BR23" s="921"/>
      <c r="BS23" s="921"/>
      <c r="BT23" s="921"/>
      <c r="BU23" s="921"/>
      <c r="BV23" s="921"/>
      <c r="BW23" s="921"/>
      <c r="BX23" s="921"/>
      <c r="BY23" s="921"/>
      <c r="BZ23" s="921"/>
      <c r="CA23" s="921"/>
      <c r="CB23"/>
      <c r="CC23"/>
      <c r="CD23" s="336"/>
      <c r="CE23" s="302"/>
      <c r="CF23" s="302"/>
      <c r="CG23" s="302"/>
      <c r="CM23" s="233"/>
      <c r="CN23" s="233"/>
      <c r="CO23" s="233"/>
      <c r="CP23" s="233"/>
      <c r="CQ23" s="233"/>
      <c r="CR23" s="233"/>
      <c r="CS23" s="233"/>
      <c r="CT23" s="233"/>
      <c r="CU23" s="233"/>
      <c r="CV23" s="233"/>
      <c r="CW23" s="233"/>
      <c r="CX23" s="233"/>
      <c r="CY23" s="391"/>
      <c r="CZ23" s="391"/>
      <c r="DA23" s="391"/>
      <c r="DB23" s="391"/>
      <c r="DC23" s="391"/>
    </row>
    <row r="24" spans="1:107" ht="39.9" customHeight="1">
      <c r="A24" s="55"/>
      <c r="B24" s="1219"/>
      <c r="C24" s="96"/>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1220"/>
      <c r="CM24" s="391"/>
      <c r="CN24" s="391"/>
      <c r="CO24" s="391"/>
      <c r="CP24" s="391"/>
      <c r="CQ24" s="391"/>
      <c r="CR24" s="391"/>
      <c r="CS24" s="391"/>
      <c r="CT24" s="391"/>
      <c r="CU24" s="391"/>
      <c r="CV24" s="391"/>
      <c r="CW24" s="391"/>
      <c r="CX24" s="391"/>
      <c r="CY24" s="391"/>
      <c r="CZ24" s="391"/>
      <c r="DA24" s="391"/>
      <c r="DB24" s="391"/>
      <c r="DC24" s="391"/>
    </row>
    <row r="25" spans="1:107" ht="39.9" customHeight="1">
      <c r="A25" s="55"/>
      <c r="B25" s="151"/>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c r="CC25" s="97"/>
      <c r="CD25" s="160"/>
      <c r="CM25" s="391"/>
      <c r="CN25" s="391"/>
      <c r="CO25" s="391"/>
      <c r="CP25" s="391"/>
      <c r="CQ25" s="391"/>
      <c r="CR25" s="391"/>
      <c r="CS25" s="391"/>
      <c r="CT25" s="391"/>
      <c r="CU25" s="391"/>
      <c r="CV25" s="391"/>
      <c r="CW25" s="391"/>
      <c r="CX25" s="391"/>
      <c r="CY25" s="391"/>
      <c r="CZ25" s="391"/>
      <c r="DA25" s="391"/>
      <c r="DB25" s="391"/>
      <c r="DC25" s="391"/>
    </row>
    <row r="26" spans="1:107" ht="30" customHeight="1">
      <c r="A26" s="55"/>
      <c r="B26" s="129"/>
      <c r="C26" s="499">
        <v>9.1199999999999992</v>
      </c>
      <c r="D26" s="1012" t="s">
        <v>578</v>
      </c>
      <c r="E26" s="983"/>
      <c r="F26" s="983"/>
      <c r="G26" s="983"/>
      <c r="H26" s="983"/>
      <c r="I26" s="983"/>
      <c r="J26" s="983"/>
      <c r="K26" s="983"/>
      <c r="L26" s="983"/>
      <c r="M26" s="983"/>
      <c r="N26" s="1002"/>
      <c r="O26"/>
      <c r="P26"/>
      <c r="Q26"/>
      <c r="R26"/>
      <c r="S26"/>
      <c r="T26"/>
      <c r="U26"/>
      <c r="V26"/>
      <c r="W26"/>
      <c r="X26"/>
      <c r="Y26"/>
      <c r="Z26"/>
      <c r="AA26"/>
      <c r="AB26"/>
      <c r="AC26"/>
      <c r="AD26"/>
      <c r="AE26"/>
      <c r="AF26"/>
      <c r="AG26"/>
      <c r="AH26"/>
      <c r="AI26" s="518"/>
      <c r="AJ26" s="518"/>
      <c r="AK26" s="518"/>
      <c r="AL26" s="518"/>
      <c r="AM26" s="518"/>
      <c r="AN26" s="518"/>
      <c r="AO26" s="518"/>
      <c r="AP26" s="1604">
        <v>12</v>
      </c>
      <c r="AQ26" s="1604"/>
      <c r="AR26" s="1613"/>
      <c r="AS26" s="1614"/>
      <c r="AT26" s="1614"/>
      <c r="AU26" s="1614"/>
      <c r="AV26" s="1614"/>
      <c r="AW26" s="1614"/>
      <c r="AX26" s="1614"/>
      <c r="AY26" s="1614"/>
      <c r="AZ26" s="1614"/>
      <c r="BA26" s="1614"/>
      <c r="BB26" s="1614"/>
      <c r="BC26" s="1614"/>
      <c r="BD26" s="1614"/>
      <c r="BE26" s="1614"/>
      <c r="BF26" s="1614"/>
      <c r="BG26" s="1614"/>
      <c r="BH26" s="1614"/>
      <c r="BI26" s="1614"/>
      <c r="BJ26" s="1614"/>
      <c r="BK26" s="1614"/>
      <c r="BL26" s="1614"/>
      <c r="BM26" s="1614"/>
      <c r="BN26" s="1614"/>
      <c r="BO26" s="1614"/>
      <c r="BP26" s="1614"/>
      <c r="BQ26" s="1614"/>
      <c r="BR26" s="1614"/>
      <c r="BS26" s="1614"/>
      <c r="BT26" s="1614"/>
      <c r="BU26" s="1614"/>
      <c r="BV26" s="1614"/>
      <c r="BW26" s="1614"/>
      <c r="BX26" s="1614"/>
      <c r="BY26" s="1614"/>
      <c r="BZ26" s="1614"/>
      <c r="CA26" s="1615"/>
      <c r="CB26"/>
      <c r="CC26"/>
      <c r="CD26" s="124"/>
      <c r="CM26" s="391"/>
      <c r="CN26" s="391"/>
      <c r="CO26" s="391"/>
      <c r="CP26" s="391"/>
      <c r="CQ26" s="391"/>
      <c r="CR26" s="391"/>
      <c r="CS26" s="391"/>
      <c r="CT26" s="391"/>
      <c r="CU26" s="391"/>
      <c r="CV26" s="391"/>
      <c r="CW26" s="391"/>
      <c r="CX26" s="391"/>
      <c r="CY26" s="391"/>
      <c r="CZ26" s="391"/>
      <c r="DA26" s="391"/>
      <c r="DB26" s="391"/>
      <c r="DC26" s="391"/>
    </row>
    <row r="27" spans="1:107" ht="30" customHeight="1">
      <c r="A27" s="55"/>
      <c r="B27" s="234"/>
      <c r="C27" s="321"/>
      <c r="D27" s="1013" t="s">
        <v>579</v>
      </c>
      <c r="E27" s="1002"/>
      <c r="F27" s="1002"/>
      <c r="G27" s="1002"/>
      <c r="H27" s="1002"/>
      <c r="I27" s="1002"/>
      <c r="J27" s="1002"/>
      <c r="K27" s="1002"/>
      <c r="L27" s="1002"/>
      <c r="M27" s="1002"/>
      <c r="N27" s="1002"/>
      <c r="O27"/>
      <c r="P27"/>
      <c r="Q27"/>
      <c r="R27"/>
      <c r="S27"/>
      <c r="T27"/>
      <c r="U27"/>
      <c r="V27"/>
      <c r="W27"/>
      <c r="X27"/>
      <c r="Y27"/>
      <c r="Z27"/>
      <c r="AA27"/>
      <c r="AB27"/>
      <c r="AC27"/>
      <c r="AD27"/>
      <c r="AE27"/>
      <c r="AF27"/>
      <c r="AG27"/>
      <c r="AH27"/>
      <c r="AI27" s="518"/>
      <c r="AJ27" s="518"/>
      <c r="AK27" s="518"/>
      <c r="AL27" s="518"/>
      <c r="AM27" s="518"/>
      <c r="AN27" s="518"/>
      <c r="AO27" s="518"/>
      <c r="AP27" s="1604"/>
      <c r="AQ27" s="1604"/>
      <c r="AR27" s="1616"/>
      <c r="AS27" s="1617"/>
      <c r="AT27" s="1617"/>
      <c r="AU27" s="1617"/>
      <c r="AV27" s="1617"/>
      <c r="AW27" s="1617"/>
      <c r="AX27" s="1617"/>
      <c r="AY27" s="1617"/>
      <c r="AZ27" s="1617"/>
      <c r="BA27" s="1617"/>
      <c r="BB27" s="1617"/>
      <c r="BC27" s="1617"/>
      <c r="BD27" s="1617"/>
      <c r="BE27" s="1617"/>
      <c r="BF27" s="1617"/>
      <c r="BG27" s="1617"/>
      <c r="BH27" s="1617"/>
      <c r="BI27" s="1617"/>
      <c r="BJ27" s="1617"/>
      <c r="BK27" s="1617"/>
      <c r="BL27" s="1617"/>
      <c r="BM27" s="1617"/>
      <c r="BN27" s="1617"/>
      <c r="BO27" s="1617"/>
      <c r="BP27" s="1617"/>
      <c r="BQ27" s="1617"/>
      <c r="BR27" s="1617"/>
      <c r="BS27" s="1617"/>
      <c r="BT27" s="1617"/>
      <c r="BU27" s="1617"/>
      <c r="BV27" s="1617"/>
      <c r="BW27" s="1617"/>
      <c r="BX27" s="1617"/>
      <c r="BY27" s="1617"/>
      <c r="BZ27" s="1617"/>
      <c r="CA27" s="1618"/>
      <c r="CB27"/>
      <c r="CC27"/>
      <c r="CD27" s="336"/>
      <c r="CM27" s="391"/>
      <c r="CN27" s="391"/>
      <c r="CO27" s="391"/>
      <c r="CP27" s="391"/>
      <c r="CQ27" s="391"/>
      <c r="CR27" s="391"/>
      <c r="CS27" s="391"/>
      <c r="CT27" s="391"/>
      <c r="CU27" s="391"/>
      <c r="CV27" s="391"/>
      <c r="CW27" s="391"/>
      <c r="CX27" s="391"/>
      <c r="CY27" s="391"/>
      <c r="CZ27" s="391"/>
      <c r="DA27" s="391"/>
      <c r="DB27" s="391"/>
      <c r="DC27" s="391"/>
    </row>
    <row r="28" spans="1:107" ht="30" customHeight="1">
      <c r="A28" s="55"/>
      <c r="B28" s="234"/>
      <c r="C28" s="321"/>
      <c r="D28" s="1016"/>
      <c r="E28" s="1002"/>
      <c r="F28" s="1002"/>
      <c r="G28" s="1002"/>
      <c r="H28" s="1002"/>
      <c r="I28" s="1002"/>
      <c r="J28" s="1002"/>
      <c r="K28" s="1002"/>
      <c r="L28" s="1002"/>
      <c r="M28" s="1002"/>
      <c r="N28" s="1002"/>
      <c r="O28"/>
      <c r="P28"/>
      <c r="Q28"/>
      <c r="R28"/>
      <c r="S28"/>
      <c r="T28"/>
      <c r="U28"/>
      <c r="V28"/>
      <c r="W28"/>
      <c r="X28"/>
      <c r="Y28"/>
      <c r="Z28"/>
      <c r="AA28"/>
      <c r="AB28"/>
      <c r="AC28"/>
      <c r="AD28"/>
      <c r="AE28"/>
      <c r="AF28"/>
      <c r="AG28"/>
      <c r="AH28"/>
      <c r="AI28" s="518"/>
      <c r="AJ28" s="518"/>
      <c r="AK28" s="518"/>
      <c r="AL28" s="518"/>
      <c r="AM28" s="518"/>
      <c r="AN28" s="518"/>
      <c r="AO28" s="518"/>
      <c r="AP28" s="923"/>
      <c r="AQ28" s="923"/>
      <c r="AR28" s="921"/>
      <c r="AS28" s="921"/>
      <c r="AT28" s="921"/>
      <c r="AU28" s="921"/>
      <c r="AV28" s="921"/>
      <c r="AW28" s="921"/>
      <c r="AX28" s="921"/>
      <c r="AY28" s="921"/>
      <c r="AZ28" s="921"/>
      <c r="BA28" s="921"/>
      <c r="BB28" s="921"/>
      <c r="BC28" s="921"/>
      <c r="BD28" s="921"/>
      <c r="BE28" s="921"/>
      <c r="BF28" s="921"/>
      <c r="BG28" s="921"/>
      <c r="BH28" s="921"/>
      <c r="BI28" s="921"/>
      <c r="BJ28" s="921"/>
      <c r="BK28" s="921"/>
      <c r="BL28" s="921"/>
      <c r="BM28" s="921"/>
      <c r="BN28" s="921"/>
      <c r="BO28" s="921"/>
      <c r="BP28" s="921"/>
      <c r="BQ28" s="921"/>
      <c r="BR28" s="921"/>
      <c r="BS28" s="921"/>
      <c r="BT28" s="921"/>
      <c r="BU28" s="921"/>
      <c r="BV28" s="921"/>
      <c r="BW28" s="921"/>
      <c r="BX28" s="921"/>
      <c r="BY28" s="921"/>
      <c r="BZ28" s="921"/>
      <c r="CA28" s="921"/>
      <c r="CB28"/>
      <c r="CC28"/>
      <c r="CD28" s="336"/>
      <c r="CM28" s="391"/>
      <c r="CN28" s="391"/>
      <c r="CO28" s="391"/>
      <c r="CP28" s="391"/>
      <c r="CQ28" s="391"/>
      <c r="CR28" s="391"/>
      <c r="CS28" s="391"/>
      <c r="CT28" s="391"/>
      <c r="CU28" s="391"/>
      <c r="CV28" s="391"/>
      <c r="CW28" s="391"/>
      <c r="CX28" s="391"/>
      <c r="CY28" s="391"/>
      <c r="CZ28" s="391"/>
      <c r="DA28" s="391"/>
      <c r="DB28" s="391"/>
      <c r="DC28" s="391"/>
    </row>
    <row r="29" spans="1:107" ht="30" customHeight="1">
      <c r="A29" s="55"/>
      <c r="B29" s="234"/>
      <c r="C29" s="321"/>
      <c r="D29" s="1018" t="s">
        <v>146</v>
      </c>
      <c r="E29" s="1019" t="s">
        <v>580</v>
      </c>
      <c r="F29" s="983"/>
      <c r="G29" s="983"/>
      <c r="H29" s="983"/>
      <c r="I29" s="1002"/>
      <c r="J29" s="1002"/>
      <c r="K29" s="1002"/>
      <c r="L29" s="1002"/>
      <c r="M29" s="1002"/>
      <c r="N29" s="1002"/>
      <c r="O29"/>
      <c r="P29"/>
      <c r="Q29"/>
      <c r="R29"/>
      <c r="S29"/>
      <c r="T29"/>
      <c r="U29"/>
      <c r="V29"/>
      <c r="W29"/>
      <c r="X29"/>
      <c r="Y29"/>
      <c r="Z29"/>
      <c r="AA29"/>
      <c r="AB29"/>
      <c r="AC29"/>
      <c r="AD29"/>
      <c r="AE29"/>
      <c r="AF29"/>
      <c r="AG29"/>
      <c r="AH29"/>
      <c r="AI29" s="518"/>
      <c r="AJ29" s="518"/>
      <c r="AK29" s="518"/>
      <c r="AL29" s="518"/>
      <c r="AM29" s="518"/>
      <c r="AN29" s="518"/>
      <c r="AO29" s="518"/>
      <c r="AP29" s="1604">
        <v>13</v>
      </c>
      <c r="AQ29" s="1604"/>
      <c r="AR29" s="1613"/>
      <c r="AS29" s="1614"/>
      <c r="AT29" s="1614"/>
      <c r="AU29" s="1614"/>
      <c r="AV29" s="1614"/>
      <c r="AW29" s="1614"/>
      <c r="AX29" s="1614"/>
      <c r="AY29" s="1614"/>
      <c r="AZ29" s="1614"/>
      <c r="BA29" s="1614"/>
      <c r="BB29" s="1614"/>
      <c r="BC29" s="1614"/>
      <c r="BD29" s="1614"/>
      <c r="BE29" s="1614"/>
      <c r="BF29" s="1614"/>
      <c r="BG29" s="1614"/>
      <c r="BH29" s="1614"/>
      <c r="BI29" s="1614"/>
      <c r="BJ29" s="1614"/>
      <c r="BK29" s="1614"/>
      <c r="BL29" s="1615"/>
      <c r="BM29" s="2064" t="s">
        <v>154</v>
      </c>
      <c r="BN29" s="2065"/>
      <c r="BO29" s="2065"/>
      <c r="BP29" s="2065"/>
      <c r="BQ29"/>
      <c r="BR29"/>
      <c r="BS29"/>
      <c r="BT29"/>
      <c r="BU29"/>
      <c r="BV29"/>
      <c r="BW29"/>
      <c r="BX29"/>
      <c r="BY29"/>
      <c r="BZ29"/>
      <c r="CA29"/>
      <c r="CB29"/>
      <c r="CC29"/>
      <c r="CD29" s="336"/>
      <c r="CM29" s="391"/>
      <c r="CN29" s="391"/>
      <c r="CO29" s="391"/>
      <c r="CP29" s="391"/>
      <c r="CQ29" s="391"/>
      <c r="CR29" s="391"/>
      <c r="CS29" s="391"/>
      <c r="CT29" s="391"/>
      <c r="CU29" s="391"/>
      <c r="CV29" s="391"/>
      <c r="CW29" s="391"/>
      <c r="CX29" s="391"/>
      <c r="CY29" s="391"/>
      <c r="CZ29" s="391"/>
      <c r="DA29" s="391"/>
      <c r="DB29" s="391"/>
      <c r="DC29" s="391"/>
    </row>
    <row r="30" spans="1:107" ht="30" customHeight="1">
      <c r="A30" s="55"/>
      <c r="B30" s="234"/>
      <c r="C30" s="321"/>
      <c r="D30" s="1016"/>
      <c r="E30" s="1020" t="s">
        <v>581</v>
      </c>
      <c r="F30" s="1002"/>
      <c r="G30" s="1002"/>
      <c r="H30" s="1002"/>
      <c r="I30" s="1002"/>
      <c r="J30" s="1002"/>
      <c r="K30" s="1002"/>
      <c r="L30" s="1002"/>
      <c r="M30" s="1002"/>
      <c r="N30" s="1002"/>
      <c r="O30"/>
      <c r="P30"/>
      <c r="Q30"/>
      <c r="R30"/>
      <c r="S30"/>
      <c r="T30"/>
      <c r="U30"/>
      <c r="V30"/>
      <c r="W30"/>
      <c r="X30"/>
      <c r="Y30"/>
      <c r="Z30"/>
      <c r="AA30"/>
      <c r="AB30"/>
      <c r="AC30"/>
      <c r="AD30"/>
      <c r="AE30"/>
      <c r="AF30"/>
      <c r="AG30"/>
      <c r="AH30"/>
      <c r="AI30" s="518"/>
      <c r="AJ30" s="518"/>
      <c r="AK30" s="518"/>
      <c r="AL30" s="518"/>
      <c r="AM30" s="518"/>
      <c r="AN30" s="518"/>
      <c r="AO30" s="518"/>
      <c r="AP30" s="1604"/>
      <c r="AQ30" s="1604"/>
      <c r="AR30" s="1616"/>
      <c r="AS30" s="1617"/>
      <c r="AT30" s="1617"/>
      <c r="AU30" s="1617"/>
      <c r="AV30" s="1617"/>
      <c r="AW30" s="1617"/>
      <c r="AX30" s="1617"/>
      <c r="AY30" s="1617"/>
      <c r="AZ30" s="1617"/>
      <c r="BA30" s="1617"/>
      <c r="BB30" s="1617"/>
      <c r="BC30" s="1617"/>
      <c r="BD30" s="1617"/>
      <c r="BE30" s="1617"/>
      <c r="BF30" s="1617"/>
      <c r="BG30" s="1617"/>
      <c r="BH30" s="1617"/>
      <c r="BI30" s="1617"/>
      <c r="BJ30" s="1617"/>
      <c r="BK30" s="1617"/>
      <c r="BL30" s="1618"/>
      <c r="BM30" s="2064"/>
      <c r="BN30" s="2065"/>
      <c r="BO30" s="2065"/>
      <c r="BP30" s="2065"/>
      <c r="BQ30"/>
      <c r="BR30"/>
      <c r="BS30"/>
      <c r="BT30"/>
      <c r="BU30"/>
      <c r="BV30"/>
      <c r="BW30"/>
      <c r="BX30"/>
      <c r="BY30"/>
      <c r="BZ30"/>
      <c r="CA30"/>
      <c r="CB30"/>
      <c r="CC30"/>
      <c r="CD30" s="336"/>
      <c r="CM30" s="391"/>
      <c r="CN30" s="391"/>
      <c r="CO30" s="391"/>
      <c r="CP30" s="391"/>
      <c r="CQ30" s="391"/>
      <c r="CR30" s="391"/>
      <c r="CS30" s="391"/>
      <c r="CT30" s="391"/>
      <c r="CU30" s="391"/>
      <c r="CV30" s="391"/>
      <c r="CW30" s="391"/>
      <c r="CX30" s="391"/>
      <c r="CY30" s="391"/>
      <c r="CZ30" s="391"/>
      <c r="DA30" s="391"/>
      <c r="DB30" s="391"/>
      <c r="DC30" s="391"/>
    </row>
    <row r="31" spans="1:107" ht="30" customHeight="1">
      <c r="A31" s="55"/>
      <c r="B31" s="234"/>
      <c r="C31" s="321"/>
      <c r="D31" s="1016"/>
      <c r="E31" s="1002"/>
      <c r="F31" s="1002"/>
      <c r="G31" s="1002"/>
      <c r="H31" s="1002"/>
      <c r="I31" s="1002"/>
      <c r="J31" s="1002"/>
      <c r="K31" s="1002"/>
      <c r="L31" s="1002"/>
      <c r="M31" s="1002"/>
      <c r="N31" s="1002"/>
      <c r="O31"/>
      <c r="P31"/>
      <c r="Q31"/>
      <c r="R31"/>
      <c r="S31"/>
      <c r="T31"/>
      <c r="U31"/>
      <c r="V31"/>
      <c r="W31"/>
      <c r="X31"/>
      <c r="Y31"/>
      <c r="Z31"/>
      <c r="AA31"/>
      <c r="AB31"/>
      <c r="AC31"/>
      <c r="AD31"/>
      <c r="AE31"/>
      <c r="AF31"/>
      <c r="AG31"/>
      <c r="AH31"/>
      <c r="AI31" s="518"/>
      <c r="AJ31" s="518"/>
      <c r="AK31" s="518"/>
      <c r="AL31" s="518"/>
      <c r="AM31" s="518"/>
      <c r="AN31" s="518"/>
      <c r="AO31" s="518"/>
      <c r="AP31" s="923"/>
      <c r="AQ31" s="923"/>
      <c r="AR31" s="921"/>
      <c r="AS31" s="921"/>
      <c r="AT31" s="921"/>
      <c r="AU31" s="921"/>
      <c r="AV31" s="921"/>
      <c r="AW31" s="921"/>
      <c r="AX31" s="921"/>
      <c r="AY31" s="921"/>
      <c r="AZ31" s="921"/>
      <c r="BA31" s="921"/>
      <c r="BB31" s="921"/>
      <c r="BC31" s="921"/>
      <c r="BD31" s="921"/>
      <c r="BE31" s="921"/>
      <c r="BF31" s="921"/>
      <c r="BG31" s="921"/>
      <c r="BH31" s="921"/>
      <c r="BI31" s="921"/>
      <c r="BJ31" s="921"/>
      <c r="BK31" s="921"/>
      <c r="BL31" s="921"/>
      <c r="BM31"/>
      <c r="BN31"/>
      <c r="BO31"/>
      <c r="BP31"/>
      <c r="BQ31" s="921"/>
      <c r="BR31" s="921"/>
      <c r="BS31" s="921"/>
      <c r="BT31" s="921"/>
      <c r="BU31" s="921"/>
      <c r="BV31" s="921"/>
      <c r="BW31" s="921"/>
      <c r="BX31" s="921"/>
      <c r="BY31" s="921"/>
      <c r="BZ31" s="921"/>
      <c r="CA31" s="921"/>
      <c r="CB31"/>
      <c r="CC31"/>
      <c r="CD31" s="336"/>
      <c r="CM31" s="391"/>
      <c r="CN31" s="391"/>
      <c r="CO31" s="391"/>
      <c r="CP31" s="391"/>
      <c r="CQ31" s="391"/>
      <c r="CR31" s="391"/>
      <c r="CS31" s="391"/>
      <c r="CT31" s="391"/>
      <c r="CU31" s="391"/>
      <c r="CV31" s="391"/>
      <c r="CW31" s="391"/>
      <c r="CX31" s="391"/>
      <c r="CY31" s="391"/>
      <c r="CZ31" s="391"/>
      <c r="DA31" s="391"/>
      <c r="DB31" s="391"/>
      <c r="DC31" s="391"/>
    </row>
    <row r="32" spans="1:107" ht="30" customHeight="1">
      <c r="A32" s="55"/>
      <c r="B32" s="234"/>
      <c r="C32" s="321"/>
      <c r="D32" s="1018" t="s">
        <v>149</v>
      </c>
      <c r="E32" s="1019" t="s">
        <v>582</v>
      </c>
      <c r="F32" s="983"/>
      <c r="G32" s="983"/>
      <c r="H32" s="983"/>
      <c r="I32" s="983"/>
      <c r="J32" s="983"/>
      <c r="K32" s="1002"/>
      <c r="L32" s="1002"/>
      <c r="M32" s="1002"/>
      <c r="N32" s="1002"/>
      <c r="O32"/>
      <c r="P32"/>
      <c r="Q32"/>
      <c r="R32"/>
      <c r="S32"/>
      <c r="T32"/>
      <c r="U32"/>
      <c r="V32"/>
      <c r="W32"/>
      <c r="X32"/>
      <c r="Y32"/>
      <c r="Z32"/>
      <c r="AA32"/>
      <c r="AB32"/>
      <c r="AC32"/>
      <c r="AD32"/>
      <c r="AE32"/>
      <c r="AF32"/>
      <c r="AG32"/>
      <c r="AH32"/>
      <c r="AI32" s="518"/>
      <c r="AJ32" s="518"/>
      <c r="AK32" s="518"/>
      <c r="AL32" s="518"/>
      <c r="AM32" s="518"/>
      <c r="AN32" s="518"/>
      <c r="AO32" s="518"/>
      <c r="AP32" s="1604">
        <v>14</v>
      </c>
      <c r="AQ32" s="1604"/>
      <c r="AR32" s="1613"/>
      <c r="AS32" s="1614"/>
      <c r="AT32" s="1614"/>
      <c r="AU32" s="1614"/>
      <c r="AV32" s="1614"/>
      <c r="AW32" s="1614"/>
      <c r="AX32" s="1614"/>
      <c r="AY32" s="1614"/>
      <c r="AZ32" s="1614"/>
      <c r="BA32" s="1614"/>
      <c r="BB32" s="1614"/>
      <c r="BC32" s="1614"/>
      <c r="BD32" s="1614"/>
      <c r="BE32" s="1614"/>
      <c r="BF32" s="1614"/>
      <c r="BG32" s="1614"/>
      <c r="BH32" s="1614"/>
      <c r="BI32" s="1614"/>
      <c r="BJ32" s="1614"/>
      <c r="BK32" s="1614"/>
      <c r="BL32" s="1615"/>
      <c r="BM32" s="2064" t="s">
        <v>154</v>
      </c>
      <c r="BN32" s="2065"/>
      <c r="BO32" s="2065"/>
      <c r="BP32" s="2065"/>
      <c r="BQ32"/>
      <c r="BR32"/>
      <c r="BS32"/>
      <c r="BT32"/>
      <c r="BU32"/>
      <c r="BV32"/>
      <c r="BW32"/>
      <c r="BX32"/>
      <c r="BY32"/>
      <c r="BZ32"/>
      <c r="CA32"/>
      <c r="CB32"/>
      <c r="CC32"/>
      <c r="CD32" s="336"/>
      <c r="CM32" s="391"/>
      <c r="CN32" s="391"/>
      <c r="CO32" s="391"/>
      <c r="CP32" s="391"/>
      <c r="CQ32" s="391"/>
      <c r="CR32" s="391"/>
      <c r="CS32" s="391"/>
      <c r="CT32" s="391"/>
      <c r="CU32" s="391"/>
      <c r="CV32" s="391"/>
      <c r="CW32" s="391"/>
      <c r="CX32" s="391"/>
      <c r="CY32" s="391"/>
      <c r="CZ32" s="391"/>
      <c r="DA32" s="391"/>
      <c r="DB32" s="391"/>
      <c r="DC32" s="391"/>
    </row>
    <row r="33" spans="1:107" ht="30" customHeight="1">
      <c r="A33" s="55"/>
      <c r="B33" s="234"/>
      <c r="C33" s="321"/>
      <c r="D33" s="1016"/>
      <c r="E33" s="1020" t="s">
        <v>583</v>
      </c>
      <c r="F33" s="1002"/>
      <c r="G33" s="1002"/>
      <c r="H33" s="1002"/>
      <c r="I33" s="1002"/>
      <c r="J33" s="1002"/>
      <c r="K33" s="1002"/>
      <c r="L33" s="1002"/>
      <c r="M33" s="1002"/>
      <c r="N33" s="1002"/>
      <c r="O33"/>
      <c r="P33"/>
      <c r="Q33"/>
      <c r="R33"/>
      <c r="S33"/>
      <c r="T33"/>
      <c r="U33"/>
      <c r="V33"/>
      <c r="W33"/>
      <c r="X33"/>
      <c r="Y33"/>
      <c r="Z33"/>
      <c r="AA33"/>
      <c r="AB33"/>
      <c r="AC33"/>
      <c r="AD33"/>
      <c r="AE33"/>
      <c r="AF33"/>
      <c r="AG33"/>
      <c r="AH33"/>
      <c r="AI33" s="518"/>
      <c r="AJ33" s="518"/>
      <c r="AK33" s="518"/>
      <c r="AL33" s="518"/>
      <c r="AM33" s="518"/>
      <c r="AN33" s="518"/>
      <c r="AO33" s="518"/>
      <c r="AP33" s="1604"/>
      <c r="AQ33" s="1604"/>
      <c r="AR33" s="1616"/>
      <c r="AS33" s="1617"/>
      <c r="AT33" s="1617"/>
      <c r="AU33" s="1617"/>
      <c r="AV33" s="1617"/>
      <c r="AW33" s="1617"/>
      <c r="AX33" s="1617"/>
      <c r="AY33" s="1617"/>
      <c r="AZ33" s="1617"/>
      <c r="BA33" s="1617"/>
      <c r="BB33" s="1617"/>
      <c r="BC33" s="1617"/>
      <c r="BD33" s="1617"/>
      <c r="BE33" s="1617"/>
      <c r="BF33" s="1617"/>
      <c r="BG33" s="1617"/>
      <c r="BH33" s="1617"/>
      <c r="BI33" s="1617"/>
      <c r="BJ33" s="1617"/>
      <c r="BK33" s="1617"/>
      <c r="BL33" s="1618"/>
      <c r="BM33" s="2064"/>
      <c r="BN33" s="2065"/>
      <c r="BO33" s="2065"/>
      <c r="BP33" s="2065"/>
      <c r="BQ33"/>
      <c r="BR33"/>
      <c r="BS33"/>
      <c r="BT33"/>
      <c r="BU33"/>
      <c r="BV33"/>
      <c r="BW33"/>
      <c r="BX33"/>
      <c r="BY33"/>
      <c r="BZ33"/>
      <c r="CA33"/>
      <c r="CB33"/>
      <c r="CC33"/>
      <c r="CD33" s="336"/>
      <c r="CM33" s="391"/>
      <c r="CN33" s="391"/>
      <c r="CO33" s="391"/>
      <c r="CP33" s="391"/>
      <c r="CQ33" s="391"/>
      <c r="CR33" s="391"/>
      <c r="CS33" s="391"/>
      <c r="CT33" s="391"/>
      <c r="CU33" s="391"/>
      <c r="CV33" s="391"/>
      <c r="CW33" s="391"/>
      <c r="CX33" s="391"/>
      <c r="CY33" s="391"/>
      <c r="CZ33" s="391"/>
      <c r="DA33" s="391"/>
      <c r="DB33" s="391"/>
      <c r="DC33" s="391"/>
    </row>
    <row r="34" spans="1:107" s="290" customFormat="1" ht="39.9" customHeight="1">
      <c r="A34" s="143"/>
      <c r="B34" s="1219"/>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1220"/>
      <c r="CM34" s="391"/>
      <c r="CN34" s="391"/>
      <c r="CO34" s="391"/>
      <c r="CP34" s="391"/>
      <c r="CQ34" s="391"/>
      <c r="CR34" s="391"/>
      <c r="CS34" s="391"/>
      <c r="CT34" s="391"/>
      <c r="CU34" s="391"/>
      <c r="CV34" s="391"/>
      <c r="CW34" s="391"/>
      <c r="CX34" s="391"/>
      <c r="CY34" s="391"/>
      <c r="CZ34" s="391"/>
      <c r="DA34" s="391"/>
      <c r="DB34" s="391"/>
      <c r="DC34" s="391"/>
    </row>
    <row r="35" spans="1:107" ht="39.9" customHeight="1">
      <c r="A35" s="55"/>
      <c r="B35" s="151"/>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160"/>
      <c r="CM35" s="391"/>
      <c r="CN35" s="391"/>
      <c r="CO35" s="391"/>
      <c r="CP35" s="391"/>
      <c r="CQ35" s="391"/>
      <c r="CR35" s="391"/>
      <c r="CS35" s="391"/>
      <c r="CT35" s="391"/>
      <c r="CU35" s="391"/>
      <c r="CV35" s="391"/>
      <c r="CW35" s="391"/>
      <c r="CX35" s="391"/>
      <c r="CY35" s="391"/>
      <c r="CZ35" s="391"/>
      <c r="DA35" s="391"/>
      <c r="DB35" s="391"/>
      <c r="DC35" s="391"/>
    </row>
    <row r="36" spans="1:107" ht="30" customHeight="1">
      <c r="A36" s="55"/>
      <c r="B36" s="322"/>
      <c r="C36" s="499">
        <v>9.1300000000000008</v>
      </c>
      <c r="D36" s="1012" t="s">
        <v>1639</v>
      </c>
      <c r="AP36" s="1604">
        <v>16</v>
      </c>
      <c r="AQ36" s="1604"/>
      <c r="AR36" s="1613"/>
      <c r="AS36" s="1614"/>
      <c r="AT36" s="1614"/>
      <c r="AU36" s="1614"/>
      <c r="AV36" s="1614"/>
      <c r="AW36" s="1614"/>
      <c r="AX36" s="1614"/>
      <c r="AY36" s="1614"/>
      <c r="AZ36" s="1614"/>
      <c r="BA36" s="1614"/>
      <c r="BB36" s="1614"/>
      <c r="BC36" s="1614"/>
      <c r="BD36" s="1614"/>
      <c r="BE36" s="1614"/>
      <c r="BF36" s="1614"/>
      <c r="BG36" s="1614"/>
      <c r="BH36" s="1614"/>
      <c r="BI36" s="1614"/>
      <c r="BJ36" s="1614"/>
      <c r="BK36" s="1614"/>
      <c r="BL36" s="1614"/>
      <c r="BM36" s="1614"/>
      <c r="BN36" s="1614"/>
      <c r="BO36" s="1614"/>
      <c r="BP36" s="1614"/>
      <c r="BQ36" s="1614"/>
      <c r="BR36" s="1614"/>
      <c r="BS36" s="1614"/>
      <c r="BT36" s="1614"/>
      <c r="BU36" s="1614"/>
      <c r="BV36" s="1614"/>
      <c r="BW36" s="1614"/>
      <c r="BX36" s="1614"/>
      <c r="BY36" s="1614"/>
      <c r="BZ36" s="1614"/>
      <c r="CA36" s="1615"/>
      <c r="CB36" s="199"/>
      <c r="CC36" s="304"/>
      <c r="CD36" s="55"/>
      <c r="CM36" s="391"/>
      <c r="CN36" s="391"/>
      <c r="CO36" s="391"/>
      <c r="CP36" s="391"/>
      <c r="CQ36" s="391"/>
      <c r="CR36" s="391"/>
      <c r="CS36" s="391"/>
      <c r="CT36" s="391"/>
      <c r="CU36" s="391"/>
      <c r="CV36" s="391"/>
      <c r="CW36" s="391"/>
      <c r="CX36" s="391"/>
      <c r="CY36" s="391"/>
      <c r="CZ36" s="391"/>
      <c r="DA36" s="391"/>
      <c r="DB36" s="391"/>
      <c r="DC36" s="391"/>
    </row>
    <row r="37" spans="1:107" ht="30" customHeight="1">
      <c r="A37" s="55"/>
      <c r="B37" s="519"/>
      <c r="D37" s="1012" t="s">
        <v>1640</v>
      </c>
      <c r="E37" s="315"/>
      <c r="F37" s="526"/>
      <c r="G37" s="518"/>
      <c r="H37" s="518"/>
      <c r="I37" s="518"/>
      <c r="J37" s="518"/>
      <c r="K37" s="518"/>
      <c r="L37" s="518"/>
      <c r="M37" s="518"/>
      <c r="N37" s="518"/>
      <c r="O37" s="518"/>
      <c r="P37" s="518"/>
      <c r="Q37" s="518"/>
      <c r="R37" s="518"/>
      <c r="S37" s="518"/>
      <c r="T37" s="518"/>
      <c r="U37" s="518"/>
      <c r="V37" s="518"/>
      <c r="W37" s="518"/>
      <c r="X37" s="518"/>
      <c r="Y37" s="518"/>
      <c r="Z37" s="518"/>
      <c r="AA37" s="518"/>
      <c r="AB37" s="518"/>
      <c r="AC37" s="518"/>
      <c r="AD37" s="518"/>
      <c r="AE37" s="518"/>
      <c r="AF37" s="518"/>
      <c r="AG37" s="518"/>
      <c r="AH37" s="518"/>
      <c r="AI37" s="518"/>
      <c r="AJ37" s="518"/>
      <c r="AK37" s="518"/>
      <c r="AL37" s="518"/>
      <c r="AM37" s="518"/>
      <c r="AN37" s="518"/>
      <c r="AO37" s="518"/>
      <c r="AP37" s="1604"/>
      <c r="AQ37" s="1604"/>
      <c r="AR37" s="1616"/>
      <c r="AS37" s="1617"/>
      <c r="AT37" s="1617"/>
      <c r="AU37" s="1617"/>
      <c r="AV37" s="1617"/>
      <c r="AW37" s="1617"/>
      <c r="AX37" s="1617"/>
      <c r="AY37" s="1617"/>
      <c r="AZ37" s="1617"/>
      <c r="BA37" s="1617"/>
      <c r="BB37" s="1617"/>
      <c r="BC37" s="1617"/>
      <c r="BD37" s="1617"/>
      <c r="BE37" s="1617"/>
      <c r="BF37" s="1617"/>
      <c r="BG37" s="1617"/>
      <c r="BH37" s="1617"/>
      <c r="BI37" s="1617"/>
      <c r="BJ37" s="1617"/>
      <c r="BK37" s="1617"/>
      <c r="BL37" s="1617"/>
      <c r="BM37" s="1617"/>
      <c r="BN37" s="1617"/>
      <c r="BO37" s="1617"/>
      <c r="BP37" s="1617"/>
      <c r="BQ37" s="1617"/>
      <c r="BR37" s="1617"/>
      <c r="BS37" s="1617"/>
      <c r="BT37" s="1617"/>
      <c r="BU37" s="1617"/>
      <c r="BV37" s="1617"/>
      <c r="BW37" s="1617"/>
      <c r="BX37" s="1617"/>
      <c r="BY37" s="1617"/>
      <c r="BZ37" s="1617"/>
      <c r="CA37" s="1618"/>
      <c r="CB37" s="199"/>
      <c r="CC37"/>
      <c r="CD37" s="160"/>
      <c r="CK37" s="354"/>
      <c r="CL37" s="307"/>
    </row>
    <row r="38" spans="1:107" ht="30" customHeight="1">
      <c r="A38" s="55"/>
      <c r="B38" s="93"/>
      <c r="C38" s="321"/>
      <c r="D38" s="1013" t="s">
        <v>1641</v>
      </c>
      <c r="E38" s="315"/>
      <c r="F38" s="314"/>
      <c r="G38" s="518"/>
      <c r="H38" s="518"/>
      <c r="I38" s="518"/>
      <c r="J38" s="518"/>
      <c r="K38" s="518"/>
      <c r="L38" s="518"/>
      <c r="M38" s="518"/>
      <c r="N38" s="518"/>
      <c r="O38" s="518"/>
      <c r="P38" s="518"/>
      <c r="Q38" s="518"/>
      <c r="R38" s="518"/>
      <c r="S38" s="518"/>
      <c r="T38" s="518"/>
      <c r="U38" s="518"/>
      <c r="V38" s="518"/>
      <c r="W38" s="518"/>
      <c r="X38" s="518"/>
      <c r="Y38" s="518"/>
      <c r="Z38" s="518"/>
      <c r="AA38" s="518"/>
      <c r="AB38" s="518"/>
      <c r="AC38" s="518"/>
      <c r="AD38" s="518"/>
      <c r="AE38" s="518"/>
      <c r="AF38" s="518"/>
      <c r="AG38" s="518"/>
      <c r="AH38" s="518"/>
      <c r="AI38" s="518"/>
      <c r="AJ38" s="518"/>
      <c r="AK38" s="518"/>
      <c r="AL38" s="518"/>
      <c r="AM38" s="518"/>
      <c r="AN38" s="518"/>
      <c r="AO38" s="518"/>
      <c r="AP38" s="923"/>
      <c r="AQ38" s="923"/>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9"/>
      <c r="BZ38" s="199"/>
      <c r="CA38" s="199"/>
      <c r="CB38"/>
      <c r="CC38"/>
      <c r="CD38" s="160"/>
      <c r="CK38" s="355"/>
      <c r="CL38" s="307"/>
    </row>
    <row r="39" spans="1:107" ht="39.9" customHeight="1">
      <c r="A39" s="55"/>
      <c r="B39" s="1219"/>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1220"/>
      <c r="CK39" s="307"/>
      <c r="CL39" s="307"/>
    </row>
    <row r="40" spans="1:107" ht="32.25" customHeight="1">
      <c r="A40" s="55"/>
      <c r="B40" s="151"/>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160"/>
      <c r="CL40" s="514"/>
    </row>
    <row r="41" spans="1:107" ht="30" customHeight="1">
      <c r="A41" s="55"/>
      <c r="B41" s="129"/>
      <c r="C41" s="499">
        <v>9.14</v>
      </c>
      <c r="D41" s="1021" t="s">
        <v>584</v>
      </c>
      <c r="E41"/>
      <c r="F41"/>
      <c r="G41"/>
      <c r="H41"/>
      <c r="I41"/>
      <c r="J41"/>
      <c r="K41"/>
      <c r="L41"/>
      <c r="M41"/>
      <c r="N41"/>
      <c r="O41"/>
      <c r="P41"/>
      <c r="Q41"/>
      <c r="R41"/>
      <c r="S41"/>
      <c r="T41"/>
      <c r="U41"/>
      <c r="V41"/>
      <c r="W41"/>
      <c r="X41"/>
      <c r="Y41"/>
      <c r="Z41"/>
      <c r="AA41"/>
      <c r="AB41"/>
      <c r="AC41"/>
      <c r="AD41"/>
      <c r="AE41"/>
      <c r="AF41"/>
      <c r="AG41"/>
      <c r="AH41"/>
      <c r="AI41" s="518"/>
      <c r="AJ41" s="518"/>
      <c r="AK41" s="518"/>
      <c r="AL41" s="518"/>
      <c r="AM41" s="518"/>
      <c r="AN41" s="518"/>
      <c r="AO41" s="518"/>
      <c r="AP41" s="2045" t="s">
        <v>332</v>
      </c>
      <c r="AQ41" s="1604"/>
      <c r="AR41" s="1613"/>
      <c r="AS41" s="1614"/>
      <c r="AT41" s="1614"/>
      <c r="AU41" s="1614"/>
      <c r="AV41" s="1614"/>
      <c r="AW41" s="1614"/>
      <c r="AX41" s="1614"/>
      <c r="AY41" s="1614"/>
      <c r="AZ41" s="1614"/>
      <c r="BA41" s="1614"/>
      <c r="BB41" s="1614"/>
      <c r="BC41" s="1614"/>
      <c r="BD41" s="1614"/>
      <c r="BE41" s="1614"/>
      <c r="BF41" s="1614"/>
      <c r="BG41" s="1614"/>
      <c r="BH41" s="1614"/>
      <c r="BI41" s="1614"/>
      <c r="BJ41" s="1614"/>
      <c r="BK41" s="1614"/>
      <c r="BL41" s="1614"/>
      <c r="BM41" s="1614"/>
      <c r="BN41" s="1614"/>
      <c r="BO41" s="1614"/>
      <c r="BP41" s="1614"/>
      <c r="BQ41" s="1614"/>
      <c r="BR41" s="1614"/>
      <c r="BS41" s="1614"/>
      <c r="BT41" s="1614"/>
      <c r="BU41" s="1614"/>
      <c r="BV41" s="1614"/>
      <c r="BW41" s="1614"/>
      <c r="BX41" s="1614"/>
      <c r="BY41" s="1614"/>
      <c r="BZ41" s="1614"/>
      <c r="CA41" s="1615"/>
      <c r="CB41"/>
      <c r="CC41"/>
      <c r="CD41" s="124"/>
    </row>
    <row r="42" spans="1:107" ht="30" customHeight="1">
      <c r="A42" s="55"/>
      <c r="B42" s="234"/>
      <c r="C42" s="321"/>
      <c r="D42" s="1022" t="s">
        <v>1642</v>
      </c>
      <c r="E42"/>
      <c r="F42"/>
      <c r="G42"/>
      <c r="H42"/>
      <c r="I42"/>
      <c r="J42"/>
      <c r="K42"/>
      <c r="L42"/>
      <c r="M42"/>
      <c r="N42"/>
      <c r="O42"/>
      <c r="P42"/>
      <c r="Q42"/>
      <c r="R42"/>
      <c r="S42"/>
      <c r="T42"/>
      <c r="U42"/>
      <c r="V42"/>
      <c r="W42"/>
      <c r="X42"/>
      <c r="Y42"/>
      <c r="Z42"/>
      <c r="AA42"/>
      <c r="AB42"/>
      <c r="AC42"/>
      <c r="AD42"/>
      <c r="AE42"/>
      <c r="AF42"/>
      <c r="AG42"/>
      <c r="AH42"/>
      <c r="AI42" s="518"/>
      <c r="AJ42" s="518"/>
      <c r="AK42" s="518"/>
      <c r="AL42" s="518"/>
      <c r="AM42" s="518"/>
      <c r="AN42" s="518"/>
      <c r="AO42" s="518"/>
      <c r="AP42" s="1604"/>
      <c r="AQ42" s="1604"/>
      <c r="AR42" s="1616"/>
      <c r="AS42" s="1617"/>
      <c r="AT42" s="1617"/>
      <c r="AU42" s="1617"/>
      <c r="AV42" s="1617"/>
      <c r="AW42" s="1617"/>
      <c r="AX42" s="1617"/>
      <c r="AY42" s="1617"/>
      <c r="AZ42" s="1617"/>
      <c r="BA42" s="1617"/>
      <c r="BB42" s="1617"/>
      <c r="BC42" s="1617"/>
      <c r="BD42" s="1617"/>
      <c r="BE42" s="1617"/>
      <c r="BF42" s="1617"/>
      <c r="BG42" s="1617"/>
      <c r="BH42" s="1617"/>
      <c r="BI42" s="1617"/>
      <c r="BJ42" s="1617"/>
      <c r="BK42" s="1617"/>
      <c r="BL42" s="1617"/>
      <c r="BM42" s="1617"/>
      <c r="BN42" s="1617"/>
      <c r="BO42" s="1617"/>
      <c r="BP42" s="1617"/>
      <c r="BQ42" s="1617"/>
      <c r="BR42" s="1617"/>
      <c r="BS42" s="1617"/>
      <c r="BT42" s="1617"/>
      <c r="BU42" s="1617"/>
      <c r="BV42" s="1617"/>
      <c r="BW42" s="1617"/>
      <c r="BX42" s="1617"/>
      <c r="BY42" s="1617"/>
      <c r="BZ42" s="1617"/>
      <c r="CA42" s="1618"/>
      <c r="CB42"/>
      <c r="CC42"/>
      <c r="CD42" s="336"/>
      <c r="CK42" s="290"/>
      <c r="CL42" s="290"/>
    </row>
    <row r="43" spans="1:107" ht="27" customHeight="1">
      <c r="A43" s="55"/>
      <c r="B43" s="1219"/>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1220"/>
    </row>
    <row r="44" spans="1:107" ht="32.25" customHeight="1">
      <c r="A44" s="55"/>
      <c r="B44" s="151"/>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c r="CC44" s="97"/>
      <c r="CD44" s="160"/>
      <c r="CL44" s="514"/>
    </row>
    <row r="45" spans="1:107" ht="30" customHeight="1">
      <c r="A45" s="55"/>
      <c r="B45" s="129"/>
      <c r="C45" s="499">
        <v>9.15</v>
      </c>
      <c r="D45" s="1021" t="s">
        <v>682</v>
      </c>
      <c r="E45"/>
      <c r="F45"/>
      <c r="G45"/>
      <c r="H45"/>
      <c r="I45"/>
      <c r="J45"/>
      <c r="K45"/>
      <c r="L45"/>
      <c r="M45"/>
      <c r="N45"/>
      <c r="O45"/>
      <c r="P45"/>
      <c r="Q45"/>
      <c r="R45"/>
      <c r="S45"/>
      <c r="T45"/>
      <c r="U45"/>
      <c r="V45"/>
      <c r="W45"/>
      <c r="X45"/>
      <c r="Y45"/>
      <c r="Z45"/>
      <c r="AA45"/>
      <c r="AB45"/>
      <c r="AC45"/>
      <c r="AD45"/>
      <c r="AE45"/>
      <c r="AF45"/>
      <c r="AG45"/>
      <c r="AH45"/>
      <c r="AI45" s="518"/>
      <c r="AJ45" s="518"/>
      <c r="AK45" s="518"/>
      <c r="AL45" s="518"/>
      <c r="AM45" s="518"/>
      <c r="AN45" s="518"/>
      <c r="AO45" s="518"/>
      <c r="AP45" s="2045" t="s">
        <v>1643</v>
      </c>
      <c r="AQ45" s="1604"/>
      <c r="AR45" s="1613"/>
      <c r="AS45" s="1614"/>
      <c r="AT45" s="1614"/>
      <c r="AU45" s="1614"/>
      <c r="AV45" s="1614"/>
      <c r="AW45" s="1614"/>
      <c r="AX45" s="1614"/>
      <c r="AY45" s="1614"/>
      <c r="AZ45" s="1614"/>
      <c r="BA45" s="1614"/>
      <c r="BB45" s="1614"/>
      <c r="BC45" s="1614"/>
      <c r="BD45" s="1614"/>
      <c r="BE45" s="1614"/>
      <c r="BF45" s="1614"/>
      <c r="BG45" s="1614"/>
      <c r="BH45" s="1614"/>
      <c r="BI45" s="1614"/>
      <c r="BJ45" s="1614"/>
      <c r="BK45" s="1614"/>
      <c r="BL45" s="1614"/>
      <c r="BM45" s="1614"/>
      <c r="BN45" s="1614"/>
      <c r="BO45" s="1614"/>
      <c r="BP45" s="1614"/>
      <c r="BQ45" s="1614"/>
      <c r="BR45" s="1614"/>
      <c r="BS45" s="1614"/>
      <c r="BT45" s="1614"/>
      <c r="BU45" s="1614"/>
      <c r="BV45" s="1614"/>
      <c r="BW45" s="1614"/>
      <c r="BX45" s="1614"/>
      <c r="BY45" s="1614"/>
      <c r="BZ45" s="1614"/>
      <c r="CA45" s="1615"/>
      <c r="CB45"/>
      <c r="CC45"/>
      <c r="CD45" s="124"/>
    </row>
    <row r="46" spans="1:107" ht="30" customHeight="1">
      <c r="A46" s="55"/>
      <c r="B46" s="234"/>
      <c r="C46" s="321"/>
      <c r="D46" s="1022" t="s">
        <v>683</v>
      </c>
      <c r="E46"/>
      <c r="F46"/>
      <c r="G46"/>
      <c r="H46"/>
      <c r="I46"/>
      <c r="J46"/>
      <c r="K46"/>
      <c r="L46"/>
      <c r="M46"/>
      <c r="N46"/>
      <c r="O46"/>
      <c r="P46"/>
      <c r="Q46"/>
      <c r="R46"/>
      <c r="S46"/>
      <c r="T46"/>
      <c r="U46"/>
      <c r="V46"/>
      <c r="W46"/>
      <c r="X46"/>
      <c r="Y46"/>
      <c r="Z46"/>
      <c r="AA46"/>
      <c r="AB46"/>
      <c r="AC46"/>
      <c r="AD46"/>
      <c r="AE46"/>
      <c r="AF46"/>
      <c r="AG46"/>
      <c r="AH46"/>
      <c r="AI46" s="518"/>
      <c r="AJ46" s="518"/>
      <c r="AK46" s="518"/>
      <c r="AL46" s="518"/>
      <c r="AM46" s="518"/>
      <c r="AN46" s="518"/>
      <c r="AO46" s="518"/>
      <c r="AP46" s="1604"/>
      <c r="AQ46" s="1604"/>
      <c r="AR46" s="1616"/>
      <c r="AS46" s="1617"/>
      <c r="AT46" s="1617"/>
      <c r="AU46" s="1617"/>
      <c r="AV46" s="1617"/>
      <c r="AW46" s="1617"/>
      <c r="AX46" s="1617"/>
      <c r="AY46" s="1617"/>
      <c r="AZ46" s="1617"/>
      <c r="BA46" s="1617"/>
      <c r="BB46" s="1617"/>
      <c r="BC46" s="1617"/>
      <c r="BD46" s="1617"/>
      <c r="BE46" s="1617"/>
      <c r="BF46" s="1617"/>
      <c r="BG46" s="1617"/>
      <c r="BH46" s="1617"/>
      <c r="BI46" s="1617"/>
      <c r="BJ46" s="1617"/>
      <c r="BK46" s="1617"/>
      <c r="BL46" s="1617"/>
      <c r="BM46" s="1617"/>
      <c r="BN46" s="1617"/>
      <c r="BO46" s="1617"/>
      <c r="BP46" s="1617"/>
      <c r="BQ46" s="1617"/>
      <c r="BR46" s="1617"/>
      <c r="BS46" s="1617"/>
      <c r="BT46" s="1617"/>
      <c r="BU46" s="1617"/>
      <c r="BV46" s="1617"/>
      <c r="BW46" s="1617"/>
      <c r="BX46" s="1617"/>
      <c r="BY46" s="1617"/>
      <c r="BZ46" s="1617"/>
      <c r="CA46" s="1618"/>
      <c r="CB46"/>
      <c r="CC46"/>
      <c r="CD46" s="336"/>
      <c r="CK46" s="290"/>
      <c r="CL46" s="290"/>
    </row>
    <row r="47" spans="1:107" ht="27" customHeight="1">
      <c r="A47" s="55"/>
      <c r="B47" s="1219"/>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1220"/>
    </row>
    <row r="48" spans="1:107" ht="32.25" customHeight="1">
      <c r="A48" s="55"/>
      <c r="B48" s="151"/>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c r="CC48" s="97"/>
      <c r="CD48" s="160"/>
      <c r="CL48" s="514"/>
    </row>
    <row r="49" spans="1:90" ht="30" customHeight="1">
      <c r="A49" s="55"/>
      <c r="B49" s="129"/>
      <c r="C49" s="499">
        <v>9.16</v>
      </c>
      <c r="D49" s="1021" t="s">
        <v>604</v>
      </c>
      <c r="E49"/>
      <c r="F49"/>
      <c r="G49"/>
      <c r="H49"/>
      <c r="I49"/>
      <c r="J49"/>
      <c r="K49"/>
      <c r="L49"/>
      <c r="M49"/>
      <c r="N49"/>
      <c r="O49"/>
      <c r="P49"/>
      <c r="Q49"/>
      <c r="R49"/>
      <c r="S49"/>
      <c r="T49"/>
      <c r="U49"/>
      <c r="V49"/>
      <c r="W49"/>
      <c r="X49"/>
      <c r="Y49"/>
      <c r="Z49"/>
      <c r="AA49"/>
      <c r="AB49"/>
      <c r="AC49"/>
      <c r="AD49"/>
      <c r="AE49"/>
      <c r="AF49"/>
      <c r="AG49"/>
      <c r="AH49"/>
      <c r="AI49" s="518"/>
      <c r="AJ49" s="518"/>
      <c r="AK49" s="518"/>
      <c r="AL49" s="518"/>
      <c r="AM49" s="518"/>
      <c r="AN49" s="518"/>
      <c r="AO49" s="518"/>
      <c r="AP49" s="2045" t="s">
        <v>1644</v>
      </c>
      <c r="AQ49" s="1604"/>
      <c r="AR49" s="1613"/>
      <c r="AS49" s="1614"/>
      <c r="AT49" s="1614"/>
      <c r="AU49" s="1614"/>
      <c r="AV49" s="1614"/>
      <c r="AW49" s="1614"/>
      <c r="AX49" s="1614"/>
      <c r="AY49" s="1614"/>
      <c r="AZ49" s="1614"/>
      <c r="BA49" s="1614"/>
      <c r="BB49" s="1614"/>
      <c r="BC49" s="1614"/>
      <c r="BD49" s="1614"/>
      <c r="BE49" s="1614"/>
      <c r="BF49" s="1614"/>
      <c r="BG49" s="1614"/>
      <c r="BH49" s="1614"/>
      <c r="BI49" s="1614"/>
      <c r="BJ49" s="1614"/>
      <c r="BK49" s="1614"/>
      <c r="BL49" s="1614"/>
      <c r="BM49" s="1614"/>
      <c r="BN49" s="1614"/>
      <c r="BO49" s="1614"/>
      <c r="BP49" s="1614"/>
      <c r="BQ49" s="1614"/>
      <c r="BR49" s="1614"/>
      <c r="BS49" s="1614"/>
      <c r="BT49" s="1614"/>
      <c r="BU49" s="1614"/>
      <c r="BV49" s="1614"/>
      <c r="BW49" s="1614"/>
      <c r="BX49" s="1614"/>
      <c r="BY49" s="1614"/>
      <c r="BZ49" s="1614"/>
      <c r="CA49" s="1615"/>
      <c r="CB49"/>
      <c r="CC49"/>
      <c r="CD49" s="124"/>
    </row>
    <row r="50" spans="1:90" ht="30" customHeight="1">
      <c r="A50" s="55"/>
      <c r="B50" s="234"/>
      <c r="C50" s="321"/>
      <c r="D50" s="1022" t="s">
        <v>605</v>
      </c>
      <c r="E50"/>
      <c r="F50"/>
      <c r="G50"/>
      <c r="H50"/>
      <c r="I50"/>
      <c r="J50"/>
      <c r="K50"/>
      <c r="L50"/>
      <c r="M50"/>
      <c r="N50"/>
      <c r="O50"/>
      <c r="P50"/>
      <c r="Q50"/>
      <c r="R50"/>
      <c r="S50"/>
      <c r="T50"/>
      <c r="U50"/>
      <c r="V50"/>
      <c r="W50"/>
      <c r="X50"/>
      <c r="Y50"/>
      <c r="Z50"/>
      <c r="AA50"/>
      <c r="AB50"/>
      <c r="AC50"/>
      <c r="AD50"/>
      <c r="AE50"/>
      <c r="AF50"/>
      <c r="AG50"/>
      <c r="AH50"/>
      <c r="AI50" s="518"/>
      <c r="AJ50" s="518"/>
      <c r="AK50" s="518"/>
      <c r="AL50" s="518"/>
      <c r="AM50" s="518"/>
      <c r="AN50" s="518"/>
      <c r="AO50" s="518"/>
      <c r="AP50" s="1604"/>
      <c r="AQ50" s="1604"/>
      <c r="AR50" s="1616"/>
      <c r="AS50" s="1617"/>
      <c r="AT50" s="1617"/>
      <c r="AU50" s="1617"/>
      <c r="AV50" s="1617"/>
      <c r="AW50" s="1617"/>
      <c r="AX50" s="1617"/>
      <c r="AY50" s="1617"/>
      <c r="AZ50" s="1617"/>
      <c r="BA50" s="1617"/>
      <c r="BB50" s="1617"/>
      <c r="BC50" s="1617"/>
      <c r="BD50" s="1617"/>
      <c r="BE50" s="1617"/>
      <c r="BF50" s="1617"/>
      <c r="BG50" s="1617"/>
      <c r="BH50" s="1617"/>
      <c r="BI50" s="1617"/>
      <c r="BJ50" s="1617"/>
      <c r="BK50" s="1617"/>
      <c r="BL50" s="1617"/>
      <c r="BM50" s="1617"/>
      <c r="BN50" s="1617"/>
      <c r="BO50" s="1617"/>
      <c r="BP50" s="1617"/>
      <c r="BQ50" s="1617"/>
      <c r="BR50" s="1617"/>
      <c r="BS50" s="1617"/>
      <c r="BT50" s="1617"/>
      <c r="BU50" s="1617"/>
      <c r="BV50" s="1617"/>
      <c r="BW50" s="1617"/>
      <c r="BX50" s="1617"/>
      <c r="BY50" s="1617"/>
      <c r="BZ50" s="1617"/>
      <c r="CA50" s="1618"/>
      <c r="CB50"/>
      <c r="CC50"/>
      <c r="CD50" s="336"/>
      <c r="CK50" s="290"/>
      <c r="CL50" s="290"/>
    </row>
    <row r="51" spans="1:90" ht="27" customHeight="1">
      <c r="A51" s="55"/>
      <c r="B51" s="1219"/>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1220"/>
    </row>
    <row r="52" spans="1:90" ht="25.5" customHeight="1">
      <c r="A52" s="55"/>
      <c r="B52" s="151"/>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c r="CC52" s="97"/>
      <c r="CD52" s="160"/>
    </row>
    <row r="53" spans="1:90" s="285" customFormat="1" ht="30" customHeight="1">
      <c r="A53" s="300"/>
      <c r="B53" s="129"/>
      <c r="C53" s="499">
        <v>9.17</v>
      </c>
      <c r="D53" s="1021" t="s">
        <v>1645</v>
      </c>
      <c r="E53"/>
      <c r="F53"/>
      <c r="G53"/>
      <c r="H53"/>
      <c r="I53"/>
      <c r="J53"/>
      <c r="K53"/>
      <c r="L53"/>
      <c r="M53"/>
      <c r="N53"/>
      <c r="O53"/>
      <c r="P53"/>
      <c r="Q53"/>
      <c r="R53"/>
      <c r="S53"/>
      <c r="T53"/>
      <c r="U53"/>
      <c r="V53"/>
      <c r="W53"/>
      <c r="X53"/>
      <c r="Y53"/>
      <c r="Z53"/>
      <c r="AA53"/>
      <c r="AB53"/>
      <c r="AC53"/>
      <c r="AD53"/>
      <c r="AE53"/>
      <c r="AF53"/>
      <c r="AG53"/>
      <c r="AH53"/>
      <c r="AI53" s="518"/>
      <c r="AJ53" s="518"/>
      <c r="AK53" s="518"/>
      <c r="AL53" s="518"/>
      <c r="AM53" s="518"/>
      <c r="AN53" s="518"/>
      <c r="AO53" s="518"/>
      <c r="AP53" s="2045" t="s">
        <v>1649</v>
      </c>
      <c r="AQ53" s="2068"/>
      <c r="AR53" s="1613"/>
      <c r="AS53" s="1614"/>
      <c r="AT53" s="1614"/>
      <c r="AU53" s="1614"/>
      <c r="AV53" s="1614"/>
      <c r="AW53" s="1614"/>
      <c r="AX53" s="1614"/>
      <c r="AY53" s="1614"/>
      <c r="AZ53" s="1614"/>
      <c r="BA53" s="1614"/>
      <c r="BB53" s="1614"/>
      <c r="BC53" s="1614"/>
      <c r="BD53" s="1614"/>
      <c r="BE53" s="1614"/>
      <c r="BF53" s="1614"/>
      <c r="BG53" s="1614"/>
      <c r="BH53" s="1614"/>
      <c r="BI53" s="1614"/>
      <c r="BJ53" s="1614"/>
      <c r="BK53" s="1614"/>
      <c r="BL53" s="1614"/>
      <c r="BM53" s="1614"/>
      <c r="BN53" s="1614"/>
      <c r="BO53" s="1614"/>
      <c r="BP53" s="1614"/>
      <c r="BQ53" s="1614"/>
      <c r="BR53" s="1614"/>
      <c r="BS53" s="1614"/>
      <c r="BT53" s="1614"/>
      <c r="BU53" s="1614"/>
      <c r="BV53" s="1614"/>
      <c r="BW53" s="1614"/>
      <c r="BX53" s="1614"/>
      <c r="BY53" s="1614"/>
      <c r="BZ53" s="1614"/>
      <c r="CA53" s="1615"/>
      <c r="CB53"/>
      <c r="CC53"/>
      <c r="CD53" s="124"/>
    </row>
    <row r="54" spans="1:90" ht="30" customHeight="1">
      <c r="A54" s="55"/>
      <c r="B54" s="234"/>
      <c r="C54" s="321"/>
      <c r="D54" s="1021" t="s">
        <v>1646</v>
      </c>
      <c r="E54"/>
      <c r="F54"/>
      <c r="G54"/>
      <c r="H54"/>
      <c r="I54"/>
      <c r="J54"/>
      <c r="K54"/>
      <c r="L54"/>
      <c r="M54"/>
      <c r="N54"/>
      <c r="O54"/>
      <c r="P54"/>
      <c r="Q54"/>
      <c r="R54"/>
      <c r="S54"/>
      <c r="T54"/>
      <c r="U54"/>
      <c r="V54"/>
      <c r="W54"/>
      <c r="X54"/>
      <c r="Y54"/>
      <c r="Z54"/>
      <c r="AA54"/>
      <c r="AB54"/>
      <c r="AC54"/>
      <c r="AD54"/>
      <c r="AE54"/>
      <c r="AF54"/>
      <c r="AG54"/>
      <c r="AH54"/>
      <c r="AI54" s="518"/>
      <c r="AJ54" s="518"/>
      <c r="AK54" s="518"/>
      <c r="AL54" s="518"/>
      <c r="AM54" s="518"/>
      <c r="AN54" s="518"/>
      <c r="AO54" s="518"/>
      <c r="AP54" s="2045"/>
      <c r="AQ54" s="2068"/>
      <c r="AR54" s="1616"/>
      <c r="AS54" s="1617"/>
      <c r="AT54" s="1617"/>
      <c r="AU54" s="1617"/>
      <c r="AV54" s="1617"/>
      <c r="AW54" s="1617"/>
      <c r="AX54" s="1617"/>
      <c r="AY54" s="1617"/>
      <c r="AZ54" s="1617"/>
      <c r="BA54" s="1617"/>
      <c r="BB54" s="1617"/>
      <c r="BC54" s="1617"/>
      <c r="BD54" s="1617"/>
      <c r="BE54" s="1617"/>
      <c r="BF54" s="1617"/>
      <c r="BG54" s="1617"/>
      <c r="BH54" s="1617"/>
      <c r="BI54" s="1617"/>
      <c r="BJ54" s="1617"/>
      <c r="BK54" s="1617"/>
      <c r="BL54" s="1617"/>
      <c r="BM54" s="1617"/>
      <c r="BN54" s="1617"/>
      <c r="BO54" s="1617"/>
      <c r="BP54" s="1617"/>
      <c r="BQ54" s="1617"/>
      <c r="BR54" s="1617"/>
      <c r="BS54" s="1617"/>
      <c r="BT54" s="1617"/>
      <c r="BU54" s="1617"/>
      <c r="BV54" s="1617"/>
      <c r="BW54" s="1617"/>
      <c r="BX54" s="1617"/>
      <c r="BY54" s="1617"/>
      <c r="BZ54" s="1617"/>
      <c r="CA54" s="1618"/>
      <c r="CB54"/>
      <c r="CC54"/>
      <c r="CD54" s="336"/>
    </row>
    <row r="55" spans="1:90" ht="30" customHeight="1">
      <c r="A55" s="55"/>
      <c r="B55" s="234"/>
      <c r="C55" s="321"/>
      <c r="D55" s="1022" t="s">
        <v>1647</v>
      </c>
      <c r="E55"/>
      <c r="F55"/>
      <c r="G55"/>
      <c r="H55"/>
      <c r="I55"/>
      <c r="J55"/>
      <c r="K55"/>
      <c r="L55"/>
      <c r="M55"/>
      <c r="N55"/>
      <c r="O55"/>
      <c r="P55"/>
      <c r="Q55"/>
      <c r="R55"/>
      <c r="S55"/>
      <c r="T55"/>
      <c r="U55"/>
      <c r="V55"/>
      <c r="W55"/>
      <c r="X55"/>
      <c r="Y55"/>
      <c r="Z55"/>
      <c r="AA55"/>
      <c r="AB55"/>
      <c r="AC55"/>
      <c r="AD55"/>
      <c r="AE55"/>
      <c r="AF55"/>
      <c r="AG55"/>
      <c r="AH55"/>
      <c r="AI55" s="518"/>
      <c r="AJ55" s="518"/>
      <c r="AK55" s="518"/>
      <c r="AL55" s="518"/>
      <c r="AM55" s="518"/>
      <c r="AN55" s="518"/>
      <c r="AO55" s="518"/>
      <c r="AP55" s="1241"/>
      <c r="AQ55" s="1241"/>
      <c r="AR55" s="1240"/>
      <c r="AS55" s="1240"/>
      <c r="AT55" s="1240"/>
      <c r="AU55" s="1240"/>
      <c r="AV55" s="1240"/>
      <c r="AW55" s="1240"/>
      <c r="AX55" s="1240"/>
      <c r="AY55" s="1240"/>
      <c r="AZ55" s="1240"/>
      <c r="BA55" s="1240"/>
      <c r="BB55" s="1240"/>
      <c r="BC55" s="1240"/>
      <c r="BD55" s="1240"/>
      <c r="BE55" s="1240"/>
      <c r="BF55" s="1240"/>
      <c r="BG55" s="1240"/>
      <c r="BH55" s="1240"/>
      <c r="BI55" s="1240"/>
      <c r="BJ55" s="1240"/>
      <c r="BK55" s="1240"/>
      <c r="BL55" s="1240"/>
      <c r="BM55" s="1240"/>
      <c r="BN55" s="1240"/>
      <c r="BO55" s="1240"/>
      <c r="BP55" s="1240"/>
      <c r="BQ55" s="1240"/>
      <c r="BR55" s="1240"/>
      <c r="BS55" s="1240"/>
      <c r="BT55" s="1240"/>
      <c r="BU55" s="1240"/>
      <c r="BV55" s="1240"/>
      <c r="BW55" s="1240"/>
      <c r="BX55" s="1240"/>
      <c r="BY55" s="1240"/>
      <c r="BZ55" s="1240"/>
      <c r="CA55" s="1240"/>
      <c r="CB55"/>
      <c r="CC55"/>
      <c r="CD55" s="336"/>
    </row>
    <row r="56" spans="1:90" ht="32.25" customHeight="1">
      <c r="A56" s="55"/>
      <c r="B56" s="234"/>
      <c r="C56" s="321"/>
      <c r="D56" s="1023" t="s">
        <v>1648</v>
      </c>
      <c r="E56"/>
      <c r="F56"/>
      <c r="G56"/>
      <c r="H56"/>
      <c r="I56"/>
      <c r="J56"/>
      <c r="K56"/>
      <c r="L56"/>
      <c r="M56"/>
      <c r="N56"/>
      <c r="O56"/>
      <c r="P56"/>
      <c r="Q56"/>
      <c r="R56"/>
      <c r="S56"/>
      <c r="T56"/>
      <c r="U56"/>
      <c r="V56"/>
      <c r="W56"/>
      <c r="X56"/>
      <c r="Y56"/>
      <c r="Z56"/>
      <c r="AA56"/>
      <c r="AB56"/>
      <c r="AC56"/>
      <c r="AD56"/>
      <c r="AE56"/>
      <c r="AF56"/>
      <c r="AG56"/>
      <c r="AH56"/>
      <c r="AI56" s="518"/>
      <c r="AJ56" s="518"/>
      <c r="AK56" s="518"/>
      <c r="AL56" s="518"/>
      <c r="AM56" s="518"/>
      <c r="AN56" s="518"/>
      <c r="AO56" s="518"/>
      <c r="AP56" s="923"/>
      <c r="AQ56" s="923"/>
      <c r="AR56" s="921"/>
      <c r="AS56" s="921"/>
      <c r="AT56" s="921"/>
      <c r="AU56" s="921"/>
      <c r="AV56" s="921"/>
      <c r="AW56" s="921"/>
      <c r="AX56" s="921"/>
      <c r="AY56" s="921"/>
      <c r="AZ56" s="921"/>
      <c r="BA56" s="921"/>
      <c r="BB56" s="921"/>
      <c r="BC56" s="921"/>
      <c r="BD56" s="921"/>
      <c r="BE56" s="921"/>
      <c r="BF56" s="921"/>
      <c r="BG56" s="921"/>
      <c r="BH56" s="921"/>
      <c r="BI56" s="921"/>
      <c r="BJ56" s="921"/>
      <c r="BK56" s="921"/>
      <c r="BL56" s="921"/>
      <c r="BM56" s="921"/>
      <c r="BN56" s="921"/>
      <c r="BO56" s="921"/>
      <c r="BP56" s="921"/>
      <c r="BQ56" s="921"/>
      <c r="BR56" s="921"/>
      <c r="BS56" s="921"/>
      <c r="BT56" s="921"/>
      <c r="BU56" s="921"/>
      <c r="BV56" s="921"/>
      <c r="BW56" s="921"/>
      <c r="BX56" s="921"/>
      <c r="BY56" s="921"/>
      <c r="BZ56" s="921"/>
      <c r="CA56" s="921"/>
      <c r="CB56"/>
      <c r="CC56"/>
      <c r="CD56" s="336"/>
    </row>
    <row r="57" spans="1:90" ht="18" customHeight="1">
      <c r="A57" s="55"/>
      <c r="B57" s="1219"/>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c r="BN57" s="96"/>
      <c r="BO57" s="96"/>
      <c r="BP57" s="96"/>
      <c r="BQ57" s="96"/>
      <c r="BR57" s="96"/>
      <c r="BS57" s="96"/>
      <c r="BT57" s="96"/>
      <c r="BU57" s="96"/>
      <c r="BV57" s="96"/>
      <c r="BW57" s="96"/>
      <c r="BX57" s="96"/>
      <c r="BY57" s="96"/>
      <c r="BZ57" s="96"/>
      <c r="CA57" s="96"/>
      <c r="CB57" s="96"/>
      <c r="CC57" s="96"/>
      <c r="CD57" s="1220"/>
    </row>
    <row r="58" spans="1:90" ht="32.25" customHeight="1">
      <c r="A58" s="55"/>
      <c r="B58" s="151"/>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9" t="s">
        <v>592</v>
      </c>
      <c r="BZ58" s="97"/>
      <c r="CA58" s="97"/>
      <c r="CB58" s="97"/>
      <c r="CC58" s="97"/>
      <c r="CD58" s="160"/>
      <c r="CL58" s="514"/>
    </row>
    <row r="59" spans="1:90" ht="30" customHeight="1">
      <c r="A59" s="55"/>
      <c r="B59" s="129"/>
      <c r="C59" s="499">
        <v>9.18</v>
      </c>
      <c r="D59" s="1021" t="s">
        <v>594</v>
      </c>
      <c r="E59"/>
      <c r="F59"/>
      <c r="G59"/>
      <c r="H59"/>
      <c r="I59"/>
      <c r="J59"/>
      <c r="K59"/>
      <c r="L59"/>
      <c r="M59"/>
      <c r="N59"/>
      <c r="O59"/>
      <c r="P59"/>
      <c r="Q59"/>
      <c r="R59"/>
      <c r="S59"/>
      <c r="T59"/>
      <c r="U59"/>
      <c r="V59"/>
      <c r="W59"/>
      <c r="X59"/>
      <c r="Y59"/>
      <c r="Z59"/>
      <c r="AA59"/>
      <c r="AB59"/>
      <c r="AC59"/>
      <c r="AD59"/>
      <c r="AE59"/>
      <c r="AF59"/>
      <c r="AG59"/>
      <c r="AH59"/>
      <c r="AI59" s="518"/>
      <c r="AJ59" s="518"/>
      <c r="AK59" s="518"/>
      <c r="AL59" s="518"/>
      <c r="AM59" s="518"/>
      <c r="AN59" s="518"/>
      <c r="AO59" s="518"/>
      <c r="AP59" s="2045" t="s">
        <v>271</v>
      </c>
      <c r="AQ59" s="1604"/>
      <c r="AR59" s="1613"/>
      <c r="AS59" s="1614"/>
      <c r="AT59" s="1614"/>
      <c r="AU59" s="1614"/>
      <c r="AV59" s="1614"/>
      <c r="AW59" s="1614"/>
      <c r="AX59" s="1614"/>
      <c r="AY59" s="1614"/>
      <c r="AZ59" s="1614"/>
      <c r="BA59" s="1614"/>
      <c r="BB59" s="1614"/>
      <c r="BC59" s="1614"/>
      <c r="BD59" s="1614"/>
      <c r="BE59" s="1614"/>
      <c r="BF59" s="1614"/>
      <c r="BG59" s="1614"/>
      <c r="BH59" s="1614"/>
      <c r="BI59" s="1614"/>
      <c r="BJ59" s="1614"/>
      <c r="BK59" s="1614"/>
      <c r="BL59" s="1614"/>
      <c r="BM59" s="1614"/>
      <c r="BN59" s="1614"/>
      <c r="BO59" s="1614"/>
      <c r="BP59" s="1614"/>
      <c r="BQ59" s="1614"/>
      <c r="BR59" s="1614"/>
      <c r="BS59" s="1614"/>
      <c r="BT59" s="1614"/>
      <c r="BU59" s="1614"/>
      <c r="BV59" s="1614"/>
      <c r="BW59" s="1614"/>
      <c r="BX59" s="1614"/>
      <c r="BY59" s="1614"/>
      <c r="BZ59" s="1614"/>
      <c r="CA59" s="1615"/>
      <c r="CB59"/>
      <c r="CC59"/>
      <c r="CD59" s="124"/>
    </row>
    <row r="60" spans="1:90" ht="30" customHeight="1">
      <c r="A60" s="55"/>
      <c r="B60" s="234"/>
      <c r="C60" s="321"/>
      <c r="D60" s="1022" t="s">
        <v>595</v>
      </c>
      <c r="E60"/>
      <c r="F60"/>
      <c r="G60"/>
      <c r="H60"/>
      <c r="I60"/>
      <c r="J60"/>
      <c r="K60"/>
      <c r="L60"/>
      <c r="M60"/>
      <c r="N60"/>
      <c r="O60"/>
      <c r="P60"/>
      <c r="Q60"/>
      <c r="R60"/>
      <c r="S60"/>
      <c r="T60"/>
      <c r="U60"/>
      <c r="V60"/>
      <c r="W60"/>
      <c r="X60"/>
      <c r="Y60"/>
      <c r="Z60"/>
      <c r="AA60"/>
      <c r="AB60"/>
      <c r="AC60"/>
      <c r="AD60"/>
      <c r="AE60"/>
      <c r="AF60"/>
      <c r="AG60"/>
      <c r="AH60"/>
      <c r="AI60" s="518"/>
      <c r="AJ60" s="518"/>
      <c r="AK60" s="518"/>
      <c r="AL60" s="518"/>
      <c r="AM60" s="518"/>
      <c r="AN60" s="518"/>
      <c r="AO60" s="518"/>
      <c r="AP60" s="1604"/>
      <c r="AQ60" s="1604"/>
      <c r="AR60" s="1616"/>
      <c r="AS60" s="1617"/>
      <c r="AT60" s="1617"/>
      <c r="AU60" s="1617"/>
      <c r="AV60" s="1617"/>
      <c r="AW60" s="1617"/>
      <c r="AX60" s="1617"/>
      <c r="AY60" s="1617"/>
      <c r="AZ60" s="1617"/>
      <c r="BA60" s="1617"/>
      <c r="BB60" s="1617"/>
      <c r="BC60" s="1617"/>
      <c r="BD60" s="1617"/>
      <c r="BE60" s="1617"/>
      <c r="BF60" s="1617"/>
      <c r="BG60" s="1617"/>
      <c r="BH60" s="1617"/>
      <c r="BI60" s="1617"/>
      <c r="BJ60" s="1617"/>
      <c r="BK60" s="1617"/>
      <c r="BL60" s="1617"/>
      <c r="BM60" s="1617"/>
      <c r="BN60" s="1617"/>
      <c r="BO60" s="1617"/>
      <c r="BP60" s="1617"/>
      <c r="BQ60" s="1617"/>
      <c r="BR60" s="1617"/>
      <c r="BS60" s="1617"/>
      <c r="BT60" s="1617"/>
      <c r="BU60" s="1617"/>
      <c r="BV60" s="1617"/>
      <c r="BW60" s="1617"/>
      <c r="BX60" s="1617"/>
      <c r="BY60" s="1617"/>
      <c r="BZ60" s="1617"/>
      <c r="CA60" s="1618"/>
      <c r="CB60"/>
      <c r="CC60"/>
      <c r="CD60" s="336"/>
      <c r="CK60" s="290"/>
      <c r="CL60" s="290"/>
    </row>
    <row r="61" spans="1:90" ht="27" customHeight="1">
      <c r="A61" s="55"/>
      <c r="B61" s="1219"/>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1220"/>
    </row>
    <row r="62" spans="1:90" ht="32.25" customHeight="1">
      <c r="A62" s="55"/>
      <c r="B62" s="151"/>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c r="CC62" s="97"/>
      <c r="CD62" s="160"/>
      <c r="CL62" s="514"/>
    </row>
    <row r="63" spans="1:90" ht="30" customHeight="1">
      <c r="A63" s="55"/>
      <c r="B63" s="129"/>
      <c r="C63" s="499">
        <v>9.19</v>
      </c>
      <c r="D63" s="1021" t="s">
        <v>596</v>
      </c>
      <c r="E63"/>
      <c r="F63"/>
      <c r="G63"/>
      <c r="H63"/>
      <c r="I63"/>
      <c r="J63"/>
      <c r="K63"/>
      <c r="L63"/>
      <c r="M63"/>
      <c r="N63"/>
      <c r="O63"/>
      <c r="P63"/>
      <c r="Q63"/>
      <c r="R63"/>
      <c r="S63"/>
      <c r="T63"/>
      <c r="U63"/>
      <c r="V63"/>
      <c r="W63"/>
      <c r="X63"/>
      <c r="Y63"/>
      <c r="Z63"/>
      <c r="AA63"/>
      <c r="AB63"/>
      <c r="AC63"/>
      <c r="AD63"/>
      <c r="AE63"/>
      <c r="AF63"/>
      <c r="AG63"/>
      <c r="AH63"/>
      <c r="AI63" s="518"/>
      <c r="AJ63" s="518"/>
      <c r="AK63" s="518"/>
      <c r="AL63" s="518"/>
      <c r="AM63" s="518"/>
      <c r="AN63" s="518"/>
      <c r="AO63" s="518"/>
      <c r="AP63" s="2045" t="s">
        <v>276</v>
      </c>
      <c r="AQ63" s="1604"/>
      <c r="AR63" s="1613"/>
      <c r="AS63" s="1614"/>
      <c r="AT63" s="1614"/>
      <c r="AU63" s="1614"/>
      <c r="AV63" s="1614"/>
      <c r="AW63" s="1614"/>
      <c r="AX63" s="1614"/>
      <c r="AY63" s="1614"/>
      <c r="AZ63" s="1614"/>
      <c r="BA63" s="1614"/>
      <c r="BB63" s="1614"/>
      <c r="BC63" s="1614"/>
      <c r="BD63" s="1614"/>
      <c r="BE63" s="1614"/>
      <c r="BF63" s="1614"/>
      <c r="BG63" s="1614"/>
      <c r="BH63" s="1614"/>
      <c r="BI63" s="1614"/>
      <c r="BJ63" s="1614"/>
      <c r="BK63" s="1614"/>
      <c r="BL63" s="1614"/>
      <c r="BM63" s="1614"/>
      <c r="BN63" s="1614"/>
      <c r="BO63" s="1614"/>
      <c r="BP63" s="1614"/>
      <c r="BQ63" s="1614"/>
      <c r="BR63" s="1614"/>
      <c r="BS63" s="1614"/>
      <c r="BT63" s="1614"/>
      <c r="BU63" s="1614"/>
      <c r="BV63" s="1614"/>
      <c r="BW63" s="1614"/>
      <c r="BX63" s="1614"/>
      <c r="BY63" s="1614"/>
      <c r="BZ63" s="1614"/>
      <c r="CA63" s="1615"/>
      <c r="CB63"/>
      <c r="CC63"/>
      <c r="CD63" s="124"/>
    </row>
    <row r="64" spans="1:90" ht="30" customHeight="1">
      <c r="A64" s="55"/>
      <c r="B64" s="234"/>
      <c r="C64" s="321"/>
      <c r="D64" s="1022" t="s">
        <v>597</v>
      </c>
      <c r="E64"/>
      <c r="F64"/>
      <c r="G64"/>
      <c r="H64"/>
      <c r="I64"/>
      <c r="J64"/>
      <c r="K64"/>
      <c r="L64"/>
      <c r="M64"/>
      <c r="N64"/>
      <c r="O64"/>
      <c r="P64"/>
      <c r="Q64"/>
      <c r="R64"/>
      <c r="S64"/>
      <c r="T64"/>
      <c r="U64"/>
      <c r="V64"/>
      <c r="W64"/>
      <c r="X64"/>
      <c r="Y64"/>
      <c r="Z64"/>
      <c r="AA64"/>
      <c r="AB64"/>
      <c r="AC64"/>
      <c r="AD64"/>
      <c r="AE64"/>
      <c r="AF64"/>
      <c r="AG64"/>
      <c r="AH64"/>
      <c r="AI64" s="518"/>
      <c r="AJ64" s="518"/>
      <c r="AK64" s="518"/>
      <c r="AL64" s="518"/>
      <c r="AM64" s="518"/>
      <c r="AN64" s="518"/>
      <c r="AO64" s="518"/>
      <c r="AP64" s="1604"/>
      <c r="AQ64" s="1604"/>
      <c r="AR64" s="1616"/>
      <c r="AS64" s="1617"/>
      <c r="AT64" s="1617"/>
      <c r="AU64" s="1617"/>
      <c r="AV64" s="1617"/>
      <c r="AW64" s="1617"/>
      <c r="AX64" s="1617"/>
      <c r="AY64" s="1617"/>
      <c r="AZ64" s="1617"/>
      <c r="BA64" s="1617"/>
      <c r="BB64" s="1617"/>
      <c r="BC64" s="1617"/>
      <c r="BD64" s="1617"/>
      <c r="BE64" s="1617"/>
      <c r="BF64" s="1617"/>
      <c r="BG64" s="1617"/>
      <c r="BH64" s="1617"/>
      <c r="BI64" s="1617"/>
      <c r="BJ64" s="1617"/>
      <c r="BK64" s="1617"/>
      <c r="BL64" s="1617"/>
      <c r="BM64" s="1617"/>
      <c r="BN64" s="1617"/>
      <c r="BO64" s="1617"/>
      <c r="BP64" s="1617"/>
      <c r="BQ64" s="1617"/>
      <c r="BR64" s="1617"/>
      <c r="BS64" s="1617"/>
      <c r="BT64" s="1617"/>
      <c r="BU64" s="1617"/>
      <c r="BV64" s="1617"/>
      <c r="BW64" s="1617"/>
      <c r="BX64" s="1617"/>
      <c r="BY64" s="1617"/>
      <c r="BZ64" s="1617"/>
      <c r="CA64" s="1618"/>
      <c r="CB64"/>
      <c r="CC64"/>
      <c r="CD64" s="336"/>
      <c r="CK64" s="290"/>
      <c r="CL64" s="290"/>
    </row>
    <row r="65" spans="1:90" ht="27" customHeight="1">
      <c r="A65" s="55"/>
      <c r="B65" s="1219"/>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1220"/>
    </row>
    <row r="66" spans="1:90" ht="32.25" customHeight="1">
      <c r="A66" s="55"/>
      <c r="B66" s="151"/>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c r="CC66" s="97"/>
      <c r="CD66" s="160"/>
      <c r="CL66" s="514"/>
    </row>
    <row r="67" spans="1:90" ht="30" customHeight="1">
      <c r="A67" s="55"/>
      <c r="B67" s="129"/>
      <c r="C67" s="499">
        <v>9.1999999999999993</v>
      </c>
      <c r="D67" s="1021" t="s">
        <v>598</v>
      </c>
      <c r="E67"/>
      <c r="F67"/>
      <c r="G67"/>
      <c r="H67"/>
      <c r="I67"/>
      <c r="J67"/>
      <c r="K67"/>
      <c r="L67"/>
      <c r="M67"/>
      <c r="N67"/>
      <c r="O67"/>
      <c r="P67"/>
      <c r="Q67"/>
      <c r="R67"/>
      <c r="S67"/>
      <c r="T67"/>
      <c r="U67"/>
      <c r="V67"/>
      <c r="W67"/>
      <c r="X67"/>
      <c r="Y67"/>
      <c r="Z67"/>
      <c r="AA67"/>
      <c r="AB67"/>
      <c r="AC67"/>
      <c r="AD67"/>
      <c r="AE67"/>
      <c r="AF67"/>
      <c r="AG67"/>
      <c r="AH67"/>
      <c r="AI67" s="518"/>
      <c r="AJ67" s="518"/>
      <c r="AK67" s="518"/>
      <c r="AL67" s="518"/>
      <c r="AM67" s="518"/>
      <c r="AN67" s="518"/>
      <c r="AO67" s="518"/>
      <c r="AP67" s="2045" t="s">
        <v>281</v>
      </c>
      <c r="AQ67" s="1604"/>
      <c r="AR67" s="1613"/>
      <c r="AS67" s="1614"/>
      <c r="AT67" s="1614"/>
      <c r="AU67" s="1614"/>
      <c r="AV67" s="1614"/>
      <c r="AW67" s="1614"/>
      <c r="AX67" s="1614"/>
      <c r="AY67" s="1614"/>
      <c r="AZ67" s="1614"/>
      <c r="BA67" s="1614"/>
      <c r="BB67" s="1614"/>
      <c r="BC67" s="1614"/>
      <c r="BD67" s="1614"/>
      <c r="BE67" s="1614"/>
      <c r="BF67" s="1614"/>
      <c r="BG67" s="1614"/>
      <c r="BH67" s="1614"/>
      <c r="BI67" s="1614"/>
      <c r="BJ67" s="1614"/>
      <c r="BK67" s="1614"/>
      <c r="BL67" s="1614"/>
      <c r="BM67" s="1614"/>
      <c r="BN67" s="1614"/>
      <c r="BO67" s="1614"/>
      <c r="BP67" s="1614"/>
      <c r="BQ67" s="1614"/>
      <c r="BR67" s="1614"/>
      <c r="BS67" s="1614"/>
      <c r="BT67" s="1614"/>
      <c r="BU67" s="1614"/>
      <c r="BV67" s="1614"/>
      <c r="BW67" s="1614"/>
      <c r="BX67" s="1614"/>
      <c r="BY67" s="1614"/>
      <c r="BZ67" s="1614"/>
      <c r="CA67" s="1615"/>
      <c r="CB67"/>
      <c r="CC67"/>
      <c r="CD67" s="124"/>
    </row>
    <row r="68" spans="1:90" ht="30" customHeight="1">
      <c r="A68" s="55"/>
      <c r="B68" s="234"/>
      <c r="C68" s="321"/>
      <c r="D68" s="1022" t="s">
        <v>599</v>
      </c>
      <c r="E68"/>
      <c r="F68"/>
      <c r="G68"/>
      <c r="H68"/>
      <c r="I68"/>
      <c r="J68"/>
      <c r="K68"/>
      <c r="L68"/>
      <c r="M68"/>
      <c r="N68"/>
      <c r="O68"/>
      <c r="P68"/>
      <c r="Q68"/>
      <c r="R68"/>
      <c r="S68"/>
      <c r="T68"/>
      <c r="U68"/>
      <c r="V68"/>
      <c r="W68"/>
      <c r="X68"/>
      <c r="Y68"/>
      <c r="Z68"/>
      <c r="AA68"/>
      <c r="AB68"/>
      <c r="AC68"/>
      <c r="AD68"/>
      <c r="AE68"/>
      <c r="AF68"/>
      <c r="AG68"/>
      <c r="AH68"/>
      <c r="AI68" s="518"/>
      <c r="AJ68" s="518"/>
      <c r="AK68" s="518"/>
      <c r="AL68" s="518"/>
      <c r="AM68" s="518"/>
      <c r="AN68" s="518"/>
      <c r="AO68" s="518"/>
      <c r="AP68" s="1604"/>
      <c r="AQ68" s="1604"/>
      <c r="AR68" s="1616"/>
      <c r="AS68" s="1617"/>
      <c r="AT68" s="1617"/>
      <c r="AU68" s="1617"/>
      <c r="AV68" s="1617"/>
      <c r="AW68" s="1617"/>
      <c r="AX68" s="1617"/>
      <c r="AY68" s="1617"/>
      <c r="AZ68" s="1617"/>
      <c r="BA68" s="1617"/>
      <c r="BB68" s="1617"/>
      <c r="BC68" s="1617"/>
      <c r="BD68" s="1617"/>
      <c r="BE68" s="1617"/>
      <c r="BF68" s="1617"/>
      <c r="BG68" s="1617"/>
      <c r="BH68" s="1617"/>
      <c r="BI68" s="1617"/>
      <c r="BJ68" s="1617"/>
      <c r="BK68" s="1617"/>
      <c r="BL68" s="1617"/>
      <c r="BM68" s="1617"/>
      <c r="BN68" s="1617"/>
      <c r="BO68" s="1617"/>
      <c r="BP68" s="1617"/>
      <c r="BQ68" s="1617"/>
      <c r="BR68" s="1617"/>
      <c r="BS68" s="1617"/>
      <c r="BT68" s="1617"/>
      <c r="BU68" s="1617"/>
      <c r="BV68" s="1617"/>
      <c r="BW68" s="1617"/>
      <c r="BX68" s="1617"/>
      <c r="BY68" s="1617"/>
      <c r="BZ68" s="1617"/>
      <c r="CA68" s="1618"/>
      <c r="CB68"/>
      <c r="CC68"/>
      <c r="CD68" s="336"/>
      <c r="CK68" s="290"/>
      <c r="CL68" s="290"/>
    </row>
    <row r="69" spans="1:90" ht="27" customHeight="1">
      <c r="A69" s="55"/>
      <c r="B69" s="1219"/>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c r="AU69" s="96"/>
      <c r="AV69" s="96"/>
      <c r="AW69" s="96"/>
      <c r="AX69" s="96"/>
      <c r="AY69" s="96"/>
      <c r="AZ69" s="96"/>
      <c r="BA69" s="96"/>
      <c r="BB69" s="96"/>
      <c r="BC69" s="96"/>
      <c r="BD69" s="96"/>
      <c r="BE69" s="96"/>
      <c r="BF69" s="96"/>
      <c r="BG69" s="96"/>
      <c r="BH69" s="96"/>
      <c r="BI69" s="96"/>
      <c r="BJ69" s="96"/>
      <c r="BK69" s="96"/>
      <c r="BL69" s="96"/>
      <c r="BM69" s="96"/>
      <c r="BN69" s="96"/>
      <c r="BO69" s="96"/>
      <c r="BP69" s="96"/>
      <c r="BQ69" s="96"/>
      <c r="BR69" s="96"/>
      <c r="BS69" s="96"/>
      <c r="BT69" s="96"/>
      <c r="BU69" s="96"/>
      <c r="BV69" s="96"/>
      <c r="BW69" s="96"/>
      <c r="BX69" s="96"/>
      <c r="BY69" s="96"/>
      <c r="BZ69" s="96"/>
      <c r="CA69" s="96"/>
      <c r="CB69" s="96"/>
      <c r="CC69" s="96"/>
      <c r="CD69" s="1220"/>
    </row>
    <row r="70" spans="1:90" ht="32.25" customHeight="1">
      <c r="A70" s="55"/>
      <c r="B70" s="151"/>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c r="CC70" s="97"/>
      <c r="CD70" s="160"/>
      <c r="CL70" s="514"/>
    </row>
    <row r="71" spans="1:90" ht="30" customHeight="1">
      <c r="A71" s="55"/>
      <c r="B71" s="129"/>
      <c r="C71" s="499">
        <v>9.2100000000000009</v>
      </c>
      <c r="D71" s="1021" t="s">
        <v>600</v>
      </c>
      <c r="E71"/>
      <c r="F71"/>
      <c r="G71"/>
      <c r="H71"/>
      <c r="I71"/>
      <c r="J71"/>
      <c r="K71"/>
      <c r="L71"/>
      <c r="M71"/>
      <c r="N71"/>
      <c r="O71"/>
      <c r="P71"/>
      <c r="Q71"/>
      <c r="R71"/>
      <c r="S71"/>
      <c r="T71"/>
      <c r="U71"/>
      <c r="V71"/>
      <c r="W71"/>
      <c r="X71"/>
      <c r="Y71"/>
      <c r="Z71"/>
      <c r="AA71"/>
      <c r="AB71"/>
      <c r="AC71"/>
      <c r="AD71"/>
      <c r="AE71"/>
      <c r="AF71"/>
      <c r="AG71"/>
      <c r="AH71"/>
      <c r="AI71" s="518"/>
      <c r="AJ71" s="518"/>
      <c r="AK71" s="518"/>
      <c r="AL71" s="518"/>
      <c r="AM71" s="518"/>
      <c r="AN71" s="518"/>
      <c r="AO71" s="518"/>
      <c r="AP71" s="2045" t="s">
        <v>286</v>
      </c>
      <c r="AQ71" s="1604"/>
      <c r="AR71" s="1613"/>
      <c r="AS71" s="1614"/>
      <c r="AT71" s="1614"/>
      <c r="AU71" s="1614"/>
      <c r="AV71" s="1614"/>
      <c r="AW71" s="1614"/>
      <c r="AX71" s="1614"/>
      <c r="AY71" s="1614"/>
      <c r="AZ71" s="1614"/>
      <c r="BA71" s="1614"/>
      <c r="BB71" s="1614"/>
      <c r="BC71" s="1614"/>
      <c r="BD71" s="1614"/>
      <c r="BE71" s="1614"/>
      <c r="BF71" s="1614"/>
      <c r="BG71" s="1614"/>
      <c r="BH71" s="1614"/>
      <c r="BI71" s="1614"/>
      <c r="BJ71" s="1614"/>
      <c r="BK71" s="1614"/>
      <c r="BL71" s="1614"/>
      <c r="BM71" s="1614"/>
      <c r="BN71" s="1614"/>
      <c r="BO71" s="1614"/>
      <c r="BP71" s="1614"/>
      <c r="BQ71" s="1614"/>
      <c r="BR71" s="1614"/>
      <c r="BS71" s="1614"/>
      <c r="BT71" s="1614"/>
      <c r="BU71" s="1614"/>
      <c r="BV71" s="1614"/>
      <c r="BW71" s="1614"/>
      <c r="BX71" s="1614"/>
      <c r="BY71" s="1614"/>
      <c r="BZ71" s="1614"/>
      <c r="CA71" s="1615"/>
      <c r="CB71"/>
      <c r="CC71"/>
      <c r="CD71" s="124"/>
    </row>
    <row r="72" spans="1:90" ht="30" customHeight="1">
      <c r="A72" s="55"/>
      <c r="B72" s="234"/>
      <c r="C72" s="321"/>
      <c r="D72" s="1022" t="s">
        <v>601</v>
      </c>
      <c r="E72"/>
      <c r="F72"/>
      <c r="G72"/>
      <c r="H72"/>
      <c r="I72"/>
      <c r="J72"/>
      <c r="K72"/>
      <c r="L72"/>
      <c r="M72"/>
      <c r="N72"/>
      <c r="O72"/>
      <c r="P72"/>
      <c r="Q72"/>
      <c r="R72"/>
      <c r="S72"/>
      <c r="T72"/>
      <c r="U72"/>
      <c r="V72"/>
      <c r="W72"/>
      <c r="X72"/>
      <c r="Y72"/>
      <c r="Z72"/>
      <c r="AA72"/>
      <c r="AB72"/>
      <c r="AC72"/>
      <c r="AD72"/>
      <c r="AE72"/>
      <c r="AF72"/>
      <c r="AG72"/>
      <c r="AH72"/>
      <c r="AI72" s="518"/>
      <c r="AJ72" s="518"/>
      <c r="AK72" s="518"/>
      <c r="AL72" s="518"/>
      <c r="AM72" s="518"/>
      <c r="AN72" s="518"/>
      <c r="AO72" s="518"/>
      <c r="AP72" s="1604"/>
      <c r="AQ72" s="1604"/>
      <c r="AR72" s="1616"/>
      <c r="AS72" s="1617"/>
      <c r="AT72" s="1617"/>
      <c r="AU72" s="1617"/>
      <c r="AV72" s="1617"/>
      <c r="AW72" s="1617"/>
      <c r="AX72" s="1617"/>
      <c r="AY72" s="1617"/>
      <c r="AZ72" s="1617"/>
      <c r="BA72" s="1617"/>
      <c r="BB72" s="1617"/>
      <c r="BC72" s="1617"/>
      <c r="BD72" s="1617"/>
      <c r="BE72" s="1617"/>
      <c r="BF72" s="1617"/>
      <c r="BG72" s="1617"/>
      <c r="BH72" s="1617"/>
      <c r="BI72" s="1617"/>
      <c r="BJ72" s="1617"/>
      <c r="BK72" s="1617"/>
      <c r="BL72" s="1617"/>
      <c r="BM72" s="1617"/>
      <c r="BN72" s="1617"/>
      <c r="BO72" s="1617"/>
      <c r="BP72" s="1617"/>
      <c r="BQ72" s="1617"/>
      <c r="BR72" s="1617"/>
      <c r="BS72" s="1617"/>
      <c r="BT72" s="1617"/>
      <c r="BU72" s="1617"/>
      <c r="BV72" s="1617"/>
      <c r="BW72" s="1617"/>
      <c r="BX72" s="1617"/>
      <c r="BY72" s="1617"/>
      <c r="BZ72" s="1617"/>
      <c r="CA72" s="1618"/>
      <c r="CB72"/>
      <c r="CC72"/>
      <c r="CD72" s="336"/>
      <c r="CK72" s="290"/>
      <c r="CL72" s="290"/>
    </row>
    <row r="73" spans="1:90" ht="27" customHeight="1">
      <c r="A73" s="55"/>
      <c r="B73" s="1219"/>
      <c r="C73" s="96"/>
      <c r="D73" s="96"/>
      <c r="E73" s="96"/>
      <c r="F73" s="96"/>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1220"/>
    </row>
    <row r="74" spans="1:90" ht="32.25" customHeight="1">
      <c r="A74" s="55"/>
      <c r="B74" s="151"/>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c r="CC74" s="97"/>
      <c r="CD74" s="160"/>
      <c r="CL74" s="514"/>
    </row>
    <row r="75" spans="1:90" ht="30" customHeight="1">
      <c r="A75" s="55"/>
      <c r="B75" s="129"/>
      <c r="C75" s="499">
        <v>9.2200000000000006</v>
      </c>
      <c r="D75" s="1021" t="s">
        <v>1650</v>
      </c>
      <c r="E75"/>
      <c r="F75"/>
      <c r="G75"/>
      <c r="H75"/>
      <c r="I75"/>
      <c r="J75"/>
      <c r="K75"/>
      <c r="L75"/>
      <c r="M75"/>
      <c r="N75"/>
      <c r="O75"/>
      <c r="P75"/>
      <c r="Q75"/>
      <c r="R75"/>
      <c r="S75"/>
      <c r="T75"/>
      <c r="U75"/>
      <c r="V75"/>
      <c r="W75"/>
      <c r="X75"/>
      <c r="Y75"/>
      <c r="Z75"/>
      <c r="AA75"/>
      <c r="AB75"/>
      <c r="AC75"/>
      <c r="AD75"/>
      <c r="AE75"/>
      <c r="AF75"/>
      <c r="AG75"/>
      <c r="AH75"/>
      <c r="AI75" s="518"/>
      <c r="AJ75" s="518"/>
      <c r="AK75" s="518"/>
      <c r="AL75" s="518"/>
      <c r="AM75" s="518"/>
      <c r="AN75" s="518"/>
      <c r="AO75" s="518"/>
      <c r="AP75" s="2045" t="s">
        <v>290</v>
      </c>
      <c r="AQ75" s="1604"/>
      <c r="AR75" s="1613"/>
      <c r="AS75" s="1614"/>
      <c r="AT75" s="1614"/>
      <c r="AU75" s="1614"/>
      <c r="AV75" s="1614"/>
      <c r="AW75" s="1614"/>
      <c r="AX75" s="1614"/>
      <c r="AY75" s="1614"/>
      <c r="AZ75" s="1614"/>
      <c r="BA75" s="1614"/>
      <c r="BB75" s="1614"/>
      <c r="BC75" s="1614"/>
      <c r="BD75" s="1614"/>
      <c r="BE75" s="1614"/>
      <c r="BF75" s="1614"/>
      <c r="BG75" s="1614"/>
      <c r="BH75" s="1614"/>
      <c r="BI75" s="1614"/>
      <c r="BJ75" s="1614"/>
      <c r="BK75" s="1614"/>
      <c r="BL75" s="1614"/>
      <c r="BM75" s="1614"/>
      <c r="BN75" s="1614"/>
      <c r="BO75" s="1614"/>
      <c r="BP75" s="1614"/>
      <c r="BQ75" s="1614"/>
      <c r="BR75" s="1614"/>
      <c r="BS75" s="1614"/>
      <c r="BT75" s="1614"/>
      <c r="BU75" s="1614"/>
      <c r="BV75" s="1614"/>
      <c r="BW75" s="1614"/>
      <c r="BX75" s="1614"/>
      <c r="BY75" s="1614"/>
      <c r="BZ75" s="1614"/>
      <c r="CA75" s="1615"/>
      <c r="CB75"/>
      <c r="CC75"/>
      <c r="CD75" s="124"/>
    </row>
    <row r="76" spans="1:90" ht="30" customHeight="1">
      <c r="A76" s="55"/>
      <c r="B76" s="234"/>
      <c r="C76" s="321"/>
      <c r="D76" s="1022" t="s">
        <v>1651</v>
      </c>
      <c r="E76"/>
      <c r="F76"/>
      <c r="G76"/>
      <c r="H76"/>
      <c r="I76"/>
      <c r="J76"/>
      <c r="K76"/>
      <c r="L76"/>
      <c r="M76"/>
      <c r="N76"/>
      <c r="O76"/>
      <c r="P76"/>
      <c r="Q76"/>
      <c r="R76"/>
      <c r="S76"/>
      <c r="T76"/>
      <c r="U76"/>
      <c r="V76"/>
      <c r="W76"/>
      <c r="X76"/>
      <c r="Y76"/>
      <c r="Z76"/>
      <c r="AA76"/>
      <c r="AB76"/>
      <c r="AC76"/>
      <c r="AD76"/>
      <c r="AE76"/>
      <c r="AF76"/>
      <c r="AG76"/>
      <c r="AH76"/>
      <c r="AI76" s="518"/>
      <c r="AJ76" s="518"/>
      <c r="AK76" s="518"/>
      <c r="AL76" s="518"/>
      <c r="AM76" s="518"/>
      <c r="AN76" s="518"/>
      <c r="AO76" s="518"/>
      <c r="AP76" s="1604"/>
      <c r="AQ76" s="1604"/>
      <c r="AR76" s="1616"/>
      <c r="AS76" s="1617"/>
      <c r="AT76" s="1617"/>
      <c r="AU76" s="1617"/>
      <c r="AV76" s="1617"/>
      <c r="AW76" s="1617"/>
      <c r="AX76" s="1617"/>
      <c r="AY76" s="1617"/>
      <c r="AZ76" s="1617"/>
      <c r="BA76" s="1617"/>
      <c r="BB76" s="1617"/>
      <c r="BC76" s="1617"/>
      <c r="BD76" s="1617"/>
      <c r="BE76" s="1617"/>
      <c r="BF76" s="1617"/>
      <c r="BG76" s="1617"/>
      <c r="BH76" s="1617"/>
      <c r="BI76" s="1617"/>
      <c r="BJ76" s="1617"/>
      <c r="BK76" s="1617"/>
      <c r="BL76" s="1617"/>
      <c r="BM76" s="1617"/>
      <c r="BN76" s="1617"/>
      <c r="BO76" s="1617"/>
      <c r="BP76" s="1617"/>
      <c r="BQ76" s="1617"/>
      <c r="BR76" s="1617"/>
      <c r="BS76" s="1617"/>
      <c r="BT76" s="1617"/>
      <c r="BU76" s="1617"/>
      <c r="BV76" s="1617"/>
      <c r="BW76" s="1617"/>
      <c r="BX76" s="1617"/>
      <c r="BY76" s="1617"/>
      <c r="BZ76" s="1617"/>
      <c r="CA76" s="1618"/>
      <c r="CB76"/>
      <c r="CC76"/>
      <c r="CD76" s="336"/>
      <c r="CK76" s="290"/>
      <c r="CL76" s="290"/>
    </row>
    <row r="77" spans="1:90" ht="27" customHeight="1">
      <c r="A77" s="55"/>
      <c r="B77" s="1219"/>
      <c r="C77" s="96"/>
      <c r="D77" s="96"/>
      <c r="E77" s="96"/>
      <c r="F77" s="96"/>
      <c r="G77" s="96"/>
      <c r="H77" s="96"/>
      <c r="I77" s="96"/>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6"/>
      <c r="AP77" s="96"/>
      <c r="AQ77" s="96"/>
      <c r="AR77" s="96"/>
      <c r="AS77" s="96"/>
      <c r="AT77" s="96"/>
      <c r="AU77" s="96"/>
      <c r="AV77" s="96"/>
      <c r="AW77" s="96"/>
      <c r="AX77" s="96"/>
      <c r="AY77" s="96"/>
      <c r="AZ77" s="96"/>
      <c r="BA77" s="96"/>
      <c r="BB77" s="96"/>
      <c r="BC77" s="96"/>
      <c r="BD77" s="96"/>
      <c r="BE77" s="96"/>
      <c r="BF77" s="96"/>
      <c r="BG77" s="96"/>
      <c r="BH77" s="96"/>
      <c r="BI77" s="96"/>
      <c r="BJ77" s="96"/>
      <c r="BK77" s="96"/>
      <c r="BL77" s="96"/>
      <c r="BM77" s="96"/>
      <c r="BN77" s="96"/>
      <c r="BO77" s="96"/>
      <c r="BP77" s="96"/>
      <c r="BQ77" s="96"/>
      <c r="BR77" s="96"/>
      <c r="BS77" s="96"/>
      <c r="BT77" s="96"/>
      <c r="BU77" s="96"/>
      <c r="BV77" s="96"/>
      <c r="BW77" s="96"/>
      <c r="BX77" s="96"/>
      <c r="BY77" s="96"/>
      <c r="BZ77" s="96"/>
      <c r="CA77" s="96"/>
      <c r="CB77" s="96"/>
      <c r="CC77" s="96"/>
      <c r="CD77" s="1220"/>
    </row>
    <row r="78" spans="1:90" ht="32.25" customHeight="1">
      <c r="A78" s="55"/>
      <c r="B78" s="151"/>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c r="CC78" s="97"/>
      <c r="CD78" s="160"/>
      <c r="CL78" s="514"/>
    </row>
    <row r="79" spans="1:90" ht="30" customHeight="1">
      <c r="A79" s="55"/>
      <c r="B79" s="129"/>
      <c r="C79" s="499">
        <v>9.23</v>
      </c>
      <c r="D79" s="1021" t="s">
        <v>602</v>
      </c>
      <c r="E79"/>
      <c r="F79"/>
      <c r="G79"/>
      <c r="H79"/>
      <c r="I79"/>
      <c r="J79"/>
      <c r="K79"/>
      <c r="L79"/>
      <c r="M79"/>
      <c r="N79"/>
      <c r="O79"/>
      <c r="P79"/>
      <c r="Q79"/>
      <c r="R79"/>
      <c r="S79"/>
      <c r="T79"/>
      <c r="U79"/>
      <c r="V79"/>
      <c r="W79"/>
      <c r="X79"/>
      <c r="Y79"/>
      <c r="Z79"/>
      <c r="AA79"/>
      <c r="AB79"/>
      <c r="AC79"/>
      <c r="AD79"/>
      <c r="AE79"/>
      <c r="AF79"/>
      <c r="AG79"/>
      <c r="AH79"/>
      <c r="AI79" s="518"/>
      <c r="AJ79" s="518"/>
      <c r="AK79" s="518"/>
      <c r="AL79" s="518"/>
      <c r="AM79" s="518"/>
      <c r="AN79" s="518"/>
      <c r="AO79" s="518"/>
      <c r="AP79" s="2045" t="s">
        <v>239</v>
      </c>
      <c r="AQ79" s="1604"/>
      <c r="AR79" s="1613"/>
      <c r="AS79" s="1614"/>
      <c r="AT79" s="1614"/>
      <c r="AU79" s="1614"/>
      <c r="AV79" s="1614"/>
      <c r="AW79" s="1614"/>
      <c r="AX79" s="1614"/>
      <c r="AY79" s="1614"/>
      <c r="AZ79" s="1614"/>
      <c r="BA79" s="1614"/>
      <c r="BB79" s="1614"/>
      <c r="BC79" s="1614"/>
      <c r="BD79" s="1614"/>
      <c r="BE79" s="1614"/>
      <c r="BF79" s="1614"/>
      <c r="BG79" s="1614"/>
      <c r="BH79" s="1614"/>
      <c r="BI79" s="1614"/>
      <c r="BJ79" s="1614"/>
      <c r="BK79" s="1614"/>
      <c r="BL79" s="1614"/>
      <c r="BM79" s="1614"/>
      <c r="BN79" s="1614"/>
      <c r="BO79" s="1614"/>
      <c r="BP79" s="1614"/>
      <c r="BQ79" s="1614"/>
      <c r="BR79" s="1614"/>
      <c r="BS79" s="1614"/>
      <c r="BT79" s="1614"/>
      <c r="BU79" s="1614"/>
      <c r="BV79" s="1614"/>
      <c r="BW79" s="1614"/>
      <c r="BX79" s="1614"/>
      <c r="BY79" s="1614"/>
      <c r="BZ79" s="1614"/>
      <c r="CA79" s="1615"/>
      <c r="CB79"/>
      <c r="CC79"/>
      <c r="CD79" s="124"/>
    </row>
    <row r="80" spans="1:90" ht="30" customHeight="1">
      <c r="A80" s="55"/>
      <c r="B80" s="234"/>
      <c r="C80" s="321"/>
      <c r="D80" s="1022" t="s">
        <v>603</v>
      </c>
      <c r="E80"/>
      <c r="F80"/>
      <c r="G80"/>
      <c r="H80"/>
      <c r="I80"/>
      <c r="J80"/>
      <c r="K80"/>
      <c r="L80"/>
      <c r="M80"/>
      <c r="N80"/>
      <c r="O80"/>
      <c r="P80"/>
      <c r="Q80"/>
      <c r="R80"/>
      <c r="S80"/>
      <c r="T80"/>
      <c r="U80"/>
      <c r="V80"/>
      <c r="W80"/>
      <c r="X80"/>
      <c r="Y80"/>
      <c r="Z80"/>
      <c r="AA80"/>
      <c r="AB80"/>
      <c r="AC80"/>
      <c r="AD80"/>
      <c r="AE80"/>
      <c r="AF80"/>
      <c r="AG80"/>
      <c r="AH80"/>
      <c r="AI80" s="518"/>
      <c r="AJ80" s="518"/>
      <c r="AK80" s="518"/>
      <c r="AL80" s="518"/>
      <c r="AM80" s="518"/>
      <c r="AN80" s="518"/>
      <c r="AO80" s="518"/>
      <c r="AP80" s="1604"/>
      <c r="AQ80" s="1604"/>
      <c r="AR80" s="1616"/>
      <c r="AS80" s="1617"/>
      <c r="AT80" s="1617"/>
      <c r="AU80" s="1617"/>
      <c r="AV80" s="1617"/>
      <c r="AW80" s="1617"/>
      <c r="AX80" s="1617"/>
      <c r="AY80" s="1617"/>
      <c r="AZ80" s="1617"/>
      <c r="BA80" s="1617"/>
      <c r="BB80" s="1617"/>
      <c r="BC80" s="1617"/>
      <c r="BD80" s="1617"/>
      <c r="BE80" s="1617"/>
      <c r="BF80" s="1617"/>
      <c r="BG80" s="1617"/>
      <c r="BH80" s="1617"/>
      <c r="BI80" s="1617"/>
      <c r="BJ80" s="1617"/>
      <c r="BK80" s="1617"/>
      <c r="BL80" s="1617"/>
      <c r="BM80" s="1617"/>
      <c r="BN80" s="1617"/>
      <c r="BO80" s="1617"/>
      <c r="BP80" s="1617"/>
      <c r="BQ80" s="1617"/>
      <c r="BR80" s="1617"/>
      <c r="BS80" s="1617"/>
      <c r="BT80" s="1617"/>
      <c r="BU80" s="1617"/>
      <c r="BV80" s="1617"/>
      <c r="BW80" s="1617"/>
      <c r="BX80" s="1617"/>
      <c r="BY80" s="1617"/>
      <c r="BZ80" s="1617"/>
      <c r="CA80" s="1618"/>
      <c r="CB80"/>
      <c r="CC80"/>
      <c r="CD80" s="336"/>
      <c r="CK80" s="290"/>
      <c r="CL80" s="290"/>
    </row>
    <row r="81" spans="1:110" ht="27" customHeight="1">
      <c r="A81" s="55"/>
      <c r="B81" s="1219"/>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96"/>
      <c r="AU81" s="96"/>
      <c r="AV81" s="96"/>
      <c r="AW81" s="96"/>
      <c r="AX81" s="96"/>
      <c r="AY81" s="96"/>
      <c r="AZ81" s="96"/>
      <c r="BA81" s="96"/>
      <c r="BB81" s="96"/>
      <c r="BC81" s="96"/>
      <c r="BD81" s="96"/>
      <c r="BE81" s="96"/>
      <c r="BF81" s="96"/>
      <c r="BG81" s="96"/>
      <c r="BH81" s="96"/>
      <c r="BI81" s="96"/>
      <c r="BJ81" s="96"/>
      <c r="BK81" s="96"/>
      <c r="BL81" s="96"/>
      <c r="BM81" s="96"/>
      <c r="BN81" s="96"/>
      <c r="BO81" s="96"/>
      <c r="BP81" s="96"/>
      <c r="BQ81" s="96"/>
      <c r="BR81" s="96"/>
      <c r="BS81" s="96"/>
      <c r="BT81" s="96"/>
      <c r="BU81" s="96"/>
      <c r="BV81" s="96"/>
      <c r="BW81" s="96"/>
      <c r="BX81" s="96"/>
      <c r="BY81" s="96"/>
      <c r="BZ81" s="96"/>
      <c r="CA81" s="96"/>
      <c r="CB81" s="96"/>
      <c r="CC81" s="96"/>
      <c r="CD81" s="1220"/>
    </row>
    <row r="82" spans="1:110" ht="32.25" customHeight="1">
      <c r="A82" s="55"/>
      <c r="B82" s="151"/>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c r="BL82" s="97"/>
      <c r="BM82" s="97"/>
      <c r="BN82" s="97"/>
      <c r="BO82" s="97"/>
      <c r="BP82" s="97"/>
      <c r="BQ82" s="97"/>
      <c r="BR82" s="97"/>
      <c r="BS82" s="97"/>
      <c r="BT82" s="97"/>
      <c r="BU82" s="97"/>
      <c r="BV82" s="97"/>
      <c r="BW82" s="97"/>
      <c r="BX82" s="97"/>
      <c r="BY82" s="979" t="s">
        <v>587</v>
      </c>
      <c r="BZ82" s="97"/>
      <c r="CA82" s="97"/>
      <c r="CB82" s="97"/>
      <c r="CC82" s="97"/>
      <c r="CD82" s="160"/>
      <c r="CL82" s="514"/>
    </row>
    <row r="83" spans="1:110" ht="30" customHeight="1">
      <c r="A83" s="55"/>
      <c r="B83" s="129"/>
      <c r="C83" s="499">
        <v>9.24</v>
      </c>
      <c r="D83" s="1021" t="s">
        <v>588</v>
      </c>
      <c r="E83"/>
      <c r="F83"/>
      <c r="G83"/>
      <c r="H83"/>
      <c r="I83"/>
      <c r="J83"/>
      <c r="K83"/>
      <c r="L83"/>
      <c r="M83"/>
      <c r="N83"/>
      <c r="O83"/>
      <c r="P83"/>
      <c r="Q83"/>
      <c r="R83"/>
      <c r="S83"/>
      <c r="T83"/>
      <c r="U83"/>
      <c r="V83"/>
      <c r="W83"/>
      <c r="X83"/>
      <c r="Y83"/>
      <c r="Z83"/>
      <c r="AA83"/>
      <c r="AB83"/>
      <c r="AC83"/>
      <c r="AD83"/>
      <c r="AE83"/>
      <c r="AF83"/>
      <c r="AG83"/>
      <c r="AH83"/>
      <c r="AI83" s="518"/>
      <c r="AJ83" s="518"/>
      <c r="AK83" s="518"/>
      <c r="AL83" s="518"/>
      <c r="AM83" s="518"/>
      <c r="AN83" s="518"/>
      <c r="AO83" s="518"/>
      <c r="AP83" s="2045" t="s">
        <v>240</v>
      </c>
      <c r="AQ83" s="1604"/>
      <c r="AR83" s="1613"/>
      <c r="AS83" s="1614"/>
      <c r="AT83" s="1614"/>
      <c r="AU83" s="1614"/>
      <c r="AV83" s="1614"/>
      <c r="AW83" s="1614"/>
      <c r="AX83" s="1614"/>
      <c r="AY83" s="1614"/>
      <c r="AZ83" s="1614"/>
      <c r="BA83" s="1614"/>
      <c r="BB83" s="1614"/>
      <c r="BC83" s="1614"/>
      <c r="BD83" s="1614"/>
      <c r="BE83" s="1614"/>
      <c r="BF83" s="1614"/>
      <c r="BG83" s="1614"/>
      <c r="BH83" s="1614"/>
      <c r="BI83" s="1614"/>
      <c r="BJ83" s="1614"/>
      <c r="BK83" s="1614"/>
      <c r="BL83" s="1614"/>
      <c r="BM83" s="1614"/>
      <c r="BN83" s="1614"/>
      <c r="BO83" s="1614"/>
      <c r="BP83" s="1614"/>
      <c r="BQ83" s="1614"/>
      <c r="BR83" s="1614"/>
      <c r="BS83" s="1614"/>
      <c r="BT83" s="1614"/>
      <c r="BU83" s="1614"/>
      <c r="BV83" s="1614"/>
      <c r="BW83" s="1614"/>
      <c r="BX83" s="1614"/>
      <c r="BY83" s="1614"/>
      <c r="BZ83" s="1614"/>
      <c r="CA83" s="1615"/>
      <c r="CB83"/>
      <c r="CC83"/>
      <c r="CD83" s="124"/>
    </row>
    <row r="84" spans="1:110" ht="30" customHeight="1">
      <c r="A84" s="55"/>
      <c r="B84" s="234"/>
      <c r="C84" s="321"/>
      <c r="D84" s="1022" t="s">
        <v>589</v>
      </c>
      <c r="E84"/>
      <c r="F84"/>
      <c r="G84"/>
      <c r="H84"/>
      <c r="I84"/>
      <c r="J84"/>
      <c r="K84"/>
      <c r="L84"/>
      <c r="M84"/>
      <c r="N84"/>
      <c r="O84"/>
      <c r="P84"/>
      <c r="Q84"/>
      <c r="R84"/>
      <c r="S84"/>
      <c r="T84"/>
      <c r="U84"/>
      <c r="V84"/>
      <c r="W84"/>
      <c r="X84"/>
      <c r="Y84"/>
      <c r="Z84"/>
      <c r="AA84"/>
      <c r="AB84"/>
      <c r="AC84"/>
      <c r="AD84"/>
      <c r="AE84"/>
      <c r="AF84"/>
      <c r="AG84"/>
      <c r="AH84"/>
      <c r="AI84" s="518"/>
      <c r="AJ84" s="518"/>
      <c r="AK84" s="518"/>
      <c r="AL84" s="518"/>
      <c r="AM84" s="518"/>
      <c r="AN84" s="518"/>
      <c r="AO84" s="518"/>
      <c r="AP84" s="1604"/>
      <c r="AQ84" s="1604"/>
      <c r="AR84" s="1616"/>
      <c r="AS84" s="1617"/>
      <c r="AT84" s="1617"/>
      <c r="AU84" s="1617"/>
      <c r="AV84" s="1617"/>
      <c r="AW84" s="1617"/>
      <c r="AX84" s="1617"/>
      <c r="AY84" s="1617"/>
      <c r="AZ84" s="1617"/>
      <c r="BA84" s="1617"/>
      <c r="BB84" s="1617"/>
      <c r="BC84" s="1617"/>
      <c r="BD84" s="1617"/>
      <c r="BE84" s="1617"/>
      <c r="BF84" s="1617"/>
      <c r="BG84" s="1617"/>
      <c r="BH84" s="1617"/>
      <c r="BI84" s="1617"/>
      <c r="BJ84" s="1617"/>
      <c r="BK84" s="1617"/>
      <c r="BL84" s="1617"/>
      <c r="BM84" s="1617"/>
      <c r="BN84" s="1617"/>
      <c r="BO84" s="1617"/>
      <c r="BP84" s="1617"/>
      <c r="BQ84" s="1617"/>
      <c r="BR84" s="1617"/>
      <c r="BS84" s="1617"/>
      <c r="BT84" s="1617"/>
      <c r="BU84" s="1617"/>
      <c r="BV84" s="1617"/>
      <c r="BW84" s="1617"/>
      <c r="BX84" s="1617"/>
      <c r="BY84" s="1617"/>
      <c r="BZ84" s="1617"/>
      <c r="CA84" s="1618"/>
      <c r="CB84"/>
      <c r="CC84"/>
      <c r="CD84" s="336"/>
      <c r="CK84" s="290"/>
      <c r="CL84" s="290"/>
    </row>
    <row r="85" spans="1:110" ht="27" customHeight="1">
      <c r="A85" s="55"/>
      <c r="B85" s="1219"/>
      <c r="C85" s="96"/>
      <c r="D85" s="96"/>
      <c r="E85" s="96"/>
      <c r="F85" s="96"/>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1220"/>
    </row>
    <row r="86" spans="1:110" ht="32.25" customHeight="1">
      <c r="A86" s="55"/>
      <c r="B86" s="151"/>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P86" s="97"/>
      <c r="BQ86" s="97"/>
      <c r="BR86" s="97"/>
      <c r="BS86" s="97"/>
      <c r="BT86" s="97"/>
      <c r="BU86" s="97"/>
      <c r="BV86" s="97"/>
      <c r="BW86" s="97"/>
      <c r="BX86" s="97"/>
      <c r="BY86" s="979"/>
      <c r="BZ86" s="97"/>
      <c r="CA86" s="97"/>
      <c r="CB86" s="97"/>
      <c r="CC86" s="97"/>
      <c r="CD86" s="160"/>
      <c r="CL86" s="514"/>
    </row>
    <row r="87" spans="1:110" ht="30" customHeight="1">
      <c r="A87" s="55"/>
      <c r="B87" s="129"/>
      <c r="C87" s="499">
        <v>9.25</v>
      </c>
      <c r="D87" s="1021" t="s">
        <v>590</v>
      </c>
      <c r="E87"/>
      <c r="F87"/>
      <c r="G87"/>
      <c r="H87"/>
      <c r="I87"/>
      <c r="J87"/>
      <c r="K87"/>
      <c r="L87"/>
      <c r="M87"/>
      <c r="N87"/>
      <c r="O87"/>
      <c r="P87"/>
      <c r="Q87"/>
      <c r="R87"/>
      <c r="S87"/>
      <c r="T87"/>
      <c r="U87"/>
      <c r="V87"/>
      <c r="W87"/>
      <c r="X87"/>
      <c r="Y87"/>
      <c r="Z87"/>
      <c r="AA87"/>
      <c r="AB87"/>
      <c r="AC87"/>
      <c r="AD87"/>
      <c r="AE87"/>
      <c r="AF87"/>
      <c r="AG87"/>
      <c r="AH87"/>
      <c r="AI87" s="518"/>
      <c r="AJ87" s="518"/>
      <c r="AK87" s="518"/>
      <c r="AL87" s="518"/>
      <c r="AM87" s="518"/>
      <c r="AN87" s="518"/>
      <c r="AO87" s="518"/>
      <c r="AP87" s="2045" t="s">
        <v>349</v>
      </c>
      <c r="AQ87" s="1604"/>
      <c r="AR87" s="1613"/>
      <c r="AS87" s="1614"/>
      <c r="AT87" s="1614"/>
      <c r="AU87" s="1614"/>
      <c r="AV87" s="1614"/>
      <c r="AW87" s="1614"/>
      <c r="AX87" s="1614"/>
      <c r="AY87" s="1614"/>
      <c r="AZ87" s="1614"/>
      <c r="BA87" s="1614"/>
      <c r="BB87" s="1614"/>
      <c r="BC87" s="1614"/>
      <c r="BD87" s="1614"/>
      <c r="BE87" s="1614"/>
      <c r="BF87" s="1614"/>
      <c r="BG87" s="1614"/>
      <c r="BH87" s="1614"/>
      <c r="BI87" s="1614"/>
      <c r="BJ87" s="1614"/>
      <c r="BK87" s="1614"/>
      <c r="BL87" s="1614"/>
      <c r="BM87" s="1614"/>
      <c r="BN87" s="1614"/>
      <c r="BO87" s="1614"/>
      <c r="BP87" s="1614"/>
      <c r="BQ87" s="1614"/>
      <c r="BR87" s="1614"/>
      <c r="BS87" s="1614"/>
      <c r="BT87" s="1614"/>
      <c r="BU87" s="1614"/>
      <c r="BV87" s="1614"/>
      <c r="BW87" s="1614"/>
      <c r="BX87" s="1614"/>
      <c r="BY87" s="1614"/>
      <c r="BZ87" s="1614"/>
      <c r="CA87" s="1615"/>
      <c r="CB87"/>
      <c r="CC87"/>
      <c r="CD87" s="124"/>
    </row>
    <row r="88" spans="1:110" ht="30" customHeight="1">
      <c r="A88" s="55"/>
      <c r="B88" s="234"/>
      <c r="C88" s="321"/>
      <c r="D88" s="1022" t="s">
        <v>1839</v>
      </c>
      <c r="E88"/>
      <c r="F88"/>
      <c r="G88"/>
      <c r="H88"/>
      <c r="I88"/>
      <c r="J88"/>
      <c r="K88"/>
      <c r="L88"/>
      <c r="M88"/>
      <c r="N88"/>
      <c r="O88"/>
      <c r="P88"/>
      <c r="Q88"/>
      <c r="R88"/>
      <c r="S88"/>
      <c r="T88"/>
      <c r="U88"/>
      <c r="V88"/>
      <c r="W88"/>
      <c r="X88"/>
      <c r="Y88"/>
      <c r="Z88"/>
      <c r="AA88"/>
      <c r="AB88"/>
      <c r="AC88"/>
      <c r="AD88"/>
      <c r="AE88"/>
      <c r="AF88"/>
      <c r="AG88"/>
      <c r="AH88"/>
      <c r="AI88" s="518"/>
      <c r="AJ88" s="518"/>
      <c r="AK88" s="518"/>
      <c r="AL88" s="518"/>
      <c r="AM88" s="518"/>
      <c r="AN88" s="518"/>
      <c r="AO88" s="518"/>
      <c r="AP88" s="1604"/>
      <c r="AQ88" s="1604"/>
      <c r="AR88" s="1616"/>
      <c r="AS88" s="1617"/>
      <c r="AT88" s="1617"/>
      <c r="AU88" s="1617"/>
      <c r="AV88" s="1617"/>
      <c r="AW88" s="1617"/>
      <c r="AX88" s="1617"/>
      <c r="AY88" s="1617"/>
      <c r="AZ88" s="1617"/>
      <c r="BA88" s="1617"/>
      <c r="BB88" s="1617"/>
      <c r="BC88" s="1617"/>
      <c r="BD88" s="1617"/>
      <c r="BE88" s="1617"/>
      <c r="BF88" s="1617"/>
      <c r="BG88" s="1617"/>
      <c r="BH88" s="1617"/>
      <c r="BI88" s="1617"/>
      <c r="BJ88" s="1617"/>
      <c r="BK88" s="1617"/>
      <c r="BL88" s="1617"/>
      <c r="BM88" s="1617"/>
      <c r="BN88" s="1617"/>
      <c r="BO88" s="1617"/>
      <c r="BP88" s="1617"/>
      <c r="BQ88" s="1617"/>
      <c r="BR88" s="1617"/>
      <c r="BS88" s="1617"/>
      <c r="BT88" s="1617"/>
      <c r="BU88" s="1617"/>
      <c r="BV88" s="1617"/>
      <c r="BW88" s="1617"/>
      <c r="BX88" s="1617"/>
      <c r="BY88" s="1617"/>
      <c r="BZ88" s="1617"/>
      <c r="CA88" s="1618"/>
      <c r="CB88"/>
      <c r="CC88"/>
      <c r="CD88" s="336"/>
      <c r="CK88" s="290"/>
      <c r="CL88" s="290"/>
    </row>
    <row r="89" spans="1:110" ht="27" customHeight="1">
      <c r="A89" s="55"/>
      <c r="B89" s="1219"/>
      <c r="C89" s="96"/>
      <c r="D89" s="96"/>
      <c r="E89" s="96"/>
      <c r="F89" s="96"/>
      <c r="G89" s="96"/>
      <c r="H89" s="96"/>
      <c r="I89" s="96"/>
      <c r="J89" s="96"/>
      <c r="K89" s="96"/>
      <c r="L89" s="96"/>
      <c r="M89" s="96"/>
      <c r="N89" s="96"/>
      <c r="O89" s="96"/>
      <c r="P89" s="96"/>
      <c r="Q89" s="96"/>
      <c r="R89" s="96"/>
      <c r="S89" s="96"/>
      <c r="T89" s="96"/>
      <c r="U89" s="96"/>
      <c r="V89" s="96"/>
      <c r="W89" s="96"/>
      <c r="X89" s="96"/>
      <c r="Y89" s="96"/>
      <c r="Z89" s="96"/>
      <c r="AA89" s="96"/>
      <c r="AB89" s="96"/>
      <c r="AC89" s="96"/>
      <c r="AD89" s="96"/>
      <c r="AE89" s="96"/>
      <c r="AF89" s="96"/>
      <c r="AG89" s="96"/>
      <c r="AH89" s="96"/>
      <c r="AI89" s="96"/>
      <c r="AJ89" s="96"/>
      <c r="AK89" s="96"/>
      <c r="AL89" s="96"/>
      <c r="AM89" s="96"/>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c r="BL89" s="96"/>
      <c r="BM89" s="96"/>
      <c r="BN89" s="96"/>
      <c r="BO89" s="96"/>
      <c r="BP89" s="96"/>
      <c r="BQ89" s="96"/>
      <c r="BR89" s="96"/>
      <c r="BS89" s="96"/>
      <c r="BT89" s="96"/>
      <c r="BU89" s="96"/>
      <c r="BV89" s="96"/>
      <c r="BW89" s="96"/>
      <c r="BX89" s="96"/>
      <c r="BY89" s="96"/>
      <c r="BZ89" s="96"/>
      <c r="CA89" s="96"/>
      <c r="CB89" s="96"/>
      <c r="CC89" s="96"/>
      <c r="CD89" s="1220"/>
    </row>
    <row r="90" spans="1:110" ht="39.9" customHeight="1">
      <c r="A90" s="1"/>
      <c r="B90" s="151"/>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c r="BL90" s="97"/>
      <c r="BM90" s="97"/>
      <c r="BN90" s="97"/>
      <c r="BO90" s="97"/>
      <c r="BP90" s="97"/>
      <c r="BQ90" s="97"/>
      <c r="BR90" s="97"/>
      <c r="BS90" s="97"/>
      <c r="BT90" s="97"/>
      <c r="BU90" s="97"/>
      <c r="BV90" s="97"/>
      <c r="BW90" s="97"/>
      <c r="BX90" s="97"/>
      <c r="BY90" s="979" t="s">
        <v>565</v>
      </c>
      <c r="BZ90" s="97"/>
      <c r="CA90" s="97"/>
      <c r="CB90" s="97"/>
      <c r="CC90" s="97"/>
      <c r="CD90" s="160"/>
      <c r="CL90"/>
    </row>
    <row r="91" spans="1:110" ht="30" customHeight="1">
      <c r="A91" s="1"/>
      <c r="B91" s="93"/>
      <c r="C91" s="499">
        <v>9.26</v>
      </c>
      <c r="D91" s="2062" t="s">
        <v>1876</v>
      </c>
      <c r="E91" s="2062"/>
      <c r="F91" s="2062"/>
      <c r="G91" s="2062"/>
      <c r="H91" s="2062"/>
      <c r="I91" s="2062"/>
      <c r="J91" s="2062"/>
      <c r="K91" s="2062"/>
      <c r="L91" s="2062"/>
      <c r="M91" s="2062"/>
      <c r="N91" s="2062"/>
      <c r="O91" s="2062"/>
      <c r="P91" s="2062"/>
      <c r="Q91" s="2062"/>
      <c r="R91" s="2062"/>
      <c r="S91" s="2062"/>
      <c r="T91" s="2062"/>
      <c r="U91" s="2062"/>
      <c r="V91" s="2062"/>
      <c r="W91" s="2062"/>
      <c r="X91" s="2062"/>
      <c r="Y91" s="2062"/>
      <c r="Z91" s="2062"/>
      <c r="AA91" s="2062"/>
      <c r="AB91" s="2062"/>
      <c r="AC91" s="2062"/>
      <c r="AD91" s="2062"/>
      <c r="AE91" s="2062"/>
      <c r="AF91" s="2062"/>
      <c r="AG91" s="2062"/>
      <c r="AH91" s="2062"/>
      <c r="AI91" s="2062"/>
      <c r="AJ91" s="2062"/>
      <c r="AK91" s="2062"/>
      <c r="AL91" s="2062"/>
      <c r="AM91" s="2062"/>
      <c r="AN91" s="2062"/>
      <c r="AO91" s="518"/>
      <c r="AP91" s="2045" t="s">
        <v>240</v>
      </c>
      <c r="AQ91" s="1604"/>
      <c r="AR91" s="1613"/>
      <c r="AS91" s="1614"/>
      <c r="AT91" s="1614"/>
      <c r="AU91" s="1614"/>
      <c r="AV91" s="1614"/>
      <c r="AW91" s="1614"/>
      <c r="AX91" s="1614"/>
      <c r="AY91" s="1614"/>
      <c r="AZ91" s="1614"/>
      <c r="BA91" s="1614"/>
      <c r="BB91" s="1614"/>
      <c r="BC91" s="1614"/>
      <c r="BD91" s="1614"/>
      <c r="BE91" s="1614"/>
      <c r="BF91" s="1614"/>
      <c r="BG91" s="1614"/>
      <c r="BH91" s="1614"/>
      <c r="BI91" s="1614"/>
      <c r="BJ91" s="1614"/>
      <c r="BK91" s="1614"/>
      <c r="BL91" s="1614"/>
      <c r="BM91" s="1614"/>
      <c r="BN91" s="1614"/>
      <c r="BO91" s="1614"/>
      <c r="BP91" s="1614"/>
      <c r="BQ91" s="1614"/>
      <c r="BR91" s="1614"/>
      <c r="BS91" s="1614"/>
      <c r="BT91" s="1614"/>
      <c r="BU91" s="1614"/>
      <c r="BV91" s="1614"/>
      <c r="BW91" s="1614"/>
      <c r="BX91" s="1614"/>
      <c r="BY91" s="1614"/>
      <c r="BZ91" s="1614"/>
      <c r="CA91" s="1615"/>
      <c r="CB91"/>
      <c r="CC91"/>
      <c r="CD91" s="124"/>
    </row>
    <row r="92" spans="1:110" ht="30" customHeight="1">
      <c r="A92" s="1"/>
      <c r="B92" s="512"/>
      <c r="C92" s="321"/>
      <c r="D92" s="2062"/>
      <c r="E92" s="2062"/>
      <c r="F92" s="2062"/>
      <c r="G92" s="2062"/>
      <c r="H92" s="2062"/>
      <c r="I92" s="2062"/>
      <c r="J92" s="2062"/>
      <c r="K92" s="2062"/>
      <c r="L92" s="2062"/>
      <c r="M92" s="2062"/>
      <c r="N92" s="2062"/>
      <c r="O92" s="2062"/>
      <c r="P92" s="2062"/>
      <c r="Q92" s="2062"/>
      <c r="R92" s="2062"/>
      <c r="S92" s="2062"/>
      <c r="T92" s="2062"/>
      <c r="U92" s="2062"/>
      <c r="V92" s="2062"/>
      <c r="W92" s="2062"/>
      <c r="X92" s="2062"/>
      <c r="Y92" s="2062"/>
      <c r="Z92" s="2062"/>
      <c r="AA92" s="2062"/>
      <c r="AB92" s="2062"/>
      <c r="AC92" s="2062"/>
      <c r="AD92" s="2062"/>
      <c r="AE92" s="2062"/>
      <c r="AF92" s="2062"/>
      <c r="AG92" s="2062"/>
      <c r="AH92" s="2062"/>
      <c r="AI92" s="2062"/>
      <c r="AJ92" s="2062"/>
      <c r="AK92" s="2062"/>
      <c r="AL92" s="2062"/>
      <c r="AM92" s="2062"/>
      <c r="AN92" s="2062"/>
      <c r="AO92" s="518"/>
      <c r="AP92" s="1604"/>
      <c r="AQ92" s="1604"/>
      <c r="AR92" s="1616"/>
      <c r="AS92" s="1617"/>
      <c r="AT92" s="1617"/>
      <c r="AU92" s="1617"/>
      <c r="AV92" s="1617"/>
      <c r="AW92" s="1617"/>
      <c r="AX92" s="1617"/>
      <c r="AY92" s="1617"/>
      <c r="AZ92" s="1617"/>
      <c r="BA92" s="1617"/>
      <c r="BB92" s="1617"/>
      <c r="BC92" s="1617"/>
      <c r="BD92" s="1617"/>
      <c r="BE92" s="1617"/>
      <c r="BF92" s="1617"/>
      <c r="BG92" s="1617"/>
      <c r="BH92" s="1617"/>
      <c r="BI92" s="1617"/>
      <c r="BJ92" s="1617"/>
      <c r="BK92" s="1617"/>
      <c r="BL92" s="1617"/>
      <c r="BM92" s="1617"/>
      <c r="BN92" s="1617"/>
      <c r="BO92" s="1617"/>
      <c r="BP92" s="1617"/>
      <c r="BQ92" s="1617"/>
      <c r="BR92" s="1617"/>
      <c r="BS92" s="1617"/>
      <c r="BT92" s="1617"/>
      <c r="BU92" s="1617"/>
      <c r="BV92" s="1617"/>
      <c r="BW92" s="1617"/>
      <c r="BX92" s="1617"/>
      <c r="BY92" s="1617"/>
      <c r="BZ92" s="1617"/>
      <c r="CA92" s="1618"/>
      <c r="CB92"/>
      <c r="CC92"/>
      <c r="CD92" s="336"/>
    </row>
    <row r="93" spans="1:110" ht="30" customHeight="1">
      <c r="A93" s="1"/>
      <c r="B93" s="512"/>
      <c r="C93" s="321"/>
      <c r="D93" s="2063" t="s">
        <v>1877</v>
      </c>
      <c r="E93" s="2063"/>
      <c r="F93" s="2063"/>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1252"/>
      <c r="AO93" s="518"/>
      <c r="AP93" s="1241"/>
      <c r="AQ93" s="1241"/>
      <c r="AR93" s="1240"/>
      <c r="AS93" s="1240"/>
      <c r="AT93" s="1240"/>
      <c r="AU93" s="1240"/>
      <c r="AV93" s="1240"/>
      <c r="AW93" s="1240"/>
      <c r="AX93" s="1240"/>
      <c r="AY93" s="1240"/>
      <c r="AZ93" s="1240"/>
      <c r="BA93" s="1240"/>
      <c r="BB93" s="1240"/>
      <c r="BC93" s="1240"/>
      <c r="BD93" s="1240"/>
      <c r="BE93" s="1240"/>
      <c r="BF93" s="1240"/>
      <c r="BG93" s="1240"/>
      <c r="BH93" s="1240"/>
      <c r="BI93" s="1240"/>
      <c r="BJ93" s="1240"/>
      <c r="BK93" s="1240"/>
      <c r="BL93" s="1240"/>
      <c r="BM93" s="1240"/>
      <c r="BN93" s="1240"/>
      <c r="BO93" s="1240"/>
      <c r="BP93" s="1240"/>
      <c r="BQ93" s="1240"/>
      <c r="BR93" s="1240"/>
      <c r="BS93" s="1240"/>
      <c r="BT93" s="1240"/>
      <c r="BU93" s="1240"/>
      <c r="BV93" s="1240"/>
      <c r="BW93" s="1240"/>
      <c r="BX93" s="1240"/>
      <c r="BY93" s="1240"/>
      <c r="BZ93" s="1240"/>
      <c r="CA93" s="1240"/>
      <c r="CB93"/>
      <c r="CC93"/>
      <c r="CD93" s="336"/>
    </row>
    <row r="94" spans="1:110" ht="30" customHeight="1">
      <c r="A94" s="1"/>
      <c r="B94" s="512"/>
      <c r="C94" s="321"/>
      <c r="D94" s="2063"/>
      <c r="E94" s="2063"/>
      <c r="F94" s="2063"/>
      <c r="G94" s="2063"/>
      <c r="H94" s="2063"/>
      <c r="I94" s="2063"/>
      <c r="J94" s="2063"/>
      <c r="K94" s="2063"/>
      <c r="L94" s="2063"/>
      <c r="M94" s="2063"/>
      <c r="N94" s="2063"/>
      <c r="O94" s="2063"/>
      <c r="P94" s="2063"/>
      <c r="Q94" s="2063"/>
      <c r="R94" s="2063"/>
      <c r="S94" s="2063"/>
      <c r="T94" s="2063"/>
      <c r="U94" s="2063"/>
      <c r="V94" s="2063"/>
      <c r="W94" s="2063"/>
      <c r="X94" s="2063"/>
      <c r="Y94" s="2063"/>
      <c r="Z94" s="2063"/>
      <c r="AA94" s="2063"/>
      <c r="AB94" s="2063"/>
      <c r="AC94" s="2063"/>
      <c r="AD94" s="2063"/>
      <c r="AE94" s="2063"/>
      <c r="AF94" s="2063"/>
      <c r="AG94" s="2063"/>
      <c r="AH94" s="2063"/>
      <c r="AI94" s="2063"/>
      <c r="AJ94" s="2063"/>
      <c r="AK94" s="2063"/>
      <c r="AL94" s="2063"/>
      <c r="AM94" s="2063"/>
      <c r="AN94" s="1252"/>
      <c r="AO94" s="518"/>
      <c r="AP94" s="1241"/>
      <c r="AQ94" s="1241"/>
      <c r="AR94" s="1240"/>
      <c r="AS94" s="1240"/>
      <c r="AT94" s="1240"/>
      <c r="AU94" s="1240"/>
      <c r="AV94" s="1240"/>
      <c r="AW94" s="1240"/>
      <c r="AX94" s="1240"/>
      <c r="AY94" s="1240"/>
      <c r="AZ94" s="1240"/>
      <c r="BA94" s="1240"/>
      <c r="BB94" s="1240"/>
      <c r="BC94" s="1240"/>
      <c r="BD94" s="1240"/>
      <c r="BE94" s="1240"/>
      <c r="BF94" s="1240"/>
      <c r="BG94" s="1240"/>
      <c r="BH94" s="1240"/>
      <c r="BI94" s="1240"/>
      <c r="BJ94" s="1240"/>
      <c r="BK94" s="1240"/>
      <c r="BL94" s="1240"/>
      <c r="BM94" s="1240"/>
      <c r="BN94" s="1240"/>
      <c r="BO94" s="1240"/>
      <c r="BP94" s="1240"/>
      <c r="BQ94" s="1240"/>
      <c r="BR94" s="1240"/>
      <c r="BS94" s="1240"/>
      <c r="BT94" s="1240"/>
      <c r="BU94" s="1240"/>
      <c r="BV94" s="1240"/>
      <c r="BW94" s="1240"/>
      <c r="BX94" s="1240"/>
      <c r="BY94" s="1240"/>
      <c r="BZ94" s="1240"/>
      <c r="CA94" s="1240"/>
      <c r="CB94"/>
      <c r="CC94"/>
      <c r="CD94" s="336"/>
    </row>
    <row r="95" spans="1:110" ht="39.9" customHeight="1" thickBot="1">
      <c r="A95" s="1"/>
      <c r="B95" s="511"/>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c r="BI95" s="146"/>
      <c r="BJ95" s="146"/>
      <c r="BK95" s="146"/>
      <c r="BL95" s="146"/>
      <c r="BM95" s="146"/>
      <c r="BN95" s="146"/>
      <c r="BO95" s="146"/>
      <c r="BP95" s="146"/>
      <c r="BQ95" s="146"/>
      <c r="BR95" s="146"/>
      <c r="BS95" s="146"/>
      <c r="BT95" s="146"/>
      <c r="BU95" s="146"/>
      <c r="BV95" s="146"/>
      <c r="BW95" s="146"/>
      <c r="BX95" s="146"/>
      <c r="BY95" s="146"/>
      <c r="BZ95" s="146"/>
      <c r="CA95" s="146"/>
      <c r="CB95" s="146"/>
      <c r="CC95" s="146"/>
      <c r="CD95" s="350"/>
      <c r="CM95"/>
      <c r="CN95"/>
      <c r="CO95"/>
      <c r="CP95"/>
      <c r="CQ95"/>
      <c r="CR95"/>
      <c r="CS95"/>
      <c r="CT95"/>
      <c r="CU95"/>
      <c r="CV95"/>
      <c r="CW95"/>
      <c r="CX95"/>
      <c r="CY95"/>
      <c r="CZ95"/>
      <c r="DA95"/>
      <c r="DB95"/>
      <c r="DC95"/>
      <c r="DD95"/>
      <c r="DE95"/>
      <c r="DF95"/>
    </row>
    <row r="96" spans="1:110" ht="20.100000000000001" customHeight="1"/>
    <row r="97" spans="2:82" ht="20.100000000000001" customHeight="1">
      <c r="B97" s="1464">
        <v>20</v>
      </c>
      <c r="C97" s="1464"/>
      <c r="D97" s="1464"/>
      <c r="E97" s="1464"/>
      <c r="F97" s="1464"/>
      <c r="G97" s="1464"/>
      <c r="H97" s="1464"/>
      <c r="I97" s="1464"/>
      <c r="J97" s="1464"/>
      <c r="K97" s="1464"/>
      <c r="L97" s="1464"/>
      <c r="M97" s="1464"/>
      <c r="N97" s="1464"/>
      <c r="O97" s="1464"/>
      <c r="P97" s="1464"/>
      <c r="Q97" s="1464"/>
      <c r="R97" s="1464"/>
      <c r="S97" s="1464"/>
      <c r="T97" s="1464"/>
      <c r="U97" s="1464"/>
      <c r="V97" s="1464"/>
      <c r="W97" s="1464"/>
      <c r="X97" s="1464"/>
      <c r="Y97" s="1464"/>
      <c r="Z97" s="1464"/>
      <c r="AA97" s="1464"/>
      <c r="AB97" s="1464"/>
      <c r="AC97" s="1464"/>
      <c r="AD97" s="1464"/>
      <c r="AE97" s="1464"/>
      <c r="AF97" s="1464"/>
      <c r="AG97" s="1464"/>
      <c r="AH97" s="1464"/>
      <c r="AI97" s="1464"/>
      <c r="AJ97" s="1464"/>
      <c r="AK97" s="1464"/>
      <c r="AL97" s="1464"/>
      <c r="AM97" s="1464"/>
      <c r="AN97" s="1464"/>
      <c r="AO97" s="1464"/>
      <c r="AP97" s="1464"/>
      <c r="AQ97" s="1464"/>
      <c r="AR97" s="1464"/>
      <c r="AS97" s="1464"/>
      <c r="AT97" s="1464"/>
      <c r="AU97" s="1464"/>
      <c r="AV97" s="1464"/>
      <c r="AW97" s="1464"/>
      <c r="AX97" s="1464"/>
      <c r="AY97" s="1464"/>
      <c r="AZ97" s="1464"/>
      <c r="BA97" s="1464"/>
      <c r="BB97" s="1464"/>
      <c r="BC97" s="1464"/>
      <c r="BD97" s="1464"/>
      <c r="BE97" s="1464"/>
      <c r="BF97" s="1464"/>
      <c r="BG97" s="1464"/>
      <c r="BH97" s="1464"/>
      <c r="BI97" s="1464"/>
      <c r="BJ97" s="1464"/>
      <c r="BK97" s="1464"/>
      <c r="BL97" s="1464"/>
      <c r="BM97" s="1464"/>
      <c r="BN97" s="1464"/>
      <c r="BO97" s="1464"/>
      <c r="BP97" s="1464"/>
      <c r="BQ97" s="1464"/>
      <c r="BR97" s="1464"/>
      <c r="BS97" s="1464"/>
      <c r="BT97" s="1464"/>
      <c r="BU97" s="1464"/>
      <c r="BV97" s="1464"/>
      <c r="BW97" s="1464"/>
      <c r="BX97" s="1464"/>
      <c r="BY97" s="1464"/>
      <c r="BZ97" s="1464"/>
      <c r="CA97" s="1464"/>
      <c r="CB97" s="1464"/>
      <c r="CC97" s="1464"/>
      <c r="CD97" s="1464"/>
    </row>
    <row r="98" spans="2:82" ht="20.100000000000001" customHeight="1"/>
    <row r="99" spans="2:82" ht="20.100000000000001" customHeight="1"/>
  </sheetData>
  <mergeCells count="46">
    <mergeCell ref="AR79:CA80"/>
    <mergeCell ref="AT13:CB13"/>
    <mergeCell ref="AT14:CA14"/>
    <mergeCell ref="B97:CD97"/>
    <mergeCell ref="I10:BG11"/>
    <mergeCell ref="AP16:AQ17"/>
    <mergeCell ref="AP26:AQ27"/>
    <mergeCell ref="AP41:AQ42"/>
    <mergeCell ref="AP45:AQ46"/>
    <mergeCell ref="AP49:AQ50"/>
    <mergeCell ref="AP53:AQ54"/>
    <mergeCell ref="AP59:AQ60"/>
    <mergeCell ref="AP63:AQ64"/>
    <mergeCell ref="AP67:AQ68"/>
    <mergeCell ref="AP71:AQ72"/>
    <mergeCell ref="AP79:AQ80"/>
    <mergeCell ref="AR16:CA17"/>
    <mergeCell ref="AP29:AQ30"/>
    <mergeCell ref="AP32:AQ33"/>
    <mergeCell ref="BM29:BP30"/>
    <mergeCell ref="D16:AL17"/>
    <mergeCell ref="D18:AL19"/>
    <mergeCell ref="BM32:BP33"/>
    <mergeCell ref="AR26:CA27"/>
    <mergeCell ref="AR29:BL30"/>
    <mergeCell ref="AR32:BL33"/>
    <mergeCell ref="AP36:AQ37"/>
    <mergeCell ref="AP75:AQ76"/>
    <mergeCell ref="AR75:CA76"/>
    <mergeCell ref="AR41:CA42"/>
    <mergeCell ref="AR45:CA46"/>
    <mergeCell ref="AR49:CA50"/>
    <mergeCell ref="AR53:CA54"/>
    <mergeCell ref="AR59:CA60"/>
    <mergeCell ref="AR63:CA64"/>
    <mergeCell ref="AR67:CA68"/>
    <mergeCell ref="AR71:CA72"/>
    <mergeCell ref="AR36:CA37"/>
    <mergeCell ref="AP87:AQ88"/>
    <mergeCell ref="AR87:CA88"/>
    <mergeCell ref="D91:AN92"/>
    <mergeCell ref="D93:AM94"/>
    <mergeCell ref="AP83:AQ84"/>
    <mergeCell ref="AR83:CA84"/>
    <mergeCell ref="AP91:AQ92"/>
    <mergeCell ref="AR91:CA92"/>
  </mergeCells>
  <printOptions horizontalCentered="1"/>
  <pageMargins left="0.23622047244094499" right="0.23622047244094499" top="0.23622047244094499" bottom="0.23622047244094499" header="0" footer="0"/>
  <pageSetup paperSize="9" scale="2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133B-486D-43F5-A434-658E57E3589F}">
  <sheetPr>
    <tabColor rgb="FFFF0000"/>
  </sheetPr>
  <dimension ref="B1:K20"/>
  <sheetViews>
    <sheetView showGridLines="0" view="pageBreakPreview" zoomScale="40" zoomScaleNormal="100" zoomScaleSheetLayoutView="40" workbookViewId="0">
      <selection activeCell="G5" sqref="G5"/>
    </sheetView>
  </sheetViews>
  <sheetFormatPr defaultColWidth="6.5546875" defaultRowHeight="35.4"/>
  <cols>
    <col min="1" max="1" width="6.5546875" style="950"/>
    <col min="2" max="2" width="4.33203125" style="959" customWidth="1"/>
    <col min="3" max="3" width="3" style="959" customWidth="1"/>
    <col min="4" max="4" width="7.33203125" style="959" customWidth="1"/>
    <col min="5" max="5" width="78.6640625" style="959" bestFit="1" customWidth="1"/>
    <col min="6" max="6" width="7.33203125" style="959" customWidth="1"/>
    <col min="7" max="7" width="77.33203125" style="960" customWidth="1"/>
    <col min="8" max="8" width="7.33203125" style="948" customWidth="1"/>
    <col min="9" max="9" width="7.33203125" style="950" customWidth="1"/>
    <col min="10" max="10" width="3.33203125" style="950" customWidth="1"/>
    <col min="11" max="212" width="6.5546875" style="950"/>
    <col min="213" max="213" width="4.33203125" style="950" customWidth="1"/>
    <col min="214" max="214" width="5.44140625" style="950" customWidth="1"/>
    <col min="215" max="215" width="7.33203125" style="950" customWidth="1"/>
    <col min="216" max="216" width="11.5546875" style="950" customWidth="1"/>
    <col min="217" max="217" width="4.44140625" style="950" customWidth="1"/>
    <col min="218" max="231" width="7.33203125" style="950" customWidth="1"/>
    <col min="232" max="232" width="8.6640625" style="950" customWidth="1"/>
    <col min="233" max="237" width="7.33203125" style="950" customWidth="1"/>
    <col min="238" max="238" width="10.88671875" style="950" customWidth="1"/>
    <col min="239" max="262" width="7.33203125" style="950" customWidth="1"/>
    <col min="263" max="263" width="6.5546875" style="950"/>
    <col min="264" max="264" width="10.5546875" style="950" customWidth="1"/>
    <col min="265" max="468" width="6.5546875" style="950"/>
    <col min="469" max="469" width="4.33203125" style="950" customWidth="1"/>
    <col min="470" max="470" width="5.44140625" style="950" customWidth="1"/>
    <col min="471" max="471" width="7.33203125" style="950" customWidth="1"/>
    <col min="472" max="472" width="11.5546875" style="950" customWidth="1"/>
    <col min="473" max="473" width="4.44140625" style="950" customWidth="1"/>
    <col min="474" max="487" width="7.33203125" style="950" customWidth="1"/>
    <col min="488" max="488" width="8.6640625" style="950" customWidth="1"/>
    <col min="489" max="493" width="7.33203125" style="950" customWidth="1"/>
    <col min="494" max="494" width="10.88671875" style="950" customWidth="1"/>
    <col min="495" max="518" width="7.33203125" style="950" customWidth="1"/>
    <col min="519" max="519" width="6.5546875" style="950"/>
    <col min="520" max="520" width="10.5546875" style="950" customWidth="1"/>
    <col min="521" max="724" width="6.5546875" style="950"/>
    <col min="725" max="725" width="4.33203125" style="950" customWidth="1"/>
    <col min="726" max="726" width="5.44140625" style="950" customWidth="1"/>
    <col min="727" max="727" width="7.33203125" style="950" customWidth="1"/>
    <col min="728" max="728" width="11.5546875" style="950" customWidth="1"/>
    <col min="729" max="729" width="4.44140625" style="950" customWidth="1"/>
    <col min="730" max="743" width="7.33203125" style="950" customWidth="1"/>
    <col min="744" max="744" width="8.6640625" style="950" customWidth="1"/>
    <col min="745" max="749" width="7.33203125" style="950" customWidth="1"/>
    <col min="750" max="750" width="10.88671875" style="950" customWidth="1"/>
    <col min="751" max="774" width="7.33203125" style="950" customWidth="1"/>
    <col min="775" max="775" width="6.5546875" style="950"/>
    <col min="776" max="776" width="10.5546875" style="950" customWidth="1"/>
    <col min="777" max="980" width="6.5546875" style="950"/>
    <col min="981" max="981" width="4.33203125" style="950" customWidth="1"/>
    <col min="982" max="982" width="5.44140625" style="950" customWidth="1"/>
    <col min="983" max="983" width="7.33203125" style="950" customWidth="1"/>
    <col min="984" max="984" width="11.5546875" style="950" customWidth="1"/>
    <col min="985" max="985" width="4.44140625" style="950" customWidth="1"/>
    <col min="986" max="999" width="7.33203125" style="950" customWidth="1"/>
    <col min="1000" max="1000" width="8.6640625" style="950" customWidth="1"/>
    <col min="1001" max="1005" width="7.33203125" style="950" customWidth="1"/>
    <col min="1006" max="1006" width="10.88671875" style="950" customWidth="1"/>
    <col min="1007" max="1030" width="7.33203125" style="950" customWidth="1"/>
    <col min="1031" max="1031" width="6.5546875" style="950"/>
    <col min="1032" max="1032" width="10.5546875" style="950" customWidth="1"/>
    <col min="1033" max="1236" width="6.5546875" style="950"/>
    <col min="1237" max="1237" width="4.33203125" style="950" customWidth="1"/>
    <col min="1238" max="1238" width="5.44140625" style="950" customWidth="1"/>
    <col min="1239" max="1239" width="7.33203125" style="950" customWidth="1"/>
    <col min="1240" max="1240" width="11.5546875" style="950" customWidth="1"/>
    <col min="1241" max="1241" width="4.44140625" style="950" customWidth="1"/>
    <col min="1242" max="1255" width="7.33203125" style="950" customWidth="1"/>
    <col min="1256" max="1256" width="8.6640625" style="950" customWidth="1"/>
    <col min="1257" max="1261" width="7.33203125" style="950" customWidth="1"/>
    <col min="1262" max="1262" width="10.88671875" style="950" customWidth="1"/>
    <col min="1263" max="1286" width="7.33203125" style="950" customWidth="1"/>
    <col min="1287" max="1287" width="6.5546875" style="950"/>
    <col min="1288" max="1288" width="10.5546875" style="950" customWidth="1"/>
    <col min="1289" max="1492" width="6.5546875" style="950"/>
    <col min="1493" max="1493" width="4.33203125" style="950" customWidth="1"/>
    <col min="1494" max="1494" width="5.44140625" style="950" customWidth="1"/>
    <col min="1495" max="1495" width="7.33203125" style="950" customWidth="1"/>
    <col min="1496" max="1496" width="11.5546875" style="950" customWidth="1"/>
    <col min="1497" max="1497" width="4.44140625" style="950" customWidth="1"/>
    <col min="1498" max="1511" width="7.33203125" style="950" customWidth="1"/>
    <col min="1512" max="1512" width="8.6640625" style="950" customWidth="1"/>
    <col min="1513" max="1517" width="7.33203125" style="950" customWidth="1"/>
    <col min="1518" max="1518" width="10.88671875" style="950" customWidth="1"/>
    <col min="1519" max="1542" width="7.33203125" style="950" customWidth="1"/>
    <col min="1543" max="1543" width="6.5546875" style="950"/>
    <col min="1544" max="1544" width="10.5546875" style="950" customWidth="1"/>
    <col min="1545" max="1748" width="6.5546875" style="950"/>
    <col min="1749" max="1749" width="4.33203125" style="950" customWidth="1"/>
    <col min="1750" max="1750" width="5.44140625" style="950" customWidth="1"/>
    <col min="1751" max="1751" width="7.33203125" style="950" customWidth="1"/>
    <col min="1752" max="1752" width="11.5546875" style="950" customWidth="1"/>
    <col min="1753" max="1753" width="4.44140625" style="950" customWidth="1"/>
    <col min="1754" max="1767" width="7.33203125" style="950" customWidth="1"/>
    <col min="1768" max="1768" width="8.6640625" style="950" customWidth="1"/>
    <col min="1769" max="1773" width="7.33203125" style="950" customWidth="1"/>
    <col min="1774" max="1774" width="10.88671875" style="950" customWidth="1"/>
    <col min="1775" max="1798" width="7.33203125" style="950" customWidth="1"/>
    <col min="1799" max="1799" width="6.5546875" style="950"/>
    <col min="1800" max="1800" width="10.5546875" style="950" customWidth="1"/>
    <col min="1801" max="2004" width="6.5546875" style="950"/>
    <col min="2005" max="2005" width="4.33203125" style="950" customWidth="1"/>
    <col min="2006" max="2006" width="5.44140625" style="950" customWidth="1"/>
    <col min="2007" max="2007" width="7.33203125" style="950" customWidth="1"/>
    <col min="2008" max="2008" width="11.5546875" style="950" customWidth="1"/>
    <col min="2009" max="2009" width="4.44140625" style="950" customWidth="1"/>
    <col min="2010" max="2023" width="7.33203125" style="950" customWidth="1"/>
    <col min="2024" max="2024" width="8.6640625" style="950" customWidth="1"/>
    <col min="2025" max="2029" width="7.33203125" style="950" customWidth="1"/>
    <col min="2030" max="2030" width="10.88671875" style="950" customWidth="1"/>
    <col min="2031" max="2054" width="7.33203125" style="950" customWidth="1"/>
    <col min="2055" max="2055" width="6.5546875" style="950"/>
    <col min="2056" max="2056" width="10.5546875" style="950" customWidth="1"/>
    <col min="2057" max="2260" width="6.5546875" style="950"/>
    <col min="2261" max="2261" width="4.33203125" style="950" customWidth="1"/>
    <col min="2262" max="2262" width="5.44140625" style="950" customWidth="1"/>
    <col min="2263" max="2263" width="7.33203125" style="950" customWidth="1"/>
    <col min="2264" max="2264" width="11.5546875" style="950" customWidth="1"/>
    <col min="2265" max="2265" width="4.44140625" style="950" customWidth="1"/>
    <col min="2266" max="2279" width="7.33203125" style="950" customWidth="1"/>
    <col min="2280" max="2280" width="8.6640625" style="950" customWidth="1"/>
    <col min="2281" max="2285" width="7.33203125" style="950" customWidth="1"/>
    <col min="2286" max="2286" width="10.88671875" style="950" customWidth="1"/>
    <col min="2287" max="2310" width="7.33203125" style="950" customWidth="1"/>
    <col min="2311" max="2311" width="6.5546875" style="950"/>
    <col min="2312" max="2312" width="10.5546875" style="950" customWidth="1"/>
    <col min="2313" max="2516" width="6.5546875" style="950"/>
    <col min="2517" max="2517" width="4.33203125" style="950" customWidth="1"/>
    <col min="2518" max="2518" width="5.44140625" style="950" customWidth="1"/>
    <col min="2519" max="2519" width="7.33203125" style="950" customWidth="1"/>
    <col min="2520" max="2520" width="11.5546875" style="950" customWidth="1"/>
    <col min="2521" max="2521" width="4.44140625" style="950" customWidth="1"/>
    <col min="2522" max="2535" width="7.33203125" style="950" customWidth="1"/>
    <col min="2536" max="2536" width="8.6640625" style="950" customWidth="1"/>
    <col min="2537" max="2541" width="7.33203125" style="950" customWidth="1"/>
    <col min="2542" max="2542" width="10.88671875" style="950" customWidth="1"/>
    <col min="2543" max="2566" width="7.33203125" style="950" customWidth="1"/>
    <col min="2567" max="2567" width="6.5546875" style="950"/>
    <col min="2568" max="2568" width="10.5546875" style="950" customWidth="1"/>
    <col min="2569" max="2772" width="6.5546875" style="950"/>
    <col min="2773" max="2773" width="4.33203125" style="950" customWidth="1"/>
    <col min="2774" max="2774" width="5.44140625" style="950" customWidth="1"/>
    <col min="2775" max="2775" width="7.33203125" style="950" customWidth="1"/>
    <col min="2776" max="2776" width="11.5546875" style="950" customWidth="1"/>
    <col min="2777" max="2777" width="4.44140625" style="950" customWidth="1"/>
    <col min="2778" max="2791" width="7.33203125" style="950" customWidth="1"/>
    <col min="2792" max="2792" width="8.6640625" style="950" customWidth="1"/>
    <col min="2793" max="2797" width="7.33203125" style="950" customWidth="1"/>
    <col min="2798" max="2798" width="10.88671875" style="950" customWidth="1"/>
    <col min="2799" max="2822" width="7.33203125" style="950" customWidth="1"/>
    <col min="2823" max="2823" width="6.5546875" style="950"/>
    <col min="2824" max="2824" width="10.5546875" style="950" customWidth="1"/>
    <col min="2825" max="3028" width="6.5546875" style="950"/>
    <col min="3029" max="3029" width="4.33203125" style="950" customWidth="1"/>
    <col min="3030" max="3030" width="5.44140625" style="950" customWidth="1"/>
    <col min="3031" max="3031" width="7.33203125" style="950" customWidth="1"/>
    <col min="3032" max="3032" width="11.5546875" style="950" customWidth="1"/>
    <col min="3033" max="3033" width="4.44140625" style="950" customWidth="1"/>
    <col min="3034" max="3047" width="7.33203125" style="950" customWidth="1"/>
    <col min="3048" max="3048" width="8.6640625" style="950" customWidth="1"/>
    <col min="3049" max="3053" width="7.33203125" style="950" customWidth="1"/>
    <col min="3054" max="3054" width="10.88671875" style="950" customWidth="1"/>
    <col min="3055" max="3078" width="7.33203125" style="950" customWidth="1"/>
    <col min="3079" max="3079" width="6.5546875" style="950"/>
    <col min="3080" max="3080" width="10.5546875" style="950" customWidth="1"/>
    <col min="3081" max="3284" width="6.5546875" style="950"/>
    <col min="3285" max="3285" width="4.33203125" style="950" customWidth="1"/>
    <col min="3286" max="3286" width="5.44140625" style="950" customWidth="1"/>
    <col min="3287" max="3287" width="7.33203125" style="950" customWidth="1"/>
    <col min="3288" max="3288" width="11.5546875" style="950" customWidth="1"/>
    <col min="3289" max="3289" width="4.44140625" style="950" customWidth="1"/>
    <col min="3290" max="3303" width="7.33203125" style="950" customWidth="1"/>
    <col min="3304" max="3304" width="8.6640625" style="950" customWidth="1"/>
    <col min="3305" max="3309" width="7.33203125" style="950" customWidth="1"/>
    <col min="3310" max="3310" width="10.88671875" style="950" customWidth="1"/>
    <col min="3311" max="3334" width="7.33203125" style="950" customWidth="1"/>
    <col min="3335" max="3335" width="6.5546875" style="950"/>
    <col min="3336" max="3336" width="10.5546875" style="950" customWidth="1"/>
    <col min="3337" max="3540" width="6.5546875" style="950"/>
    <col min="3541" max="3541" width="4.33203125" style="950" customWidth="1"/>
    <col min="3542" max="3542" width="5.44140625" style="950" customWidth="1"/>
    <col min="3543" max="3543" width="7.33203125" style="950" customWidth="1"/>
    <col min="3544" max="3544" width="11.5546875" style="950" customWidth="1"/>
    <col min="3545" max="3545" width="4.44140625" style="950" customWidth="1"/>
    <col min="3546" max="3559" width="7.33203125" style="950" customWidth="1"/>
    <col min="3560" max="3560" width="8.6640625" style="950" customWidth="1"/>
    <col min="3561" max="3565" width="7.33203125" style="950" customWidth="1"/>
    <col min="3566" max="3566" width="10.88671875" style="950" customWidth="1"/>
    <col min="3567" max="3590" width="7.33203125" style="950" customWidth="1"/>
    <col min="3591" max="3591" width="6.5546875" style="950"/>
    <col min="3592" max="3592" width="10.5546875" style="950" customWidth="1"/>
    <col min="3593" max="3796" width="6.5546875" style="950"/>
    <col min="3797" max="3797" width="4.33203125" style="950" customWidth="1"/>
    <col min="3798" max="3798" width="5.44140625" style="950" customWidth="1"/>
    <col min="3799" max="3799" width="7.33203125" style="950" customWidth="1"/>
    <col min="3800" max="3800" width="11.5546875" style="950" customWidth="1"/>
    <col min="3801" max="3801" width="4.44140625" style="950" customWidth="1"/>
    <col min="3802" max="3815" width="7.33203125" style="950" customWidth="1"/>
    <col min="3816" max="3816" width="8.6640625" style="950" customWidth="1"/>
    <col min="3817" max="3821" width="7.33203125" style="950" customWidth="1"/>
    <col min="3822" max="3822" width="10.88671875" style="950" customWidth="1"/>
    <col min="3823" max="3846" width="7.33203125" style="950" customWidth="1"/>
    <col min="3847" max="3847" width="6.5546875" style="950"/>
    <col min="3848" max="3848" width="10.5546875" style="950" customWidth="1"/>
    <col min="3849" max="4052" width="6.5546875" style="950"/>
    <col min="4053" max="4053" width="4.33203125" style="950" customWidth="1"/>
    <col min="4054" max="4054" width="5.44140625" style="950" customWidth="1"/>
    <col min="4055" max="4055" width="7.33203125" style="950" customWidth="1"/>
    <col min="4056" max="4056" width="11.5546875" style="950" customWidth="1"/>
    <col min="4057" max="4057" width="4.44140625" style="950" customWidth="1"/>
    <col min="4058" max="4071" width="7.33203125" style="950" customWidth="1"/>
    <col min="4072" max="4072" width="8.6640625" style="950" customWidth="1"/>
    <col min="4073" max="4077" width="7.33203125" style="950" customWidth="1"/>
    <col min="4078" max="4078" width="10.88671875" style="950" customWidth="1"/>
    <col min="4079" max="4102" width="7.33203125" style="950" customWidth="1"/>
    <col min="4103" max="4103" width="6.5546875" style="950"/>
    <col min="4104" max="4104" width="10.5546875" style="950" customWidth="1"/>
    <col min="4105" max="4308" width="6.5546875" style="950"/>
    <col min="4309" max="4309" width="4.33203125" style="950" customWidth="1"/>
    <col min="4310" max="4310" width="5.44140625" style="950" customWidth="1"/>
    <col min="4311" max="4311" width="7.33203125" style="950" customWidth="1"/>
    <col min="4312" max="4312" width="11.5546875" style="950" customWidth="1"/>
    <col min="4313" max="4313" width="4.44140625" style="950" customWidth="1"/>
    <col min="4314" max="4327" width="7.33203125" style="950" customWidth="1"/>
    <col min="4328" max="4328" width="8.6640625" style="950" customWidth="1"/>
    <col min="4329" max="4333" width="7.33203125" style="950" customWidth="1"/>
    <col min="4334" max="4334" width="10.88671875" style="950" customWidth="1"/>
    <col min="4335" max="4358" width="7.33203125" style="950" customWidth="1"/>
    <col min="4359" max="4359" width="6.5546875" style="950"/>
    <col min="4360" max="4360" width="10.5546875" style="950" customWidth="1"/>
    <col min="4361" max="4564" width="6.5546875" style="950"/>
    <col min="4565" max="4565" width="4.33203125" style="950" customWidth="1"/>
    <col min="4566" max="4566" width="5.44140625" style="950" customWidth="1"/>
    <col min="4567" max="4567" width="7.33203125" style="950" customWidth="1"/>
    <col min="4568" max="4568" width="11.5546875" style="950" customWidth="1"/>
    <col min="4569" max="4569" width="4.44140625" style="950" customWidth="1"/>
    <col min="4570" max="4583" width="7.33203125" style="950" customWidth="1"/>
    <col min="4584" max="4584" width="8.6640625" style="950" customWidth="1"/>
    <col min="4585" max="4589" width="7.33203125" style="950" customWidth="1"/>
    <col min="4590" max="4590" width="10.88671875" style="950" customWidth="1"/>
    <col min="4591" max="4614" width="7.33203125" style="950" customWidth="1"/>
    <col min="4615" max="4615" width="6.5546875" style="950"/>
    <col min="4616" max="4616" width="10.5546875" style="950" customWidth="1"/>
    <col min="4617" max="4820" width="6.5546875" style="950"/>
    <col min="4821" max="4821" width="4.33203125" style="950" customWidth="1"/>
    <col min="4822" max="4822" width="5.44140625" style="950" customWidth="1"/>
    <col min="4823" max="4823" width="7.33203125" style="950" customWidth="1"/>
    <col min="4824" max="4824" width="11.5546875" style="950" customWidth="1"/>
    <col min="4825" max="4825" width="4.44140625" style="950" customWidth="1"/>
    <col min="4826" max="4839" width="7.33203125" style="950" customWidth="1"/>
    <col min="4840" max="4840" width="8.6640625" style="950" customWidth="1"/>
    <col min="4841" max="4845" width="7.33203125" style="950" customWidth="1"/>
    <col min="4846" max="4846" width="10.88671875" style="950" customWidth="1"/>
    <col min="4847" max="4870" width="7.33203125" style="950" customWidth="1"/>
    <col min="4871" max="4871" width="6.5546875" style="950"/>
    <col min="4872" max="4872" width="10.5546875" style="950" customWidth="1"/>
    <col min="4873" max="5076" width="6.5546875" style="950"/>
    <col min="5077" max="5077" width="4.33203125" style="950" customWidth="1"/>
    <col min="5078" max="5078" width="5.44140625" style="950" customWidth="1"/>
    <col min="5079" max="5079" width="7.33203125" style="950" customWidth="1"/>
    <col min="5080" max="5080" width="11.5546875" style="950" customWidth="1"/>
    <col min="5081" max="5081" width="4.44140625" style="950" customWidth="1"/>
    <col min="5082" max="5095" width="7.33203125" style="950" customWidth="1"/>
    <col min="5096" max="5096" width="8.6640625" style="950" customWidth="1"/>
    <col min="5097" max="5101" width="7.33203125" style="950" customWidth="1"/>
    <col min="5102" max="5102" width="10.88671875" style="950" customWidth="1"/>
    <col min="5103" max="5126" width="7.33203125" style="950" customWidth="1"/>
    <col min="5127" max="5127" width="6.5546875" style="950"/>
    <col min="5128" max="5128" width="10.5546875" style="950" customWidth="1"/>
    <col min="5129" max="5332" width="6.5546875" style="950"/>
    <col min="5333" max="5333" width="4.33203125" style="950" customWidth="1"/>
    <col min="5334" max="5334" width="5.44140625" style="950" customWidth="1"/>
    <col min="5335" max="5335" width="7.33203125" style="950" customWidth="1"/>
    <col min="5336" max="5336" width="11.5546875" style="950" customWidth="1"/>
    <col min="5337" max="5337" width="4.44140625" style="950" customWidth="1"/>
    <col min="5338" max="5351" width="7.33203125" style="950" customWidth="1"/>
    <col min="5352" max="5352" width="8.6640625" style="950" customWidth="1"/>
    <col min="5353" max="5357" width="7.33203125" style="950" customWidth="1"/>
    <col min="5358" max="5358" width="10.88671875" style="950" customWidth="1"/>
    <col min="5359" max="5382" width="7.33203125" style="950" customWidth="1"/>
    <col min="5383" max="5383" width="6.5546875" style="950"/>
    <col min="5384" max="5384" width="10.5546875" style="950" customWidth="1"/>
    <col min="5385" max="5588" width="6.5546875" style="950"/>
    <col min="5589" max="5589" width="4.33203125" style="950" customWidth="1"/>
    <col min="5590" max="5590" width="5.44140625" style="950" customWidth="1"/>
    <col min="5591" max="5591" width="7.33203125" style="950" customWidth="1"/>
    <col min="5592" max="5592" width="11.5546875" style="950" customWidth="1"/>
    <col min="5593" max="5593" width="4.44140625" style="950" customWidth="1"/>
    <col min="5594" max="5607" width="7.33203125" style="950" customWidth="1"/>
    <col min="5608" max="5608" width="8.6640625" style="950" customWidth="1"/>
    <col min="5609" max="5613" width="7.33203125" style="950" customWidth="1"/>
    <col min="5614" max="5614" width="10.88671875" style="950" customWidth="1"/>
    <col min="5615" max="5638" width="7.33203125" style="950" customWidth="1"/>
    <col min="5639" max="5639" width="6.5546875" style="950"/>
    <col min="5640" max="5640" width="10.5546875" style="950" customWidth="1"/>
    <col min="5641" max="5844" width="6.5546875" style="950"/>
    <col min="5845" max="5845" width="4.33203125" style="950" customWidth="1"/>
    <col min="5846" max="5846" width="5.44140625" style="950" customWidth="1"/>
    <col min="5847" max="5847" width="7.33203125" style="950" customWidth="1"/>
    <col min="5848" max="5848" width="11.5546875" style="950" customWidth="1"/>
    <col min="5849" max="5849" width="4.44140625" style="950" customWidth="1"/>
    <col min="5850" max="5863" width="7.33203125" style="950" customWidth="1"/>
    <col min="5864" max="5864" width="8.6640625" style="950" customWidth="1"/>
    <col min="5865" max="5869" width="7.33203125" style="950" customWidth="1"/>
    <col min="5870" max="5870" width="10.88671875" style="950" customWidth="1"/>
    <col min="5871" max="5894" width="7.33203125" style="950" customWidth="1"/>
    <col min="5895" max="5895" width="6.5546875" style="950"/>
    <col min="5896" max="5896" width="10.5546875" style="950" customWidth="1"/>
    <col min="5897" max="6100" width="6.5546875" style="950"/>
    <col min="6101" max="6101" width="4.33203125" style="950" customWidth="1"/>
    <col min="6102" max="6102" width="5.44140625" style="950" customWidth="1"/>
    <col min="6103" max="6103" width="7.33203125" style="950" customWidth="1"/>
    <col min="6104" max="6104" width="11.5546875" style="950" customWidth="1"/>
    <col min="6105" max="6105" width="4.44140625" style="950" customWidth="1"/>
    <col min="6106" max="6119" width="7.33203125" style="950" customWidth="1"/>
    <col min="6120" max="6120" width="8.6640625" style="950" customWidth="1"/>
    <col min="6121" max="6125" width="7.33203125" style="950" customWidth="1"/>
    <col min="6126" max="6126" width="10.88671875" style="950" customWidth="1"/>
    <col min="6127" max="6150" width="7.33203125" style="950" customWidth="1"/>
    <col min="6151" max="6151" width="6.5546875" style="950"/>
    <col min="6152" max="6152" width="10.5546875" style="950" customWidth="1"/>
    <col min="6153" max="6356" width="6.5546875" style="950"/>
    <col min="6357" max="6357" width="4.33203125" style="950" customWidth="1"/>
    <col min="6358" max="6358" width="5.44140625" style="950" customWidth="1"/>
    <col min="6359" max="6359" width="7.33203125" style="950" customWidth="1"/>
    <col min="6360" max="6360" width="11.5546875" style="950" customWidth="1"/>
    <col min="6361" max="6361" width="4.44140625" style="950" customWidth="1"/>
    <col min="6362" max="6375" width="7.33203125" style="950" customWidth="1"/>
    <col min="6376" max="6376" width="8.6640625" style="950" customWidth="1"/>
    <col min="6377" max="6381" width="7.33203125" style="950" customWidth="1"/>
    <col min="6382" max="6382" width="10.88671875" style="950" customWidth="1"/>
    <col min="6383" max="6406" width="7.33203125" style="950" customWidth="1"/>
    <col min="6407" max="6407" width="6.5546875" style="950"/>
    <col min="6408" max="6408" width="10.5546875" style="950" customWidth="1"/>
    <col min="6409" max="6612" width="6.5546875" style="950"/>
    <col min="6613" max="6613" width="4.33203125" style="950" customWidth="1"/>
    <col min="6614" max="6614" width="5.44140625" style="950" customWidth="1"/>
    <col min="6615" max="6615" width="7.33203125" style="950" customWidth="1"/>
    <col min="6616" max="6616" width="11.5546875" style="950" customWidth="1"/>
    <col min="6617" max="6617" width="4.44140625" style="950" customWidth="1"/>
    <col min="6618" max="6631" width="7.33203125" style="950" customWidth="1"/>
    <col min="6632" max="6632" width="8.6640625" style="950" customWidth="1"/>
    <col min="6633" max="6637" width="7.33203125" style="950" customWidth="1"/>
    <col min="6638" max="6638" width="10.88671875" style="950" customWidth="1"/>
    <col min="6639" max="6662" width="7.33203125" style="950" customWidth="1"/>
    <col min="6663" max="6663" width="6.5546875" style="950"/>
    <col min="6664" max="6664" width="10.5546875" style="950" customWidth="1"/>
    <col min="6665" max="6868" width="6.5546875" style="950"/>
    <col min="6869" max="6869" width="4.33203125" style="950" customWidth="1"/>
    <col min="6870" max="6870" width="5.44140625" style="950" customWidth="1"/>
    <col min="6871" max="6871" width="7.33203125" style="950" customWidth="1"/>
    <col min="6872" max="6872" width="11.5546875" style="950" customWidth="1"/>
    <col min="6873" max="6873" width="4.44140625" style="950" customWidth="1"/>
    <col min="6874" max="6887" width="7.33203125" style="950" customWidth="1"/>
    <col min="6888" max="6888" width="8.6640625" style="950" customWidth="1"/>
    <col min="6889" max="6893" width="7.33203125" style="950" customWidth="1"/>
    <col min="6894" max="6894" width="10.88671875" style="950" customWidth="1"/>
    <col min="6895" max="6918" width="7.33203125" style="950" customWidth="1"/>
    <col min="6919" max="6919" width="6.5546875" style="950"/>
    <col min="6920" max="6920" width="10.5546875" style="950" customWidth="1"/>
    <col min="6921" max="7124" width="6.5546875" style="950"/>
    <col min="7125" max="7125" width="4.33203125" style="950" customWidth="1"/>
    <col min="7126" max="7126" width="5.44140625" style="950" customWidth="1"/>
    <col min="7127" max="7127" width="7.33203125" style="950" customWidth="1"/>
    <col min="7128" max="7128" width="11.5546875" style="950" customWidth="1"/>
    <col min="7129" max="7129" width="4.44140625" style="950" customWidth="1"/>
    <col min="7130" max="7143" width="7.33203125" style="950" customWidth="1"/>
    <col min="7144" max="7144" width="8.6640625" style="950" customWidth="1"/>
    <col min="7145" max="7149" width="7.33203125" style="950" customWidth="1"/>
    <col min="7150" max="7150" width="10.88671875" style="950" customWidth="1"/>
    <col min="7151" max="7174" width="7.33203125" style="950" customWidth="1"/>
    <col min="7175" max="7175" width="6.5546875" style="950"/>
    <col min="7176" max="7176" width="10.5546875" style="950" customWidth="1"/>
    <col min="7177" max="7380" width="6.5546875" style="950"/>
    <col min="7381" max="7381" width="4.33203125" style="950" customWidth="1"/>
    <col min="7382" max="7382" width="5.44140625" style="950" customWidth="1"/>
    <col min="7383" max="7383" width="7.33203125" style="950" customWidth="1"/>
    <col min="7384" max="7384" width="11.5546875" style="950" customWidth="1"/>
    <col min="7385" max="7385" width="4.44140625" style="950" customWidth="1"/>
    <col min="7386" max="7399" width="7.33203125" style="950" customWidth="1"/>
    <col min="7400" max="7400" width="8.6640625" style="950" customWidth="1"/>
    <col min="7401" max="7405" width="7.33203125" style="950" customWidth="1"/>
    <col min="7406" max="7406" width="10.88671875" style="950" customWidth="1"/>
    <col min="7407" max="7430" width="7.33203125" style="950" customWidth="1"/>
    <col min="7431" max="7431" width="6.5546875" style="950"/>
    <col min="7432" max="7432" width="10.5546875" style="950" customWidth="1"/>
    <col min="7433" max="7636" width="6.5546875" style="950"/>
    <col min="7637" max="7637" width="4.33203125" style="950" customWidth="1"/>
    <col min="7638" max="7638" width="5.44140625" style="950" customWidth="1"/>
    <col min="7639" max="7639" width="7.33203125" style="950" customWidth="1"/>
    <col min="7640" max="7640" width="11.5546875" style="950" customWidth="1"/>
    <col min="7641" max="7641" width="4.44140625" style="950" customWidth="1"/>
    <col min="7642" max="7655" width="7.33203125" style="950" customWidth="1"/>
    <col min="7656" max="7656" width="8.6640625" style="950" customWidth="1"/>
    <col min="7657" max="7661" width="7.33203125" style="950" customWidth="1"/>
    <col min="7662" max="7662" width="10.88671875" style="950" customWidth="1"/>
    <col min="7663" max="7686" width="7.33203125" style="950" customWidth="1"/>
    <col min="7687" max="7687" width="6.5546875" style="950"/>
    <col min="7688" max="7688" width="10.5546875" style="950" customWidth="1"/>
    <col min="7689" max="7892" width="6.5546875" style="950"/>
    <col min="7893" max="7893" width="4.33203125" style="950" customWidth="1"/>
    <col min="7894" max="7894" width="5.44140625" style="950" customWidth="1"/>
    <col min="7895" max="7895" width="7.33203125" style="950" customWidth="1"/>
    <col min="7896" max="7896" width="11.5546875" style="950" customWidth="1"/>
    <col min="7897" max="7897" width="4.44140625" style="950" customWidth="1"/>
    <col min="7898" max="7911" width="7.33203125" style="950" customWidth="1"/>
    <col min="7912" max="7912" width="8.6640625" style="950" customWidth="1"/>
    <col min="7913" max="7917" width="7.33203125" style="950" customWidth="1"/>
    <col min="7918" max="7918" width="10.88671875" style="950" customWidth="1"/>
    <col min="7919" max="7942" width="7.33203125" style="950" customWidth="1"/>
    <col min="7943" max="7943" width="6.5546875" style="950"/>
    <col min="7944" max="7944" width="10.5546875" style="950" customWidth="1"/>
    <col min="7945" max="8148" width="6.5546875" style="950"/>
    <col min="8149" max="8149" width="4.33203125" style="950" customWidth="1"/>
    <col min="8150" max="8150" width="5.44140625" style="950" customWidth="1"/>
    <col min="8151" max="8151" width="7.33203125" style="950" customWidth="1"/>
    <col min="8152" max="8152" width="11.5546875" style="950" customWidth="1"/>
    <col min="8153" max="8153" width="4.44140625" style="950" customWidth="1"/>
    <col min="8154" max="8167" width="7.33203125" style="950" customWidth="1"/>
    <col min="8168" max="8168" width="8.6640625" style="950" customWidth="1"/>
    <col min="8169" max="8173" width="7.33203125" style="950" customWidth="1"/>
    <col min="8174" max="8174" width="10.88671875" style="950" customWidth="1"/>
    <col min="8175" max="8198" width="7.33203125" style="950" customWidth="1"/>
    <col min="8199" max="8199" width="6.5546875" style="950"/>
    <col min="8200" max="8200" width="10.5546875" style="950" customWidth="1"/>
    <col min="8201" max="8404" width="6.5546875" style="950"/>
    <col min="8405" max="8405" width="4.33203125" style="950" customWidth="1"/>
    <col min="8406" max="8406" width="5.44140625" style="950" customWidth="1"/>
    <col min="8407" max="8407" width="7.33203125" style="950" customWidth="1"/>
    <col min="8408" max="8408" width="11.5546875" style="950" customWidth="1"/>
    <col min="8409" max="8409" width="4.44140625" style="950" customWidth="1"/>
    <col min="8410" max="8423" width="7.33203125" style="950" customWidth="1"/>
    <col min="8424" max="8424" width="8.6640625" style="950" customWidth="1"/>
    <col min="8425" max="8429" width="7.33203125" style="950" customWidth="1"/>
    <col min="8430" max="8430" width="10.88671875" style="950" customWidth="1"/>
    <col min="8431" max="8454" width="7.33203125" style="950" customWidth="1"/>
    <col min="8455" max="8455" width="6.5546875" style="950"/>
    <col min="8456" max="8456" width="10.5546875" style="950" customWidth="1"/>
    <col min="8457" max="8660" width="6.5546875" style="950"/>
    <col min="8661" max="8661" width="4.33203125" style="950" customWidth="1"/>
    <col min="8662" max="8662" width="5.44140625" style="950" customWidth="1"/>
    <col min="8663" max="8663" width="7.33203125" style="950" customWidth="1"/>
    <col min="8664" max="8664" width="11.5546875" style="950" customWidth="1"/>
    <col min="8665" max="8665" width="4.44140625" style="950" customWidth="1"/>
    <col min="8666" max="8679" width="7.33203125" style="950" customWidth="1"/>
    <col min="8680" max="8680" width="8.6640625" style="950" customWidth="1"/>
    <col min="8681" max="8685" width="7.33203125" style="950" customWidth="1"/>
    <col min="8686" max="8686" width="10.88671875" style="950" customWidth="1"/>
    <col min="8687" max="8710" width="7.33203125" style="950" customWidth="1"/>
    <col min="8711" max="8711" width="6.5546875" style="950"/>
    <col min="8712" max="8712" width="10.5546875" style="950" customWidth="1"/>
    <col min="8713" max="8916" width="6.5546875" style="950"/>
    <col min="8917" max="8917" width="4.33203125" style="950" customWidth="1"/>
    <col min="8918" max="8918" width="5.44140625" style="950" customWidth="1"/>
    <col min="8919" max="8919" width="7.33203125" style="950" customWidth="1"/>
    <col min="8920" max="8920" width="11.5546875" style="950" customWidth="1"/>
    <col min="8921" max="8921" width="4.44140625" style="950" customWidth="1"/>
    <col min="8922" max="8935" width="7.33203125" style="950" customWidth="1"/>
    <col min="8936" max="8936" width="8.6640625" style="950" customWidth="1"/>
    <col min="8937" max="8941" width="7.33203125" style="950" customWidth="1"/>
    <col min="8942" max="8942" width="10.88671875" style="950" customWidth="1"/>
    <col min="8943" max="8966" width="7.33203125" style="950" customWidth="1"/>
    <col min="8967" max="8967" width="6.5546875" style="950"/>
    <col min="8968" max="8968" width="10.5546875" style="950" customWidth="1"/>
    <col min="8969" max="9172" width="6.5546875" style="950"/>
    <col min="9173" max="9173" width="4.33203125" style="950" customWidth="1"/>
    <col min="9174" max="9174" width="5.44140625" style="950" customWidth="1"/>
    <col min="9175" max="9175" width="7.33203125" style="950" customWidth="1"/>
    <col min="9176" max="9176" width="11.5546875" style="950" customWidth="1"/>
    <col min="9177" max="9177" width="4.44140625" style="950" customWidth="1"/>
    <col min="9178" max="9191" width="7.33203125" style="950" customWidth="1"/>
    <col min="9192" max="9192" width="8.6640625" style="950" customWidth="1"/>
    <col min="9193" max="9197" width="7.33203125" style="950" customWidth="1"/>
    <col min="9198" max="9198" width="10.88671875" style="950" customWidth="1"/>
    <col min="9199" max="9222" width="7.33203125" style="950" customWidth="1"/>
    <col min="9223" max="9223" width="6.5546875" style="950"/>
    <col min="9224" max="9224" width="10.5546875" style="950" customWidth="1"/>
    <col min="9225" max="9428" width="6.5546875" style="950"/>
    <col min="9429" max="9429" width="4.33203125" style="950" customWidth="1"/>
    <col min="9430" max="9430" width="5.44140625" style="950" customWidth="1"/>
    <col min="9431" max="9431" width="7.33203125" style="950" customWidth="1"/>
    <col min="9432" max="9432" width="11.5546875" style="950" customWidth="1"/>
    <col min="9433" max="9433" width="4.44140625" style="950" customWidth="1"/>
    <col min="9434" max="9447" width="7.33203125" style="950" customWidth="1"/>
    <col min="9448" max="9448" width="8.6640625" style="950" customWidth="1"/>
    <col min="9449" max="9453" width="7.33203125" style="950" customWidth="1"/>
    <col min="9454" max="9454" width="10.88671875" style="950" customWidth="1"/>
    <col min="9455" max="9478" width="7.33203125" style="950" customWidth="1"/>
    <col min="9479" max="9479" width="6.5546875" style="950"/>
    <col min="9480" max="9480" width="10.5546875" style="950" customWidth="1"/>
    <col min="9481" max="9684" width="6.5546875" style="950"/>
    <col min="9685" max="9685" width="4.33203125" style="950" customWidth="1"/>
    <col min="9686" max="9686" width="5.44140625" style="950" customWidth="1"/>
    <col min="9687" max="9687" width="7.33203125" style="950" customWidth="1"/>
    <col min="9688" max="9688" width="11.5546875" style="950" customWidth="1"/>
    <col min="9689" max="9689" width="4.44140625" style="950" customWidth="1"/>
    <col min="9690" max="9703" width="7.33203125" style="950" customWidth="1"/>
    <col min="9704" max="9704" width="8.6640625" style="950" customWidth="1"/>
    <col min="9705" max="9709" width="7.33203125" style="950" customWidth="1"/>
    <col min="9710" max="9710" width="10.88671875" style="950" customWidth="1"/>
    <col min="9711" max="9734" width="7.33203125" style="950" customWidth="1"/>
    <col min="9735" max="9735" width="6.5546875" style="950"/>
    <col min="9736" max="9736" width="10.5546875" style="950" customWidth="1"/>
    <col min="9737" max="9940" width="6.5546875" style="950"/>
    <col min="9941" max="9941" width="4.33203125" style="950" customWidth="1"/>
    <col min="9942" max="9942" width="5.44140625" style="950" customWidth="1"/>
    <col min="9943" max="9943" width="7.33203125" style="950" customWidth="1"/>
    <col min="9944" max="9944" width="11.5546875" style="950" customWidth="1"/>
    <col min="9945" max="9945" width="4.44140625" style="950" customWidth="1"/>
    <col min="9946" max="9959" width="7.33203125" style="950" customWidth="1"/>
    <col min="9960" max="9960" width="8.6640625" style="950" customWidth="1"/>
    <col min="9961" max="9965" width="7.33203125" style="950" customWidth="1"/>
    <col min="9966" max="9966" width="10.88671875" style="950" customWidth="1"/>
    <col min="9967" max="9990" width="7.33203125" style="950" customWidth="1"/>
    <col min="9991" max="9991" width="6.5546875" style="950"/>
    <col min="9992" max="9992" width="10.5546875" style="950" customWidth="1"/>
    <col min="9993" max="10196" width="6.5546875" style="950"/>
    <col min="10197" max="10197" width="4.33203125" style="950" customWidth="1"/>
    <col min="10198" max="10198" width="5.44140625" style="950" customWidth="1"/>
    <col min="10199" max="10199" width="7.33203125" style="950" customWidth="1"/>
    <col min="10200" max="10200" width="11.5546875" style="950" customWidth="1"/>
    <col min="10201" max="10201" width="4.44140625" style="950" customWidth="1"/>
    <col min="10202" max="10215" width="7.33203125" style="950" customWidth="1"/>
    <col min="10216" max="10216" width="8.6640625" style="950" customWidth="1"/>
    <col min="10217" max="10221" width="7.33203125" style="950" customWidth="1"/>
    <col min="10222" max="10222" width="10.88671875" style="950" customWidth="1"/>
    <col min="10223" max="10246" width="7.33203125" style="950" customWidth="1"/>
    <col min="10247" max="10247" width="6.5546875" style="950"/>
    <col min="10248" max="10248" width="10.5546875" style="950" customWidth="1"/>
    <col min="10249" max="10452" width="6.5546875" style="950"/>
    <col min="10453" max="10453" width="4.33203125" style="950" customWidth="1"/>
    <col min="10454" max="10454" width="5.44140625" style="950" customWidth="1"/>
    <col min="10455" max="10455" width="7.33203125" style="950" customWidth="1"/>
    <col min="10456" max="10456" width="11.5546875" style="950" customWidth="1"/>
    <col min="10457" max="10457" width="4.44140625" style="950" customWidth="1"/>
    <col min="10458" max="10471" width="7.33203125" style="950" customWidth="1"/>
    <col min="10472" max="10472" width="8.6640625" style="950" customWidth="1"/>
    <col min="10473" max="10477" width="7.33203125" style="950" customWidth="1"/>
    <col min="10478" max="10478" width="10.88671875" style="950" customWidth="1"/>
    <col min="10479" max="10502" width="7.33203125" style="950" customWidth="1"/>
    <col min="10503" max="10503" width="6.5546875" style="950"/>
    <col min="10504" max="10504" width="10.5546875" style="950" customWidth="1"/>
    <col min="10505" max="10708" width="6.5546875" style="950"/>
    <col min="10709" max="10709" width="4.33203125" style="950" customWidth="1"/>
    <col min="10710" max="10710" width="5.44140625" style="950" customWidth="1"/>
    <col min="10711" max="10711" width="7.33203125" style="950" customWidth="1"/>
    <col min="10712" max="10712" width="11.5546875" style="950" customWidth="1"/>
    <col min="10713" max="10713" width="4.44140625" style="950" customWidth="1"/>
    <col min="10714" max="10727" width="7.33203125" style="950" customWidth="1"/>
    <col min="10728" max="10728" width="8.6640625" style="950" customWidth="1"/>
    <col min="10729" max="10733" width="7.33203125" style="950" customWidth="1"/>
    <col min="10734" max="10734" width="10.88671875" style="950" customWidth="1"/>
    <col min="10735" max="10758" width="7.33203125" style="950" customWidth="1"/>
    <col min="10759" max="10759" width="6.5546875" style="950"/>
    <col min="10760" max="10760" width="10.5546875" style="950" customWidth="1"/>
    <col min="10761" max="10964" width="6.5546875" style="950"/>
    <col min="10965" max="10965" width="4.33203125" style="950" customWidth="1"/>
    <col min="10966" max="10966" width="5.44140625" style="950" customWidth="1"/>
    <col min="10967" max="10967" width="7.33203125" style="950" customWidth="1"/>
    <col min="10968" max="10968" width="11.5546875" style="950" customWidth="1"/>
    <col min="10969" max="10969" width="4.44140625" style="950" customWidth="1"/>
    <col min="10970" max="10983" width="7.33203125" style="950" customWidth="1"/>
    <col min="10984" max="10984" width="8.6640625" style="950" customWidth="1"/>
    <col min="10985" max="10989" width="7.33203125" style="950" customWidth="1"/>
    <col min="10990" max="10990" width="10.88671875" style="950" customWidth="1"/>
    <col min="10991" max="11014" width="7.33203125" style="950" customWidth="1"/>
    <col min="11015" max="11015" width="6.5546875" style="950"/>
    <col min="11016" max="11016" width="10.5546875" style="950" customWidth="1"/>
    <col min="11017" max="11220" width="6.5546875" style="950"/>
    <col min="11221" max="11221" width="4.33203125" style="950" customWidth="1"/>
    <col min="11222" max="11222" width="5.44140625" style="950" customWidth="1"/>
    <col min="11223" max="11223" width="7.33203125" style="950" customWidth="1"/>
    <col min="11224" max="11224" width="11.5546875" style="950" customWidth="1"/>
    <col min="11225" max="11225" width="4.44140625" style="950" customWidth="1"/>
    <col min="11226" max="11239" width="7.33203125" style="950" customWidth="1"/>
    <col min="11240" max="11240" width="8.6640625" style="950" customWidth="1"/>
    <col min="11241" max="11245" width="7.33203125" style="950" customWidth="1"/>
    <col min="11246" max="11246" width="10.88671875" style="950" customWidth="1"/>
    <col min="11247" max="11270" width="7.33203125" style="950" customWidth="1"/>
    <col min="11271" max="11271" width="6.5546875" style="950"/>
    <col min="11272" max="11272" width="10.5546875" style="950" customWidth="1"/>
    <col min="11273" max="11476" width="6.5546875" style="950"/>
    <col min="11477" max="11477" width="4.33203125" style="950" customWidth="1"/>
    <col min="11478" max="11478" width="5.44140625" style="950" customWidth="1"/>
    <col min="11479" max="11479" width="7.33203125" style="950" customWidth="1"/>
    <col min="11480" max="11480" width="11.5546875" style="950" customWidth="1"/>
    <col min="11481" max="11481" width="4.44140625" style="950" customWidth="1"/>
    <col min="11482" max="11495" width="7.33203125" style="950" customWidth="1"/>
    <col min="11496" max="11496" width="8.6640625" style="950" customWidth="1"/>
    <col min="11497" max="11501" width="7.33203125" style="950" customWidth="1"/>
    <col min="11502" max="11502" width="10.88671875" style="950" customWidth="1"/>
    <col min="11503" max="11526" width="7.33203125" style="950" customWidth="1"/>
    <col min="11527" max="11527" width="6.5546875" style="950"/>
    <col min="11528" max="11528" width="10.5546875" style="950" customWidth="1"/>
    <col min="11529" max="11732" width="6.5546875" style="950"/>
    <col min="11733" max="11733" width="4.33203125" style="950" customWidth="1"/>
    <col min="11734" max="11734" width="5.44140625" style="950" customWidth="1"/>
    <col min="11735" max="11735" width="7.33203125" style="950" customWidth="1"/>
    <col min="11736" max="11736" width="11.5546875" style="950" customWidth="1"/>
    <col min="11737" max="11737" width="4.44140625" style="950" customWidth="1"/>
    <col min="11738" max="11751" width="7.33203125" style="950" customWidth="1"/>
    <col min="11752" max="11752" width="8.6640625" style="950" customWidth="1"/>
    <col min="11753" max="11757" width="7.33203125" style="950" customWidth="1"/>
    <col min="11758" max="11758" width="10.88671875" style="950" customWidth="1"/>
    <col min="11759" max="11782" width="7.33203125" style="950" customWidth="1"/>
    <col min="11783" max="11783" width="6.5546875" style="950"/>
    <col min="11784" max="11784" width="10.5546875" style="950" customWidth="1"/>
    <col min="11785" max="11988" width="6.5546875" style="950"/>
    <col min="11989" max="11989" width="4.33203125" style="950" customWidth="1"/>
    <col min="11990" max="11990" width="5.44140625" style="950" customWidth="1"/>
    <col min="11991" max="11991" width="7.33203125" style="950" customWidth="1"/>
    <col min="11992" max="11992" width="11.5546875" style="950" customWidth="1"/>
    <col min="11993" max="11993" width="4.44140625" style="950" customWidth="1"/>
    <col min="11994" max="12007" width="7.33203125" style="950" customWidth="1"/>
    <col min="12008" max="12008" width="8.6640625" style="950" customWidth="1"/>
    <col min="12009" max="12013" width="7.33203125" style="950" customWidth="1"/>
    <col min="12014" max="12014" width="10.88671875" style="950" customWidth="1"/>
    <col min="12015" max="12038" width="7.33203125" style="950" customWidth="1"/>
    <col min="12039" max="12039" width="6.5546875" style="950"/>
    <col min="12040" max="12040" width="10.5546875" style="950" customWidth="1"/>
    <col min="12041" max="12244" width="6.5546875" style="950"/>
    <col min="12245" max="12245" width="4.33203125" style="950" customWidth="1"/>
    <col min="12246" max="12246" width="5.44140625" style="950" customWidth="1"/>
    <col min="12247" max="12247" width="7.33203125" style="950" customWidth="1"/>
    <col min="12248" max="12248" width="11.5546875" style="950" customWidth="1"/>
    <col min="12249" max="12249" width="4.44140625" style="950" customWidth="1"/>
    <col min="12250" max="12263" width="7.33203125" style="950" customWidth="1"/>
    <col min="12264" max="12264" width="8.6640625" style="950" customWidth="1"/>
    <col min="12265" max="12269" width="7.33203125" style="950" customWidth="1"/>
    <col min="12270" max="12270" width="10.88671875" style="950" customWidth="1"/>
    <col min="12271" max="12294" width="7.33203125" style="950" customWidth="1"/>
    <col min="12295" max="12295" width="6.5546875" style="950"/>
    <col min="12296" max="12296" width="10.5546875" style="950" customWidth="1"/>
    <col min="12297" max="12500" width="6.5546875" style="950"/>
    <col min="12501" max="12501" width="4.33203125" style="950" customWidth="1"/>
    <col min="12502" max="12502" width="5.44140625" style="950" customWidth="1"/>
    <col min="12503" max="12503" width="7.33203125" style="950" customWidth="1"/>
    <col min="12504" max="12504" width="11.5546875" style="950" customWidth="1"/>
    <col min="12505" max="12505" width="4.44140625" style="950" customWidth="1"/>
    <col min="12506" max="12519" width="7.33203125" style="950" customWidth="1"/>
    <col min="12520" max="12520" width="8.6640625" style="950" customWidth="1"/>
    <col min="12521" max="12525" width="7.33203125" style="950" customWidth="1"/>
    <col min="12526" max="12526" width="10.88671875" style="950" customWidth="1"/>
    <col min="12527" max="12550" width="7.33203125" style="950" customWidth="1"/>
    <col min="12551" max="12551" width="6.5546875" style="950"/>
    <col min="12552" max="12552" width="10.5546875" style="950" customWidth="1"/>
    <col min="12553" max="12756" width="6.5546875" style="950"/>
    <col min="12757" max="12757" width="4.33203125" style="950" customWidth="1"/>
    <col min="12758" max="12758" width="5.44140625" style="950" customWidth="1"/>
    <col min="12759" max="12759" width="7.33203125" style="950" customWidth="1"/>
    <col min="12760" max="12760" width="11.5546875" style="950" customWidth="1"/>
    <col min="12761" max="12761" width="4.44140625" style="950" customWidth="1"/>
    <col min="12762" max="12775" width="7.33203125" style="950" customWidth="1"/>
    <col min="12776" max="12776" width="8.6640625" style="950" customWidth="1"/>
    <col min="12777" max="12781" width="7.33203125" style="950" customWidth="1"/>
    <col min="12782" max="12782" width="10.88671875" style="950" customWidth="1"/>
    <col min="12783" max="12806" width="7.33203125" style="950" customWidth="1"/>
    <col min="12807" max="12807" width="6.5546875" style="950"/>
    <col min="12808" max="12808" width="10.5546875" style="950" customWidth="1"/>
    <col min="12809" max="13012" width="6.5546875" style="950"/>
    <col min="13013" max="13013" width="4.33203125" style="950" customWidth="1"/>
    <col min="13014" max="13014" width="5.44140625" style="950" customWidth="1"/>
    <col min="13015" max="13015" width="7.33203125" style="950" customWidth="1"/>
    <col min="13016" max="13016" width="11.5546875" style="950" customWidth="1"/>
    <col min="13017" max="13017" width="4.44140625" style="950" customWidth="1"/>
    <col min="13018" max="13031" width="7.33203125" style="950" customWidth="1"/>
    <col min="13032" max="13032" width="8.6640625" style="950" customWidth="1"/>
    <col min="13033" max="13037" width="7.33203125" style="950" customWidth="1"/>
    <col min="13038" max="13038" width="10.88671875" style="950" customWidth="1"/>
    <col min="13039" max="13062" width="7.33203125" style="950" customWidth="1"/>
    <col min="13063" max="13063" width="6.5546875" style="950"/>
    <col min="13064" max="13064" width="10.5546875" style="950" customWidth="1"/>
    <col min="13065" max="13268" width="6.5546875" style="950"/>
    <col min="13269" max="13269" width="4.33203125" style="950" customWidth="1"/>
    <col min="13270" max="13270" width="5.44140625" style="950" customWidth="1"/>
    <col min="13271" max="13271" width="7.33203125" style="950" customWidth="1"/>
    <col min="13272" max="13272" width="11.5546875" style="950" customWidth="1"/>
    <col min="13273" max="13273" width="4.44140625" style="950" customWidth="1"/>
    <col min="13274" max="13287" width="7.33203125" style="950" customWidth="1"/>
    <col min="13288" max="13288" width="8.6640625" style="950" customWidth="1"/>
    <col min="13289" max="13293" width="7.33203125" style="950" customWidth="1"/>
    <col min="13294" max="13294" width="10.88671875" style="950" customWidth="1"/>
    <col min="13295" max="13318" width="7.33203125" style="950" customWidth="1"/>
    <col min="13319" max="13319" width="6.5546875" style="950"/>
    <col min="13320" max="13320" width="10.5546875" style="950" customWidth="1"/>
    <col min="13321" max="13524" width="6.5546875" style="950"/>
    <col min="13525" max="13525" width="4.33203125" style="950" customWidth="1"/>
    <col min="13526" max="13526" width="5.44140625" style="950" customWidth="1"/>
    <col min="13527" max="13527" width="7.33203125" style="950" customWidth="1"/>
    <col min="13528" max="13528" width="11.5546875" style="950" customWidth="1"/>
    <col min="13529" max="13529" width="4.44140625" style="950" customWidth="1"/>
    <col min="13530" max="13543" width="7.33203125" style="950" customWidth="1"/>
    <col min="13544" max="13544" width="8.6640625" style="950" customWidth="1"/>
    <col min="13545" max="13549" width="7.33203125" style="950" customWidth="1"/>
    <col min="13550" max="13550" width="10.88671875" style="950" customWidth="1"/>
    <col min="13551" max="13574" width="7.33203125" style="950" customWidth="1"/>
    <col min="13575" max="13575" width="6.5546875" style="950"/>
    <col min="13576" max="13576" width="10.5546875" style="950" customWidth="1"/>
    <col min="13577" max="13780" width="6.5546875" style="950"/>
    <col min="13781" max="13781" width="4.33203125" style="950" customWidth="1"/>
    <col min="13782" max="13782" width="5.44140625" style="950" customWidth="1"/>
    <col min="13783" max="13783" width="7.33203125" style="950" customWidth="1"/>
    <col min="13784" max="13784" width="11.5546875" style="950" customWidth="1"/>
    <col min="13785" max="13785" width="4.44140625" style="950" customWidth="1"/>
    <col min="13786" max="13799" width="7.33203125" style="950" customWidth="1"/>
    <col min="13800" max="13800" width="8.6640625" style="950" customWidth="1"/>
    <col min="13801" max="13805" width="7.33203125" style="950" customWidth="1"/>
    <col min="13806" max="13806" width="10.88671875" style="950" customWidth="1"/>
    <col min="13807" max="13830" width="7.33203125" style="950" customWidth="1"/>
    <col min="13831" max="13831" width="6.5546875" style="950"/>
    <col min="13832" max="13832" width="10.5546875" style="950" customWidth="1"/>
    <col min="13833" max="14036" width="6.5546875" style="950"/>
    <col min="14037" max="14037" width="4.33203125" style="950" customWidth="1"/>
    <col min="14038" max="14038" width="5.44140625" style="950" customWidth="1"/>
    <col min="14039" max="14039" width="7.33203125" style="950" customWidth="1"/>
    <col min="14040" max="14040" width="11.5546875" style="950" customWidth="1"/>
    <col min="14041" max="14041" width="4.44140625" style="950" customWidth="1"/>
    <col min="14042" max="14055" width="7.33203125" style="950" customWidth="1"/>
    <col min="14056" max="14056" width="8.6640625" style="950" customWidth="1"/>
    <col min="14057" max="14061" width="7.33203125" style="950" customWidth="1"/>
    <col min="14062" max="14062" width="10.88671875" style="950" customWidth="1"/>
    <col min="14063" max="14086" width="7.33203125" style="950" customWidth="1"/>
    <col min="14087" max="14087" width="6.5546875" style="950"/>
    <col min="14088" max="14088" width="10.5546875" style="950" customWidth="1"/>
    <col min="14089" max="14292" width="6.5546875" style="950"/>
    <col min="14293" max="14293" width="4.33203125" style="950" customWidth="1"/>
    <col min="14294" max="14294" width="5.44140625" style="950" customWidth="1"/>
    <col min="14295" max="14295" width="7.33203125" style="950" customWidth="1"/>
    <col min="14296" max="14296" width="11.5546875" style="950" customWidth="1"/>
    <col min="14297" max="14297" width="4.44140625" style="950" customWidth="1"/>
    <col min="14298" max="14311" width="7.33203125" style="950" customWidth="1"/>
    <col min="14312" max="14312" width="8.6640625" style="950" customWidth="1"/>
    <col min="14313" max="14317" width="7.33203125" style="950" customWidth="1"/>
    <col min="14318" max="14318" width="10.88671875" style="950" customWidth="1"/>
    <col min="14319" max="14342" width="7.33203125" style="950" customWidth="1"/>
    <col min="14343" max="14343" width="6.5546875" style="950"/>
    <col min="14344" max="14344" width="10.5546875" style="950" customWidth="1"/>
    <col min="14345" max="14548" width="6.5546875" style="950"/>
    <col min="14549" max="14549" width="4.33203125" style="950" customWidth="1"/>
    <col min="14550" max="14550" width="5.44140625" style="950" customWidth="1"/>
    <col min="14551" max="14551" width="7.33203125" style="950" customWidth="1"/>
    <col min="14552" max="14552" width="11.5546875" style="950" customWidth="1"/>
    <col min="14553" max="14553" width="4.44140625" style="950" customWidth="1"/>
    <col min="14554" max="14567" width="7.33203125" style="950" customWidth="1"/>
    <col min="14568" max="14568" width="8.6640625" style="950" customWidth="1"/>
    <col min="14569" max="14573" width="7.33203125" style="950" customWidth="1"/>
    <col min="14574" max="14574" width="10.88671875" style="950" customWidth="1"/>
    <col min="14575" max="14598" width="7.33203125" style="950" customWidth="1"/>
    <col min="14599" max="14599" width="6.5546875" style="950"/>
    <col min="14600" max="14600" width="10.5546875" style="950" customWidth="1"/>
    <col min="14601" max="14804" width="6.5546875" style="950"/>
    <col min="14805" max="14805" width="4.33203125" style="950" customWidth="1"/>
    <col min="14806" max="14806" width="5.44140625" style="950" customWidth="1"/>
    <col min="14807" max="14807" width="7.33203125" style="950" customWidth="1"/>
    <col min="14808" max="14808" width="11.5546875" style="950" customWidth="1"/>
    <col min="14809" max="14809" width="4.44140625" style="950" customWidth="1"/>
    <col min="14810" max="14823" width="7.33203125" style="950" customWidth="1"/>
    <col min="14824" max="14824" width="8.6640625" style="950" customWidth="1"/>
    <col min="14825" max="14829" width="7.33203125" style="950" customWidth="1"/>
    <col min="14830" max="14830" width="10.88671875" style="950" customWidth="1"/>
    <col min="14831" max="14854" width="7.33203125" style="950" customWidth="1"/>
    <col min="14855" max="14855" width="6.5546875" style="950"/>
    <col min="14856" max="14856" width="10.5546875" style="950" customWidth="1"/>
    <col min="14857" max="15060" width="6.5546875" style="950"/>
    <col min="15061" max="15061" width="4.33203125" style="950" customWidth="1"/>
    <col min="15062" max="15062" width="5.44140625" style="950" customWidth="1"/>
    <col min="15063" max="15063" width="7.33203125" style="950" customWidth="1"/>
    <col min="15064" max="15064" width="11.5546875" style="950" customWidth="1"/>
    <col min="15065" max="15065" width="4.44140625" style="950" customWidth="1"/>
    <col min="15066" max="15079" width="7.33203125" style="950" customWidth="1"/>
    <col min="15080" max="15080" width="8.6640625" style="950" customWidth="1"/>
    <col min="15081" max="15085" width="7.33203125" style="950" customWidth="1"/>
    <col min="15086" max="15086" width="10.88671875" style="950" customWidth="1"/>
    <col min="15087" max="15110" width="7.33203125" style="950" customWidth="1"/>
    <col min="15111" max="15111" width="6.5546875" style="950"/>
    <col min="15112" max="15112" width="10.5546875" style="950" customWidth="1"/>
    <col min="15113" max="15316" width="6.5546875" style="950"/>
    <col min="15317" max="15317" width="4.33203125" style="950" customWidth="1"/>
    <col min="15318" max="15318" width="5.44140625" style="950" customWidth="1"/>
    <col min="15319" max="15319" width="7.33203125" style="950" customWidth="1"/>
    <col min="15320" max="15320" width="11.5546875" style="950" customWidth="1"/>
    <col min="15321" max="15321" width="4.44140625" style="950" customWidth="1"/>
    <col min="15322" max="15335" width="7.33203125" style="950" customWidth="1"/>
    <col min="15336" max="15336" width="8.6640625" style="950" customWidth="1"/>
    <col min="15337" max="15341" width="7.33203125" style="950" customWidth="1"/>
    <col min="15342" max="15342" width="10.88671875" style="950" customWidth="1"/>
    <col min="15343" max="15366" width="7.33203125" style="950" customWidth="1"/>
    <col min="15367" max="15367" width="6.5546875" style="950"/>
    <col min="15368" max="15368" width="10.5546875" style="950" customWidth="1"/>
    <col min="15369" max="15572" width="6.5546875" style="950"/>
    <col min="15573" max="15573" width="4.33203125" style="950" customWidth="1"/>
    <col min="15574" max="15574" width="5.44140625" style="950" customWidth="1"/>
    <col min="15575" max="15575" width="7.33203125" style="950" customWidth="1"/>
    <col min="15576" max="15576" width="11.5546875" style="950" customWidth="1"/>
    <col min="15577" max="15577" width="4.44140625" style="950" customWidth="1"/>
    <col min="15578" max="15591" width="7.33203125" style="950" customWidth="1"/>
    <col min="15592" max="15592" width="8.6640625" style="950" customWidth="1"/>
    <col min="15593" max="15597" width="7.33203125" style="950" customWidth="1"/>
    <col min="15598" max="15598" width="10.88671875" style="950" customWidth="1"/>
    <col min="15599" max="15622" width="7.33203125" style="950" customWidth="1"/>
    <col min="15623" max="15623" width="6.5546875" style="950"/>
    <col min="15624" max="15624" width="10.5546875" style="950" customWidth="1"/>
    <col min="15625" max="15828" width="6.5546875" style="950"/>
    <col min="15829" max="15829" width="4.33203125" style="950" customWidth="1"/>
    <col min="15830" max="15830" width="5.44140625" style="950" customWidth="1"/>
    <col min="15831" max="15831" width="7.33203125" style="950" customWidth="1"/>
    <col min="15832" max="15832" width="11.5546875" style="950" customWidth="1"/>
    <col min="15833" max="15833" width="4.44140625" style="950" customWidth="1"/>
    <col min="15834" max="15847" width="7.33203125" style="950" customWidth="1"/>
    <col min="15848" max="15848" width="8.6640625" style="950" customWidth="1"/>
    <col min="15849" max="15853" width="7.33203125" style="950" customWidth="1"/>
    <col min="15854" max="15854" width="10.88671875" style="950" customWidth="1"/>
    <col min="15855" max="15878" width="7.33203125" style="950" customWidth="1"/>
    <col min="15879" max="15879" width="6.5546875" style="950"/>
    <col min="15880" max="15880" width="10.5546875" style="950" customWidth="1"/>
    <col min="15881" max="16084" width="6.5546875" style="950"/>
    <col min="16085" max="16085" width="4.33203125" style="950" customWidth="1"/>
    <col min="16086" max="16086" width="5.44140625" style="950" customWidth="1"/>
    <col min="16087" max="16087" width="7.33203125" style="950" customWidth="1"/>
    <col min="16088" max="16088" width="11.5546875" style="950" customWidth="1"/>
    <col min="16089" max="16089" width="4.44140625" style="950" customWidth="1"/>
    <col min="16090" max="16103" width="7.33203125" style="950" customWidth="1"/>
    <col min="16104" max="16104" width="8.6640625" style="950" customWidth="1"/>
    <col min="16105" max="16109" width="7.33203125" style="950" customWidth="1"/>
    <col min="16110" max="16110" width="10.88671875" style="950" customWidth="1"/>
    <col min="16111" max="16134" width="7.33203125" style="950" customWidth="1"/>
    <col min="16135" max="16135" width="6.5546875" style="950"/>
    <col min="16136" max="16136" width="10.5546875" style="950" customWidth="1"/>
    <col min="16137" max="16384" width="6.5546875" style="950"/>
  </cols>
  <sheetData>
    <row r="1" spans="2:11" s="932" customFormat="1" ht="39.9" customHeight="1" thickBot="1">
      <c r="B1" s="927"/>
      <c r="C1" s="928"/>
      <c r="D1" s="928"/>
      <c r="E1" s="929"/>
      <c r="F1" s="929"/>
      <c r="G1" s="929"/>
      <c r="H1" s="930"/>
      <c r="I1" s="930"/>
      <c r="J1" s="930"/>
      <c r="K1" s="931"/>
    </row>
    <row r="2" spans="2:11" s="932" customFormat="1" ht="21" customHeight="1">
      <c r="B2" s="933"/>
      <c r="C2" s="934"/>
      <c r="D2" s="935"/>
      <c r="E2" s="928"/>
      <c r="F2" s="928"/>
      <c r="G2" s="936"/>
      <c r="H2" s="930"/>
      <c r="I2" s="931"/>
      <c r="K2" s="937"/>
    </row>
    <row r="3" spans="2:11" s="932" customFormat="1" ht="39.9" customHeight="1">
      <c r="B3" s="933"/>
      <c r="C3" s="934"/>
      <c r="D3" s="938"/>
      <c r="E3" s="939" t="s">
        <v>1552</v>
      </c>
      <c r="F3" s="940"/>
      <c r="G3" s="941"/>
      <c r="H3" s="942"/>
      <c r="I3" s="943"/>
      <c r="K3" s="937"/>
    </row>
    <row r="4" spans="2:11" s="932" customFormat="1" ht="39.9" customHeight="1" thickBot="1">
      <c r="B4" s="933"/>
      <c r="C4" s="934"/>
      <c r="D4" s="938"/>
      <c r="E4" s="940"/>
      <c r="F4" s="940"/>
      <c r="G4" s="941"/>
      <c r="H4" s="942"/>
      <c r="I4" s="943"/>
      <c r="K4" s="937"/>
    </row>
    <row r="5" spans="2:11" s="932" customFormat="1" ht="60" customHeight="1" thickBot="1">
      <c r="B5" s="933"/>
      <c r="C5" s="934"/>
      <c r="D5" s="938"/>
      <c r="E5" s="939" t="s">
        <v>1553</v>
      </c>
      <c r="F5" s="940"/>
      <c r="G5" s="944">
        <f>'M18'!AN73</f>
        <v>0</v>
      </c>
      <c r="H5" s="942"/>
      <c r="I5" s="943"/>
      <c r="K5" s="937"/>
    </row>
    <row r="6" spans="2:11" s="932" customFormat="1" ht="60" customHeight="1" thickBot="1">
      <c r="B6" s="933"/>
      <c r="C6" s="934"/>
      <c r="D6" s="938"/>
      <c r="E6" s="940"/>
      <c r="F6" s="940"/>
      <c r="G6" s="945"/>
      <c r="H6" s="942"/>
      <c r="I6" s="943"/>
      <c r="K6" s="937"/>
    </row>
    <row r="7" spans="2:11" s="932" customFormat="1" ht="60" customHeight="1" thickBot="1">
      <c r="B7" s="933"/>
      <c r="C7" s="934"/>
      <c r="D7" s="938"/>
      <c r="E7" s="939" t="s">
        <v>1554</v>
      </c>
      <c r="F7" s="940"/>
      <c r="G7" s="944">
        <f>'M23'!AN66</f>
        <v>0</v>
      </c>
      <c r="H7" s="942"/>
      <c r="I7" s="943"/>
      <c r="K7" s="937"/>
    </row>
    <row r="8" spans="2:11" s="932" customFormat="1" ht="60" customHeight="1" thickBot="1">
      <c r="B8" s="933"/>
      <c r="C8" s="934"/>
      <c r="D8" s="938"/>
      <c r="E8" s="940"/>
      <c r="F8" s="940"/>
      <c r="G8" s="945"/>
      <c r="H8" s="942"/>
      <c r="I8" s="943"/>
      <c r="K8" s="937"/>
    </row>
    <row r="9" spans="2:11" s="932" customFormat="1" ht="60" customHeight="1" thickBot="1">
      <c r="B9" s="933"/>
      <c r="C9" s="934"/>
      <c r="D9" s="938"/>
      <c r="E9" s="939" t="s">
        <v>1555</v>
      </c>
      <c r="F9" s="940"/>
      <c r="G9" s="944">
        <f>'M10 &amp; 11'!AO75+'M12 &amp; 13'!U75</f>
        <v>0</v>
      </c>
      <c r="H9" s="942"/>
      <c r="I9" s="943"/>
      <c r="K9" s="937"/>
    </row>
    <row r="10" spans="2:11" s="932" customFormat="1" ht="60" customHeight="1" thickBot="1">
      <c r="B10" s="933"/>
      <c r="C10" s="934"/>
      <c r="D10" s="938"/>
      <c r="E10" s="940"/>
      <c r="F10" s="940"/>
      <c r="G10" s="945"/>
      <c r="H10" s="942"/>
      <c r="I10" s="943"/>
      <c r="K10" s="937"/>
    </row>
    <row r="11" spans="2:11" s="932" customFormat="1" ht="60" customHeight="1" thickBot="1">
      <c r="B11" s="933"/>
      <c r="C11" s="934"/>
      <c r="D11" s="938"/>
      <c r="E11" s="939" t="s">
        <v>1556</v>
      </c>
      <c r="F11" s="940"/>
      <c r="G11" s="944">
        <f>'M10 &amp; 11'!R75+'M12 &amp; 13'!R75</f>
        <v>0</v>
      </c>
      <c r="H11" s="942"/>
      <c r="I11" s="943"/>
      <c r="K11" s="937"/>
    </row>
    <row r="12" spans="2:11" s="932" customFormat="1" ht="60" customHeight="1" thickBot="1">
      <c r="B12" s="933"/>
      <c r="C12" s="934"/>
      <c r="D12" s="938"/>
      <c r="E12" s="940"/>
      <c r="F12" s="940"/>
      <c r="G12" s="945"/>
      <c r="H12" s="942"/>
      <c r="I12" s="943"/>
      <c r="K12" s="937"/>
    </row>
    <row r="13" spans="2:11" s="932" customFormat="1" ht="60" customHeight="1" thickBot="1">
      <c r="B13" s="933"/>
      <c r="C13" s="934"/>
      <c r="D13" s="938"/>
      <c r="E13" s="939" t="s">
        <v>1557</v>
      </c>
      <c r="F13" s="940"/>
      <c r="G13" s="944">
        <f>'M8 &amp; 9'!AD86</f>
        <v>0</v>
      </c>
      <c r="H13" s="942"/>
      <c r="I13" s="943"/>
      <c r="K13" s="937"/>
    </row>
    <row r="14" spans="2:11" s="932" customFormat="1" ht="60" customHeight="1" thickBot="1">
      <c r="B14" s="933"/>
      <c r="C14" s="934"/>
      <c r="D14" s="938"/>
      <c r="E14" s="940"/>
      <c r="F14" s="940"/>
      <c r="G14" s="945"/>
      <c r="H14" s="942"/>
      <c r="I14" s="943"/>
      <c r="K14" s="937"/>
    </row>
    <row r="15" spans="2:11" ht="60" customHeight="1" thickBot="1">
      <c r="B15" s="946"/>
      <c r="C15" s="947"/>
      <c r="D15" s="946"/>
      <c r="E15" s="939" t="s">
        <v>1558</v>
      </c>
      <c r="F15" s="940"/>
      <c r="G15" s="1262">
        <f>('M35'!BS75/100)*'M18'!AN73</f>
        <v>0</v>
      </c>
      <c r="I15" s="949"/>
      <c r="J15" s="948"/>
      <c r="K15" s="949"/>
    </row>
    <row r="16" spans="2:11" ht="60" customHeight="1" thickBot="1">
      <c r="B16" s="946"/>
      <c r="C16" s="947"/>
      <c r="D16" s="946"/>
      <c r="E16" s="947"/>
      <c r="F16" s="947"/>
      <c r="G16" s="951"/>
      <c r="I16" s="949"/>
      <c r="J16" s="948"/>
      <c r="K16" s="949"/>
    </row>
    <row r="17" spans="2:11" ht="60" customHeight="1" thickBot="1">
      <c r="B17" s="946"/>
      <c r="C17" s="947"/>
      <c r="D17" s="946"/>
      <c r="E17" s="939" t="s">
        <v>1559</v>
      </c>
      <c r="F17" s="940"/>
      <c r="G17" s="1262">
        <f>('M36'!BS65/100)*'M23'!AN66</f>
        <v>0</v>
      </c>
      <c r="I17" s="949"/>
      <c r="J17" s="948"/>
      <c r="K17" s="949"/>
    </row>
    <row r="18" spans="2:11" ht="39.9" customHeight="1" thickBot="1">
      <c r="B18" s="946"/>
      <c r="C18" s="947"/>
      <c r="D18" s="952"/>
      <c r="E18" s="953"/>
      <c r="F18" s="953"/>
      <c r="G18" s="954"/>
      <c r="H18" s="955"/>
      <c r="I18" s="956"/>
      <c r="J18" s="948"/>
      <c r="K18" s="949"/>
    </row>
    <row r="19" spans="2:11" ht="39.9" customHeight="1">
      <c r="B19" s="946"/>
      <c r="C19" s="947"/>
      <c r="D19" s="947"/>
      <c r="E19" s="947"/>
      <c r="F19" s="947"/>
      <c r="G19" s="957"/>
      <c r="I19" s="948"/>
      <c r="J19" s="948"/>
      <c r="K19" s="949"/>
    </row>
    <row r="20" spans="2:11" ht="39.9" customHeight="1" thickBot="1">
      <c r="B20" s="952"/>
      <c r="C20" s="953"/>
      <c r="D20" s="953"/>
      <c r="E20" s="953"/>
      <c r="F20" s="953"/>
      <c r="G20" s="958"/>
      <c r="H20" s="955"/>
      <c r="I20" s="955"/>
      <c r="J20" s="955"/>
      <c r="K20" s="956"/>
    </row>
  </sheetData>
  <pageMargins left="0.7" right="0.7" top="0.75" bottom="0.75" header="0.3" footer="0.3"/>
  <pageSetup paperSize="9" scale="4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D7731"/>
  </sheetPr>
  <dimension ref="A1:EJ98"/>
  <sheetViews>
    <sheetView showGridLines="0" view="pageBreakPreview" zoomScale="40" zoomScaleNormal="25" zoomScaleSheetLayoutView="40" workbookViewId="0">
      <selection activeCell="EN30" sqref="EN30"/>
    </sheetView>
  </sheetViews>
  <sheetFormatPr defaultColWidth="2.33203125" defaultRowHeight="15"/>
  <cols>
    <col min="1" max="1" width="2.33203125" style="2"/>
    <col min="2" max="2" width="3.88671875" style="2" customWidth="1"/>
    <col min="3" max="3" width="12.6640625" style="2" customWidth="1"/>
    <col min="4" max="82" width="3.88671875" style="2" customWidth="1"/>
    <col min="83" max="83" width="3" style="2" customWidth="1"/>
    <col min="84" max="222" width="2.33203125" style="2"/>
    <col min="223" max="223" width="3.88671875" style="2" customWidth="1"/>
    <col min="224" max="224" width="9.109375" style="2" customWidth="1"/>
    <col min="225" max="225" width="3.88671875" style="2" customWidth="1"/>
    <col min="226" max="229" width="1.33203125" style="2" customWidth="1"/>
    <col min="230" max="311" width="3.88671875" style="2" customWidth="1"/>
    <col min="312" max="478" width="2.33203125" style="2"/>
    <col min="479" max="479" width="3.88671875" style="2" customWidth="1"/>
    <col min="480" max="480" width="9.109375" style="2" customWidth="1"/>
    <col min="481" max="481" width="3.88671875" style="2" customWidth="1"/>
    <col min="482" max="485" width="1.33203125" style="2" customWidth="1"/>
    <col min="486" max="567" width="3.88671875" style="2" customWidth="1"/>
    <col min="568" max="734" width="2.33203125" style="2"/>
    <col min="735" max="735" width="3.88671875" style="2" customWidth="1"/>
    <col min="736" max="736" width="9.109375" style="2" customWidth="1"/>
    <col min="737" max="737" width="3.88671875" style="2" customWidth="1"/>
    <col min="738" max="741" width="1.33203125" style="2" customWidth="1"/>
    <col min="742" max="823" width="3.88671875" style="2" customWidth="1"/>
    <col min="824" max="990" width="2.33203125" style="2"/>
    <col min="991" max="991" width="3.88671875" style="2" customWidth="1"/>
    <col min="992" max="992" width="9.109375" style="2" customWidth="1"/>
    <col min="993" max="993" width="3.88671875" style="2" customWidth="1"/>
    <col min="994" max="997" width="1.33203125" style="2" customWidth="1"/>
    <col min="998" max="1079" width="3.88671875" style="2" customWidth="1"/>
    <col min="1080" max="1246" width="2.33203125" style="2"/>
    <col min="1247" max="1247" width="3.88671875" style="2" customWidth="1"/>
    <col min="1248" max="1248" width="9.109375" style="2" customWidth="1"/>
    <col min="1249" max="1249" width="3.88671875" style="2" customWidth="1"/>
    <col min="1250" max="1253" width="1.33203125" style="2" customWidth="1"/>
    <col min="1254" max="1335" width="3.88671875" style="2" customWidth="1"/>
    <col min="1336" max="1502" width="2.33203125" style="2"/>
    <col min="1503" max="1503" width="3.88671875" style="2" customWidth="1"/>
    <col min="1504" max="1504" width="9.109375" style="2" customWidth="1"/>
    <col min="1505" max="1505" width="3.88671875" style="2" customWidth="1"/>
    <col min="1506" max="1509" width="1.33203125" style="2" customWidth="1"/>
    <col min="1510" max="1591" width="3.88671875" style="2" customWidth="1"/>
    <col min="1592" max="1758" width="2.33203125" style="2"/>
    <col min="1759" max="1759" width="3.88671875" style="2" customWidth="1"/>
    <col min="1760" max="1760" width="9.109375" style="2" customWidth="1"/>
    <col min="1761" max="1761" width="3.88671875" style="2" customWidth="1"/>
    <col min="1762" max="1765" width="1.33203125" style="2" customWidth="1"/>
    <col min="1766" max="1847" width="3.88671875" style="2" customWidth="1"/>
    <col min="1848" max="2014" width="2.33203125" style="2"/>
    <col min="2015" max="2015" width="3.88671875" style="2" customWidth="1"/>
    <col min="2016" max="2016" width="9.109375" style="2" customWidth="1"/>
    <col min="2017" max="2017" width="3.88671875" style="2" customWidth="1"/>
    <col min="2018" max="2021" width="1.33203125" style="2" customWidth="1"/>
    <col min="2022" max="2103" width="3.88671875" style="2" customWidth="1"/>
    <col min="2104" max="2270" width="2.33203125" style="2"/>
    <col min="2271" max="2271" width="3.88671875" style="2" customWidth="1"/>
    <col min="2272" max="2272" width="9.109375" style="2" customWidth="1"/>
    <col min="2273" max="2273" width="3.88671875" style="2" customWidth="1"/>
    <col min="2274" max="2277" width="1.33203125" style="2" customWidth="1"/>
    <col min="2278" max="2359" width="3.88671875" style="2" customWidth="1"/>
    <col min="2360" max="2526" width="2.33203125" style="2"/>
    <col min="2527" max="2527" width="3.88671875" style="2" customWidth="1"/>
    <col min="2528" max="2528" width="9.109375" style="2" customWidth="1"/>
    <col min="2529" max="2529" width="3.88671875" style="2" customWidth="1"/>
    <col min="2530" max="2533" width="1.33203125" style="2" customWidth="1"/>
    <col min="2534" max="2615" width="3.88671875" style="2" customWidth="1"/>
    <col min="2616" max="2782" width="2.33203125" style="2"/>
    <col min="2783" max="2783" width="3.88671875" style="2" customWidth="1"/>
    <col min="2784" max="2784" width="9.109375" style="2" customWidth="1"/>
    <col min="2785" max="2785" width="3.88671875" style="2" customWidth="1"/>
    <col min="2786" max="2789" width="1.33203125" style="2" customWidth="1"/>
    <col min="2790" max="2871" width="3.88671875" style="2" customWidth="1"/>
    <col min="2872" max="3038" width="2.33203125" style="2"/>
    <col min="3039" max="3039" width="3.88671875" style="2" customWidth="1"/>
    <col min="3040" max="3040" width="9.109375" style="2" customWidth="1"/>
    <col min="3041" max="3041" width="3.88671875" style="2" customWidth="1"/>
    <col min="3042" max="3045" width="1.33203125" style="2" customWidth="1"/>
    <col min="3046" max="3127" width="3.88671875" style="2" customWidth="1"/>
    <col min="3128" max="3294" width="2.33203125" style="2"/>
    <col min="3295" max="3295" width="3.88671875" style="2" customWidth="1"/>
    <col min="3296" max="3296" width="9.109375" style="2" customWidth="1"/>
    <col min="3297" max="3297" width="3.88671875" style="2" customWidth="1"/>
    <col min="3298" max="3301" width="1.33203125" style="2" customWidth="1"/>
    <col min="3302" max="3383" width="3.88671875" style="2" customWidth="1"/>
    <col min="3384" max="3550" width="2.33203125" style="2"/>
    <col min="3551" max="3551" width="3.88671875" style="2" customWidth="1"/>
    <col min="3552" max="3552" width="9.109375" style="2" customWidth="1"/>
    <col min="3553" max="3553" width="3.88671875" style="2" customWidth="1"/>
    <col min="3554" max="3557" width="1.33203125" style="2" customWidth="1"/>
    <col min="3558" max="3639" width="3.88671875" style="2" customWidth="1"/>
    <col min="3640" max="3806" width="2.33203125" style="2"/>
    <col min="3807" max="3807" width="3.88671875" style="2" customWidth="1"/>
    <col min="3808" max="3808" width="9.109375" style="2" customWidth="1"/>
    <col min="3809" max="3809" width="3.88671875" style="2" customWidth="1"/>
    <col min="3810" max="3813" width="1.33203125" style="2" customWidth="1"/>
    <col min="3814" max="3895" width="3.88671875" style="2" customWidth="1"/>
    <col min="3896" max="4062" width="2.33203125" style="2"/>
    <col min="4063" max="4063" width="3.88671875" style="2" customWidth="1"/>
    <col min="4064" max="4064" width="9.109375" style="2" customWidth="1"/>
    <col min="4065" max="4065" width="3.88671875" style="2" customWidth="1"/>
    <col min="4066" max="4069" width="1.33203125" style="2" customWidth="1"/>
    <col min="4070" max="4151" width="3.88671875" style="2" customWidth="1"/>
    <col min="4152" max="4318" width="2.33203125" style="2"/>
    <col min="4319" max="4319" width="3.88671875" style="2" customWidth="1"/>
    <col min="4320" max="4320" width="9.109375" style="2" customWidth="1"/>
    <col min="4321" max="4321" width="3.88671875" style="2" customWidth="1"/>
    <col min="4322" max="4325" width="1.33203125" style="2" customWidth="1"/>
    <col min="4326" max="4407" width="3.88671875" style="2" customWidth="1"/>
    <col min="4408" max="4574" width="2.33203125" style="2"/>
    <col min="4575" max="4575" width="3.88671875" style="2" customWidth="1"/>
    <col min="4576" max="4576" width="9.109375" style="2" customWidth="1"/>
    <col min="4577" max="4577" width="3.88671875" style="2" customWidth="1"/>
    <col min="4578" max="4581" width="1.33203125" style="2" customWidth="1"/>
    <col min="4582" max="4663" width="3.88671875" style="2" customWidth="1"/>
    <col min="4664" max="4830" width="2.33203125" style="2"/>
    <col min="4831" max="4831" width="3.88671875" style="2" customWidth="1"/>
    <col min="4832" max="4832" width="9.109375" style="2" customWidth="1"/>
    <col min="4833" max="4833" width="3.88671875" style="2" customWidth="1"/>
    <col min="4834" max="4837" width="1.33203125" style="2" customWidth="1"/>
    <col min="4838" max="4919" width="3.88671875" style="2" customWidth="1"/>
    <col min="4920" max="5086" width="2.33203125" style="2"/>
    <col min="5087" max="5087" width="3.88671875" style="2" customWidth="1"/>
    <col min="5088" max="5088" width="9.109375" style="2" customWidth="1"/>
    <col min="5089" max="5089" width="3.88671875" style="2" customWidth="1"/>
    <col min="5090" max="5093" width="1.33203125" style="2" customWidth="1"/>
    <col min="5094" max="5175" width="3.88671875" style="2" customWidth="1"/>
    <col min="5176" max="5342" width="2.33203125" style="2"/>
    <col min="5343" max="5343" width="3.88671875" style="2" customWidth="1"/>
    <col min="5344" max="5344" width="9.109375" style="2" customWidth="1"/>
    <col min="5345" max="5345" width="3.88671875" style="2" customWidth="1"/>
    <col min="5346" max="5349" width="1.33203125" style="2" customWidth="1"/>
    <col min="5350" max="5431" width="3.88671875" style="2" customWidth="1"/>
    <col min="5432" max="5598" width="2.33203125" style="2"/>
    <col min="5599" max="5599" width="3.88671875" style="2" customWidth="1"/>
    <col min="5600" max="5600" width="9.109375" style="2" customWidth="1"/>
    <col min="5601" max="5601" width="3.88671875" style="2" customWidth="1"/>
    <col min="5602" max="5605" width="1.33203125" style="2" customWidth="1"/>
    <col min="5606" max="5687" width="3.88671875" style="2" customWidth="1"/>
    <col min="5688" max="5854" width="2.33203125" style="2"/>
    <col min="5855" max="5855" width="3.88671875" style="2" customWidth="1"/>
    <col min="5856" max="5856" width="9.109375" style="2" customWidth="1"/>
    <col min="5857" max="5857" width="3.88671875" style="2" customWidth="1"/>
    <col min="5858" max="5861" width="1.33203125" style="2" customWidth="1"/>
    <col min="5862" max="5943" width="3.88671875" style="2" customWidth="1"/>
    <col min="5944" max="6110" width="2.33203125" style="2"/>
    <col min="6111" max="6111" width="3.88671875" style="2" customWidth="1"/>
    <col min="6112" max="6112" width="9.109375" style="2" customWidth="1"/>
    <col min="6113" max="6113" width="3.88671875" style="2" customWidth="1"/>
    <col min="6114" max="6117" width="1.33203125" style="2" customWidth="1"/>
    <col min="6118" max="6199" width="3.88671875" style="2" customWidth="1"/>
    <col min="6200" max="6366" width="2.33203125" style="2"/>
    <col min="6367" max="6367" width="3.88671875" style="2" customWidth="1"/>
    <col min="6368" max="6368" width="9.109375" style="2" customWidth="1"/>
    <col min="6369" max="6369" width="3.88671875" style="2" customWidth="1"/>
    <col min="6370" max="6373" width="1.33203125" style="2" customWidth="1"/>
    <col min="6374" max="6455" width="3.88671875" style="2" customWidth="1"/>
    <col min="6456" max="6622" width="2.33203125" style="2"/>
    <col min="6623" max="6623" width="3.88671875" style="2" customWidth="1"/>
    <col min="6624" max="6624" width="9.109375" style="2" customWidth="1"/>
    <col min="6625" max="6625" width="3.88671875" style="2" customWidth="1"/>
    <col min="6626" max="6629" width="1.33203125" style="2" customWidth="1"/>
    <col min="6630" max="6711" width="3.88671875" style="2" customWidth="1"/>
    <col min="6712" max="6878" width="2.33203125" style="2"/>
    <col min="6879" max="6879" width="3.88671875" style="2" customWidth="1"/>
    <col min="6880" max="6880" width="9.109375" style="2" customWidth="1"/>
    <col min="6881" max="6881" width="3.88671875" style="2" customWidth="1"/>
    <col min="6882" max="6885" width="1.33203125" style="2" customWidth="1"/>
    <col min="6886" max="6967" width="3.88671875" style="2" customWidth="1"/>
    <col min="6968" max="7134" width="2.33203125" style="2"/>
    <col min="7135" max="7135" width="3.88671875" style="2" customWidth="1"/>
    <col min="7136" max="7136" width="9.109375" style="2" customWidth="1"/>
    <col min="7137" max="7137" width="3.88671875" style="2" customWidth="1"/>
    <col min="7138" max="7141" width="1.33203125" style="2" customWidth="1"/>
    <col min="7142" max="7223" width="3.88671875" style="2" customWidth="1"/>
    <col min="7224" max="7390" width="2.33203125" style="2"/>
    <col min="7391" max="7391" width="3.88671875" style="2" customWidth="1"/>
    <col min="7392" max="7392" width="9.109375" style="2" customWidth="1"/>
    <col min="7393" max="7393" width="3.88671875" style="2" customWidth="1"/>
    <col min="7394" max="7397" width="1.33203125" style="2" customWidth="1"/>
    <col min="7398" max="7479" width="3.88671875" style="2" customWidth="1"/>
    <col min="7480" max="7646" width="2.33203125" style="2"/>
    <col min="7647" max="7647" width="3.88671875" style="2" customWidth="1"/>
    <col min="7648" max="7648" width="9.109375" style="2" customWidth="1"/>
    <col min="7649" max="7649" width="3.88671875" style="2" customWidth="1"/>
    <col min="7650" max="7653" width="1.33203125" style="2" customWidth="1"/>
    <col min="7654" max="7735" width="3.88671875" style="2" customWidth="1"/>
    <col min="7736" max="7902" width="2.33203125" style="2"/>
    <col min="7903" max="7903" width="3.88671875" style="2" customWidth="1"/>
    <col min="7904" max="7904" width="9.109375" style="2" customWidth="1"/>
    <col min="7905" max="7905" width="3.88671875" style="2" customWidth="1"/>
    <col min="7906" max="7909" width="1.33203125" style="2" customWidth="1"/>
    <col min="7910" max="7991" width="3.88671875" style="2" customWidth="1"/>
    <col min="7992" max="8158" width="2.33203125" style="2"/>
    <col min="8159" max="8159" width="3.88671875" style="2" customWidth="1"/>
    <col min="8160" max="8160" width="9.109375" style="2" customWidth="1"/>
    <col min="8161" max="8161" width="3.88671875" style="2" customWidth="1"/>
    <col min="8162" max="8165" width="1.33203125" style="2" customWidth="1"/>
    <col min="8166" max="8247" width="3.88671875" style="2" customWidth="1"/>
    <col min="8248" max="8414" width="2.33203125" style="2"/>
    <col min="8415" max="8415" width="3.88671875" style="2" customWidth="1"/>
    <col min="8416" max="8416" width="9.109375" style="2" customWidth="1"/>
    <col min="8417" max="8417" width="3.88671875" style="2" customWidth="1"/>
    <col min="8418" max="8421" width="1.33203125" style="2" customWidth="1"/>
    <col min="8422" max="8503" width="3.88671875" style="2" customWidth="1"/>
    <col min="8504" max="8670" width="2.33203125" style="2"/>
    <col min="8671" max="8671" width="3.88671875" style="2" customWidth="1"/>
    <col min="8672" max="8672" width="9.109375" style="2" customWidth="1"/>
    <col min="8673" max="8673" width="3.88671875" style="2" customWidth="1"/>
    <col min="8674" max="8677" width="1.33203125" style="2" customWidth="1"/>
    <col min="8678" max="8759" width="3.88671875" style="2" customWidth="1"/>
    <col min="8760" max="8926" width="2.33203125" style="2"/>
    <col min="8927" max="8927" width="3.88671875" style="2" customWidth="1"/>
    <col min="8928" max="8928" width="9.109375" style="2" customWidth="1"/>
    <col min="8929" max="8929" width="3.88671875" style="2" customWidth="1"/>
    <col min="8930" max="8933" width="1.33203125" style="2" customWidth="1"/>
    <col min="8934" max="9015" width="3.88671875" style="2" customWidth="1"/>
    <col min="9016" max="9182" width="2.33203125" style="2"/>
    <col min="9183" max="9183" width="3.88671875" style="2" customWidth="1"/>
    <col min="9184" max="9184" width="9.109375" style="2" customWidth="1"/>
    <col min="9185" max="9185" width="3.88671875" style="2" customWidth="1"/>
    <col min="9186" max="9189" width="1.33203125" style="2" customWidth="1"/>
    <col min="9190" max="9271" width="3.88671875" style="2" customWidth="1"/>
    <col min="9272" max="9438" width="2.33203125" style="2"/>
    <col min="9439" max="9439" width="3.88671875" style="2" customWidth="1"/>
    <col min="9440" max="9440" width="9.109375" style="2" customWidth="1"/>
    <col min="9441" max="9441" width="3.88671875" style="2" customWidth="1"/>
    <col min="9442" max="9445" width="1.33203125" style="2" customWidth="1"/>
    <col min="9446" max="9527" width="3.88671875" style="2" customWidth="1"/>
    <col min="9528" max="9694" width="2.33203125" style="2"/>
    <col min="9695" max="9695" width="3.88671875" style="2" customWidth="1"/>
    <col min="9696" max="9696" width="9.109375" style="2" customWidth="1"/>
    <col min="9697" max="9697" width="3.88671875" style="2" customWidth="1"/>
    <col min="9698" max="9701" width="1.33203125" style="2" customWidth="1"/>
    <col min="9702" max="9783" width="3.88671875" style="2" customWidth="1"/>
    <col min="9784" max="9950" width="2.33203125" style="2"/>
    <col min="9951" max="9951" width="3.88671875" style="2" customWidth="1"/>
    <col min="9952" max="9952" width="9.109375" style="2" customWidth="1"/>
    <col min="9953" max="9953" width="3.88671875" style="2" customWidth="1"/>
    <col min="9954" max="9957" width="1.33203125" style="2" customWidth="1"/>
    <col min="9958" max="10039" width="3.88671875" style="2" customWidth="1"/>
    <col min="10040" max="10206" width="2.33203125" style="2"/>
    <col min="10207" max="10207" width="3.88671875" style="2" customWidth="1"/>
    <col min="10208" max="10208" width="9.109375" style="2" customWidth="1"/>
    <col min="10209" max="10209" width="3.88671875" style="2" customWidth="1"/>
    <col min="10210" max="10213" width="1.33203125" style="2" customWidth="1"/>
    <col min="10214" max="10295" width="3.88671875" style="2" customWidth="1"/>
    <col min="10296" max="10462" width="2.33203125" style="2"/>
    <col min="10463" max="10463" width="3.88671875" style="2" customWidth="1"/>
    <col min="10464" max="10464" width="9.109375" style="2" customWidth="1"/>
    <col min="10465" max="10465" width="3.88671875" style="2" customWidth="1"/>
    <col min="10466" max="10469" width="1.33203125" style="2" customWidth="1"/>
    <col min="10470" max="10551" width="3.88671875" style="2" customWidth="1"/>
    <col min="10552" max="10718" width="2.33203125" style="2"/>
    <col min="10719" max="10719" width="3.88671875" style="2" customWidth="1"/>
    <col min="10720" max="10720" width="9.109375" style="2" customWidth="1"/>
    <col min="10721" max="10721" width="3.88671875" style="2" customWidth="1"/>
    <col min="10722" max="10725" width="1.33203125" style="2" customWidth="1"/>
    <col min="10726" max="10807" width="3.88671875" style="2" customWidth="1"/>
    <col min="10808" max="10974" width="2.33203125" style="2"/>
    <col min="10975" max="10975" width="3.88671875" style="2" customWidth="1"/>
    <col min="10976" max="10976" width="9.109375" style="2" customWidth="1"/>
    <col min="10977" max="10977" width="3.88671875" style="2" customWidth="1"/>
    <col min="10978" max="10981" width="1.33203125" style="2" customWidth="1"/>
    <col min="10982" max="11063" width="3.88671875" style="2" customWidth="1"/>
    <col min="11064" max="11230" width="2.33203125" style="2"/>
    <col min="11231" max="11231" width="3.88671875" style="2" customWidth="1"/>
    <col min="11232" max="11232" width="9.109375" style="2" customWidth="1"/>
    <col min="11233" max="11233" width="3.88671875" style="2" customWidth="1"/>
    <col min="11234" max="11237" width="1.33203125" style="2" customWidth="1"/>
    <col min="11238" max="11319" width="3.88671875" style="2" customWidth="1"/>
    <col min="11320" max="11486" width="2.33203125" style="2"/>
    <col min="11487" max="11487" width="3.88671875" style="2" customWidth="1"/>
    <col min="11488" max="11488" width="9.109375" style="2" customWidth="1"/>
    <col min="11489" max="11489" width="3.88671875" style="2" customWidth="1"/>
    <col min="11490" max="11493" width="1.33203125" style="2" customWidth="1"/>
    <col min="11494" max="11575" width="3.88671875" style="2" customWidth="1"/>
    <col min="11576" max="11742" width="2.33203125" style="2"/>
    <col min="11743" max="11743" width="3.88671875" style="2" customWidth="1"/>
    <col min="11744" max="11744" width="9.109375" style="2" customWidth="1"/>
    <col min="11745" max="11745" width="3.88671875" style="2" customWidth="1"/>
    <col min="11746" max="11749" width="1.33203125" style="2" customWidth="1"/>
    <col min="11750" max="11831" width="3.88671875" style="2" customWidth="1"/>
    <col min="11832" max="11998" width="2.33203125" style="2"/>
    <col min="11999" max="11999" width="3.88671875" style="2" customWidth="1"/>
    <col min="12000" max="12000" width="9.109375" style="2" customWidth="1"/>
    <col min="12001" max="12001" width="3.88671875" style="2" customWidth="1"/>
    <col min="12002" max="12005" width="1.33203125" style="2" customWidth="1"/>
    <col min="12006" max="12087" width="3.88671875" style="2" customWidth="1"/>
    <col min="12088" max="12254" width="2.33203125" style="2"/>
    <col min="12255" max="12255" width="3.88671875" style="2" customWidth="1"/>
    <col min="12256" max="12256" width="9.109375" style="2" customWidth="1"/>
    <col min="12257" max="12257" width="3.88671875" style="2" customWidth="1"/>
    <col min="12258" max="12261" width="1.33203125" style="2" customWidth="1"/>
    <col min="12262" max="12343" width="3.88671875" style="2" customWidth="1"/>
    <col min="12344" max="12510" width="2.33203125" style="2"/>
    <col min="12511" max="12511" width="3.88671875" style="2" customWidth="1"/>
    <col min="12512" max="12512" width="9.109375" style="2" customWidth="1"/>
    <col min="12513" max="12513" width="3.88671875" style="2" customWidth="1"/>
    <col min="12514" max="12517" width="1.33203125" style="2" customWidth="1"/>
    <col min="12518" max="12599" width="3.88671875" style="2" customWidth="1"/>
    <col min="12600" max="12766" width="2.33203125" style="2"/>
    <col min="12767" max="12767" width="3.88671875" style="2" customWidth="1"/>
    <col min="12768" max="12768" width="9.109375" style="2" customWidth="1"/>
    <col min="12769" max="12769" width="3.88671875" style="2" customWidth="1"/>
    <col min="12770" max="12773" width="1.33203125" style="2" customWidth="1"/>
    <col min="12774" max="12855" width="3.88671875" style="2" customWidth="1"/>
    <col min="12856" max="13022" width="2.33203125" style="2"/>
    <col min="13023" max="13023" width="3.88671875" style="2" customWidth="1"/>
    <col min="13024" max="13024" width="9.109375" style="2" customWidth="1"/>
    <col min="13025" max="13025" width="3.88671875" style="2" customWidth="1"/>
    <col min="13026" max="13029" width="1.33203125" style="2" customWidth="1"/>
    <col min="13030" max="13111" width="3.88671875" style="2" customWidth="1"/>
    <col min="13112" max="13278" width="2.33203125" style="2"/>
    <col min="13279" max="13279" width="3.88671875" style="2" customWidth="1"/>
    <col min="13280" max="13280" width="9.109375" style="2" customWidth="1"/>
    <col min="13281" max="13281" width="3.88671875" style="2" customWidth="1"/>
    <col min="13282" max="13285" width="1.33203125" style="2" customWidth="1"/>
    <col min="13286" max="13367" width="3.88671875" style="2" customWidth="1"/>
    <col min="13368" max="13534" width="2.33203125" style="2"/>
    <col min="13535" max="13535" width="3.88671875" style="2" customWidth="1"/>
    <col min="13536" max="13536" width="9.109375" style="2" customWidth="1"/>
    <col min="13537" max="13537" width="3.88671875" style="2" customWidth="1"/>
    <col min="13538" max="13541" width="1.33203125" style="2" customWidth="1"/>
    <col min="13542" max="13623" width="3.88671875" style="2" customWidth="1"/>
    <col min="13624" max="13790" width="2.33203125" style="2"/>
    <col min="13791" max="13791" width="3.88671875" style="2" customWidth="1"/>
    <col min="13792" max="13792" width="9.109375" style="2" customWidth="1"/>
    <col min="13793" max="13793" width="3.88671875" style="2" customWidth="1"/>
    <col min="13794" max="13797" width="1.33203125" style="2" customWidth="1"/>
    <col min="13798" max="13879" width="3.88671875" style="2" customWidth="1"/>
    <col min="13880" max="14046" width="2.33203125" style="2"/>
    <col min="14047" max="14047" width="3.88671875" style="2" customWidth="1"/>
    <col min="14048" max="14048" width="9.109375" style="2" customWidth="1"/>
    <col min="14049" max="14049" width="3.88671875" style="2" customWidth="1"/>
    <col min="14050" max="14053" width="1.33203125" style="2" customWidth="1"/>
    <col min="14054" max="14135" width="3.88671875" style="2" customWidth="1"/>
    <col min="14136" max="14302" width="2.33203125" style="2"/>
    <col min="14303" max="14303" width="3.88671875" style="2" customWidth="1"/>
    <col min="14304" max="14304" width="9.109375" style="2" customWidth="1"/>
    <col min="14305" max="14305" width="3.88671875" style="2" customWidth="1"/>
    <col min="14306" max="14309" width="1.33203125" style="2" customWidth="1"/>
    <col min="14310" max="14391" width="3.88671875" style="2" customWidth="1"/>
    <col min="14392" max="14558" width="2.33203125" style="2"/>
    <col min="14559" max="14559" width="3.88671875" style="2" customWidth="1"/>
    <col min="14560" max="14560" width="9.109375" style="2" customWidth="1"/>
    <col min="14561" max="14561" width="3.88671875" style="2" customWidth="1"/>
    <col min="14562" max="14565" width="1.33203125" style="2" customWidth="1"/>
    <col min="14566" max="14647" width="3.88671875" style="2" customWidth="1"/>
    <col min="14648" max="14814" width="2.33203125" style="2"/>
    <col min="14815" max="14815" width="3.88671875" style="2" customWidth="1"/>
    <col min="14816" max="14816" width="9.109375" style="2" customWidth="1"/>
    <col min="14817" max="14817" width="3.88671875" style="2" customWidth="1"/>
    <col min="14818" max="14821" width="1.33203125" style="2" customWidth="1"/>
    <col min="14822" max="14903" width="3.88671875" style="2" customWidth="1"/>
    <col min="14904" max="15070" width="2.33203125" style="2"/>
    <col min="15071" max="15071" width="3.88671875" style="2" customWidth="1"/>
    <col min="15072" max="15072" width="9.109375" style="2" customWidth="1"/>
    <col min="15073" max="15073" width="3.88671875" style="2" customWidth="1"/>
    <col min="15074" max="15077" width="1.33203125" style="2" customWidth="1"/>
    <col min="15078" max="15159" width="3.88671875" style="2" customWidth="1"/>
    <col min="15160" max="15326" width="2.33203125" style="2"/>
    <col min="15327" max="15327" width="3.88671875" style="2" customWidth="1"/>
    <col min="15328" max="15328" width="9.109375" style="2" customWidth="1"/>
    <col min="15329" max="15329" width="3.88671875" style="2" customWidth="1"/>
    <col min="15330" max="15333" width="1.33203125" style="2" customWidth="1"/>
    <col min="15334" max="15415" width="3.88671875" style="2" customWidth="1"/>
    <col min="15416" max="15582" width="2.33203125" style="2"/>
    <col min="15583" max="15583" width="3.88671875" style="2" customWidth="1"/>
    <col min="15584" max="15584" width="9.109375" style="2" customWidth="1"/>
    <col min="15585" max="15585" width="3.88671875" style="2" customWidth="1"/>
    <col min="15586" max="15589" width="1.33203125" style="2" customWidth="1"/>
    <col min="15590" max="15671" width="3.88671875" style="2" customWidth="1"/>
    <col min="15672" max="15838" width="2.33203125" style="2"/>
    <col min="15839" max="15839" width="3.88671875" style="2" customWidth="1"/>
    <col min="15840" max="15840" width="9.109375" style="2" customWidth="1"/>
    <col min="15841" max="15841" width="3.88671875" style="2" customWidth="1"/>
    <col min="15842" max="15845" width="1.33203125" style="2" customWidth="1"/>
    <col min="15846" max="15927" width="3.88671875" style="2" customWidth="1"/>
    <col min="15928" max="16094" width="2.33203125" style="2"/>
    <col min="16095" max="16095" width="3.88671875" style="2" customWidth="1"/>
    <col min="16096" max="16096" width="9.109375" style="2" customWidth="1"/>
    <col min="16097" max="16097" width="3.88671875" style="2" customWidth="1"/>
    <col min="16098" max="16101" width="1.33203125" style="2" customWidth="1"/>
    <col min="16102" max="16183" width="3.88671875" style="2" customWidth="1"/>
    <col min="16184" max="16384" width="2.33203125" style="2"/>
  </cols>
  <sheetData>
    <row r="1" spans="2:85" ht="15.9" customHeight="1"/>
    <row r="2" spans="2:85" ht="15.9" customHeight="1"/>
    <row r="3" spans="2:85" ht="15.9" customHeight="1"/>
    <row r="4" spans="2:85"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85"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85"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85"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85"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85" ht="39.9" customHeight="1">
      <c r="B9" s="362"/>
      <c r="C9" s="295"/>
      <c r="D9" s="295"/>
      <c r="E9" s="295"/>
      <c r="F9" s="295"/>
      <c r="G9" s="295"/>
      <c r="H9" s="295"/>
      <c r="I9" s="379" t="s">
        <v>585</v>
      </c>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85" ht="39.9" customHeight="1">
      <c r="B10" s="362"/>
      <c r="C10" s="295"/>
      <c r="D10" s="295"/>
      <c r="E10" s="295"/>
      <c r="F10" s="295"/>
      <c r="G10" s="295"/>
      <c r="H10" s="295"/>
      <c r="I10" s="380" t="s">
        <v>586</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85" ht="30">
      <c r="B11" s="363"/>
      <c r="C11" s="233"/>
      <c r="D11" s="233"/>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297"/>
      <c r="CD11" s="335"/>
    </row>
    <row r="12" spans="2:85" ht="30">
      <c r="B12" s="492"/>
      <c r="C12" s="499">
        <v>9.27</v>
      </c>
      <c r="D12" s="266" t="s">
        <v>608</v>
      </c>
      <c r="E12" s="268"/>
      <c r="F12"/>
      <c r="G12" s="501"/>
      <c r="H12" s="501"/>
      <c r="I12" s="501"/>
      <c r="J12" s="501"/>
      <c r="K12" s="501"/>
      <c r="L12" s="501"/>
      <c r="M12" s="501"/>
      <c r="N12" s="501"/>
      <c r="O12" s="501"/>
      <c r="P12" s="501"/>
      <c r="Q12" s="501"/>
      <c r="R12" s="501"/>
      <c r="S12" s="501"/>
      <c r="T12" s="501"/>
      <c r="U12" s="501"/>
      <c r="V12" s="501"/>
      <c r="W12" s="501"/>
      <c r="X12" s="501"/>
      <c r="Y12" s="501"/>
      <c r="Z12" s="501"/>
      <c r="AA12" s="501"/>
      <c r="AB12" s="501"/>
      <c r="AC12" s="501"/>
      <c r="AD12" s="501"/>
      <c r="AE12" s="501"/>
      <c r="AF12" s="501"/>
      <c r="AG12" s="501"/>
      <c r="AH12" s="501"/>
      <c r="AI12" s="501"/>
      <c r="AJ12" s="501"/>
      <c r="AK12" s="501"/>
      <c r="AL12" s="501"/>
      <c r="AM12" s="501"/>
      <c r="AN12" s="501"/>
      <c r="AO12" s="501"/>
      <c r="AP12" s="501"/>
      <c r="AQ12" s="501"/>
      <c r="AR12" s="501"/>
      <c r="AS12" s="501"/>
      <c r="AT12" s="2037" t="s">
        <v>505</v>
      </c>
      <c r="AU12" s="2037"/>
      <c r="AV12" s="2037"/>
      <c r="AW12" s="2037"/>
      <c r="AX12" s="2037"/>
      <c r="AY12" s="2037"/>
      <c r="AZ12" s="2037"/>
      <c r="BA12" s="2037"/>
      <c r="BB12" s="2037"/>
      <c r="BC12" s="2037"/>
      <c r="BD12" s="2037"/>
      <c r="BE12" s="2037"/>
      <c r="BF12" s="2037"/>
      <c r="BG12" s="2037"/>
      <c r="BH12" s="2037"/>
      <c r="BI12" s="2037"/>
      <c r="BJ12" s="2037"/>
      <c r="BK12" s="2037"/>
      <c r="BL12" s="2037"/>
      <c r="BM12" s="2037"/>
      <c r="BN12" s="2037"/>
      <c r="BO12" s="2037"/>
      <c r="BP12" s="2037"/>
      <c r="BQ12" s="2037"/>
      <c r="BR12" s="2037"/>
      <c r="BS12" s="2037"/>
      <c r="BT12" s="2037"/>
      <c r="BU12" s="2037"/>
      <c r="BV12" s="2037"/>
      <c r="BW12" s="2037"/>
      <c r="BX12" s="2037"/>
      <c r="BY12" s="2037"/>
      <c r="BZ12" s="2037"/>
      <c r="CA12" s="2037"/>
      <c r="CB12" s="2037"/>
      <c r="CC12" s="364"/>
      <c r="CD12" s="503"/>
    </row>
    <row r="13" spans="2:85" ht="30" customHeight="1">
      <c r="B13" s="493"/>
      <c r="C13" s="309"/>
      <c r="D13" s="268" t="s">
        <v>609</v>
      </c>
      <c r="E13" s="268"/>
      <c r="F13"/>
      <c r="G13" s="234"/>
      <c r="H13" s="234"/>
      <c r="I13" s="234"/>
      <c r="J13" s="234"/>
      <c r="K13" s="234"/>
      <c r="L13" s="234"/>
      <c r="M13" s="234"/>
      <c r="N13" s="234"/>
      <c r="O13" s="234"/>
      <c r="P13" s="234"/>
      <c r="Q13" s="234"/>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2037" t="s">
        <v>218</v>
      </c>
      <c r="AU13" s="2037"/>
      <c r="AV13" s="2037"/>
      <c r="AW13" s="2037"/>
      <c r="AX13" s="2037"/>
      <c r="AY13" s="2037"/>
      <c r="AZ13" s="2037"/>
      <c r="BA13" s="2037"/>
      <c r="BB13" s="2037"/>
      <c r="BC13" s="2037"/>
      <c r="BD13" s="2037"/>
      <c r="BE13" s="2037"/>
      <c r="BF13" s="2037"/>
      <c r="BG13" s="2037"/>
      <c r="BH13" s="2037"/>
      <c r="BI13" s="2037"/>
      <c r="BJ13" s="2037"/>
      <c r="BK13" s="2037"/>
      <c r="BL13" s="2037"/>
      <c r="BM13" s="2037"/>
      <c r="BN13" s="2037"/>
      <c r="BO13" s="2037"/>
      <c r="BP13" s="2037"/>
      <c r="BQ13" s="2037"/>
      <c r="BR13" s="2037"/>
      <c r="BS13" s="2037"/>
      <c r="BT13" s="2037"/>
      <c r="BU13" s="2037"/>
      <c r="BV13" s="2037"/>
      <c r="BW13" s="2037"/>
      <c r="BX13" s="2037"/>
      <c r="BY13" s="2037"/>
      <c r="BZ13" s="2037"/>
      <c r="CA13" s="2037"/>
      <c r="CB13" s="333"/>
      <c r="CC13" s="501"/>
      <c r="CD13" s="504"/>
    </row>
    <row r="14" spans="2:85" ht="30" customHeight="1">
      <c r="B14" s="75"/>
      <c r="C14" s="321"/>
      <c r="F14"/>
      <c r="G14"/>
      <c r="H14"/>
      <c r="I14"/>
      <c r="J14"/>
      <c r="K14"/>
      <c r="L14"/>
      <c r="M14"/>
      <c r="N14"/>
      <c r="O14"/>
      <c r="P14"/>
      <c r="Q14"/>
      <c r="R14"/>
      <c r="S14"/>
      <c r="T14"/>
      <c r="U14"/>
      <c r="V14"/>
      <c r="W14"/>
      <c r="X14"/>
      <c r="Y14"/>
      <c r="Z14"/>
      <c r="AA14"/>
      <c r="AB14"/>
      <c r="AC14"/>
      <c r="AD14"/>
      <c r="AE14"/>
      <c r="AF14"/>
      <c r="AG14"/>
      <c r="AH14"/>
      <c r="AI14"/>
      <c r="AJ14"/>
      <c r="AK14" s="199"/>
      <c r="AL14" s="199"/>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X14" s="176"/>
      <c r="BY14" s="903" t="s">
        <v>565</v>
      </c>
      <c r="CB14" s="1"/>
      <c r="CC14" s="111"/>
      <c r="CD14" s="505"/>
      <c r="CE14" s="302"/>
      <c r="CF14" s="302"/>
      <c r="CG14" s="302"/>
    </row>
    <row r="15" spans="2:85" ht="30" customHeight="1">
      <c r="B15" s="494"/>
      <c r="C15" s="321"/>
      <c r="D15" s="264" t="s">
        <v>146</v>
      </c>
      <c r="F15" s="266" t="s">
        <v>511</v>
      </c>
      <c r="G15"/>
      <c r="H15"/>
      <c r="I15"/>
      <c r="J15"/>
      <c r="K15"/>
      <c r="L15"/>
      <c r="M15"/>
      <c r="N15"/>
      <c r="O15"/>
      <c r="P15"/>
      <c r="Q15"/>
      <c r="R15"/>
      <c r="S15"/>
      <c r="T15"/>
      <c r="U15"/>
      <c r="V15"/>
      <c r="W15"/>
      <c r="X15"/>
      <c r="Y15"/>
      <c r="Z15"/>
      <c r="AA15"/>
      <c r="AB15"/>
      <c r="AC15"/>
      <c r="AD15"/>
      <c r="AE15"/>
      <c r="AF15"/>
      <c r="AG15"/>
      <c r="AH15"/>
      <c r="AI15"/>
      <c r="AJ15"/>
      <c r="AK15" s="518"/>
      <c r="AL15" s="518"/>
      <c r="AM15" s="518"/>
      <c r="AN15" s="518"/>
      <c r="AO15" s="518"/>
      <c r="AP15" s="1604">
        <v>19</v>
      </c>
      <c r="AQ15" s="1604"/>
      <c r="AR15" s="1613"/>
      <c r="AS15" s="1614"/>
      <c r="AT15" s="1614"/>
      <c r="AU15" s="1614"/>
      <c r="AV15" s="1614"/>
      <c r="AW15" s="1614"/>
      <c r="AX15" s="1614"/>
      <c r="AY15" s="1614"/>
      <c r="AZ15" s="1614"/>
      <c r="BA15" s="1614"/>
      <c r="BB15" s="1614"/>
      <c r="BC15" s="1614"/>
      <c r="BD15" s="1614"/>
      <c r="BE15" s="1614"/>
      <c r="BF15" s="1614"/>
      <c r="BG15" s="1614"/>
      <c r="BH15" s="1614"/>
      <c r="BI15" s="1614"/>
      <c r="BJ15" s="1614"/>
      <c r="BK15" s="1614"/>
      <c r="BL15" s="1614"/>
      <c r="BM15" s="1614"/>
      <c r="BN15" s="1614"/>
      <c r="BO15" s="1614"/>
      <c r="BP15" s="1614"/>
      <c r="BQ15" s="1614"/>
      <c r="BR15" s="1614"/>
      <c r="BS15" s="1614"/>
      <c r="BT15" s="1614"/>
      <c r="BU15" s="1614"/>
      <c r="BV15" s="1614"/>
      <c r="BW15" s="1614"/>
      <c r="BX15" s="1614"/>
      <c r="BY15" s="1614"/>
      <c r="BZ15" s="1614"/>
      <c r="CA15" s="1615"/>
      <c r="CB15"/>
      <c r="CC15" s="1"/>
      <c r="CD15" s="55"/>
    </row>
    <row r="16" spans="2:85" ht="30" customHeight="1">
      <c r="B16" s="322"/>
      <c r="C16" s="326"/>
      <c r="D16" s="267"/>
      <c r="F16" s="268" t="s">
        <v>512</v>
      </c>
      <c r="G16"/>
      <c r="H16"/>
      <c r="I16"/>
      <c r="J16"/>
      <c r="K16"/>
      <c r="L16"/>
      <c r="M16"/>
      <c r="N16"/>
      <c r="O16"/>
      <c r="P16"/>
      <c r="Q16"/>
      <c r="R16"/>
      <c r="S16"/>
      <c r="T16"/>
      <c r="U16"/>
      <c r="V16"/>
      <c r="W16"/>
      <c r="X16"/>
      <c r="Y16"/>
      <c r="Z16"/>
      <c r="AA16"/>
      <c r="AB16"/>
      <c r="AC16"/>
      <c r="AD16"/>
      <c r="AE16"/>
      <c r="AF16"/>
      <c r="AG16"/>
      <c r="AH16"/>
      <c r="AI16"/>
      <c r="AJ16"/>
      <c r="AK16" s="518"/>
      <c r="AL16" s="518"/>
      <c r="AM16" s="518"/>
      <c r="AN16" s="518"/>
      <c r="AO16" s="518"/>
      <c r="AP16" s="1604"/>
      <c r="AQ16" s="1604"/>
      <c r="AR16" s="1616"/>
      <c r="AS16" s="1617"/>
      <c r="AT16" s="1617"/>
      <c r="AU16" s="1617"/>
      <c r="AV16" s="1617"/>
      <c r="AW16" s="1617"/>
      <c r="AX16" s="1617"/>
      <c r="AY16" s="1617"/>
      <c r="AZ16" s="1617"/>
      <c r="BA16" s="1617"/>
      <c r="BB16" s="1617"/>
      <c r="BC16" s="1617"/>
      <c r="BD16" s="1617"/>
      <c r="BE16" s="1617"/>
      <c r="BF16" s="1617"/>
      <c r="BG16" s="1617"/>
      <c r="BH16" s="1617"/>
      <c r="BI16" s="1617"/>
      <c r="BJ16" s="1617"/>
      <c r="BK16" s="1617"/>
      <c r="BL16" s="1617"/>
      <c r="BM16" s="1617"/>
      <c r="BN16" s="1617"/>
      <c r="BO16" s="1617"/>
      <c r="BP16" s="1617"/>
      <c r="BQ16" s="1617"/>
      <c r="BR16" s="1617"/>
      <c r="BS16" s="1617"/>
      <c r="BT16" s="1617"/>
      <c r="BU16" s="1617"/>
      <c r="BV16" s="1617"/>
      <c r="BW16" s="1617"/>
      <c r="BX16" s="1617"/>
      <c r="BY16" s="1617"/>
      <c r="BZ16" s="1617"/>
      <c r="CA16" s="1618"/>
      <c r="CB16"/>
      <c r="CC16" s="304"/>
      <c r="CD16" s="55"/>
    </row>
    <row r="17" spans="2:137" ht="39.9" customHeight="1">
      <c r="B17" s="322"/>
      <c r="C17" s="321"/>
      <c r="F17"/>
      <c r="G17"/>
      <c r="H17"/>
      <c r="I17"/>
      <c r="J17"/>
      <c r="K17"/>
      <c r="L17"/>
      <c r="M17"/>
      <c r="N17"/>
      <c r="O17"/>
      <c r="P17"/>
      <c r="Q17"/>
      <c r="R17"/>
      <c r="S17"/>
      <c r="T17"/>
      <c r="U17"/>
      <c r="V17"/>
      <c r="W17"/>
      <c r="X17"/>
      <c r="Y17"/>
      <c r="Z17"/>
      <c r="AA17"/>
      <c r="AB17"/>
      <c r="AC17"/>
      <c r="AD17"/>
      <c r="AE17"/>
      <c r="AF17"/>
      <c r="AG17"/>
      <c r="AH17"/>
      <c r="AI17"/>
      <c r="AJ17"/>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X17" s="176"/>
      <c r="BY17" s="903"/>
      <c r="CC17" s="304"/>
      <c r="CD17" s="55"/>
    </row>
    <row r="18" spans="2:137" ht="39.9" customHeight="1">
      <c r="B18" s="322"/>
      <c r="C18" s="321"/>
      <c r="D18" s="323" t="s">
        <v>149</v>
      </c>
      <c r="F18" s="323" t="s">
        <v>341</v>
      </c>
      <c r="G18"/>
      <c r="H18"/>
      <c r="I18"/>
      <c r="J18"/>
      <c r="K18"/>
      <c r="L18"/>
      <c r="M18"/>
      <c r="N18"/>
      <c r="O18"/>
      <c r="P18"/>
      <c r="Q18"/>
      <c r="R18"/>
      <c r="S18"/>
      <c r="T18"/>
      <c r="U18"/>
      <c r="V18"/>
      <c r="W18"/>
      <c r="X18"/>
      <c r="Y18"/>
      <c r="Z18"/>
      <c r="AA18"/>
      <c r="AB18"/>
      <c r="AC18"/>
      <c r="AD18"/>
      <c r="AE18"/>
      <c r="AF18"/>
      <c r="AG18"/>
      <c r="AH18"/>
      <c r="AI18"/>
      <c r="AJ18"/>
      <c r="AP18" s="1604">
        <v>21</v>
      </c>
      <c r="AQ18" s="1604"/>
      <c r="AR18" s="1613"/>
      <c r="AS18" s="1614"/>
      <c r="AT18" s="1614"/>
      <c r="AU18" s="1614"/>
      <c r="AV18" s="1614"/>
      <c r="AW18" s="1614"/>
      <c r="AX18" s="1614"/>
      <c r="AY18" s="1614"/>
      <c r="AZ18" s="1614"/>
      <c r="BA18" s="1614"/>
      <c r="BB18" s="1614"/>
      <c r="BC18" s="1614"/>
      <c r="BD18" s="1614"/>
      <c r="BE18" s="1614"/>
      <c r="BF18" s="1614"/>
      <c r="BG18" s="1614"/>
      <c r="BH18" s="1614"/>
      <c r="BI18" s="1614"/>
      <c r="BJ18" s="1614"/>
      <c r="BK18" s="1614"/>
      <c r="BL18" s="1614"/>
      <c r="BM18" s="1614"/>
      <c r="BN18" s="1614"/>
      <c r="BO18" s="1614"/>
      <c r="BP18" s="1614"/>
      <c r="BQ18" s="1614"/>
      <c r="BR18" s="1614"/>
      <c r="BS18" s="1614"/>
      <c r="BT18" s="1614"/>
      <c r="BU18" s="1614"/>
      <c r="BV18" s="1614"/>
      <c r="BW18" s="1614"/>
      <c r="BX18" s="1614"/>
      <c r="BY18" s="1614"/>
      <c r="BZ18" s="1614"/>
      <c r="CA18" s="1615"/>
      <c r="CC18" s="304"/>
      <c r="CD18" s="55"/>
    </row>
    <row r="19" spans="2:137" ht="39.9" customHeight="1">
      <c r="B19" s="322"/>
      <c r="C19" s="321"/>
      <c r="F19" s="283" t="s">
        <v>347</v>
      </c>
      <c r="G19"/>
      <c r="H19"/>
      <c r="I19"/>
      <c r="J19"/>
      <c r="K19"/>
      <c r="L19"/>
      <c r="M19"/>
      <c r="N19"/>
      <c r="O19"/>
      <c r="P19"/>
      <c r="Q19"/>
      <c r="R19"/>
      <c r="S19"/>
      <c r="T19"/>
      <c r="U19"/>
      <c r="V19"/>
      <c r="W19"/>
      <c r="X19"/>
      <c r="Y19"/>
      <c r="Z19"/>
      <c r="AA19"/>
      <c r="AB19"/>
      <c r="AC19"/>
      <c r="AD19"/>
      <c r="AE19"/>
      <c r="AF19"/>
      <c r="AG19"/>
      <c r="AH19"/>
      <c r="AI19"/>
      <c r="AJ19"/>
      <c r="AP19" s="1604"/>
      <c r="AQ19" s="1604"/>
      <c r="AR19" s="1616"/>
      <c r="AS19" s="1617"/>
      <c r="AT19" s="1617"/>
      <c r="AU19" s="1617"/>
      <c r="AV19" s="1617"/>
      <c r="AW19" s="1617"/>
      <c r="AX19" s="1617"/>
      <c r="AY19" s="1617"/>
      <c r="AZ19" s="1617"/>
      <c r="BA19" s="1617"/>
      <c r="BB19" s="1617"/>
      <c r="BC19" s="1617"/>
      <c r="BD19" s="1617"/>
      <c r="BE19" s="1617"/>
      <c r="BF19" s="1617"/>
      <c r="BG19" s="1617"/>
      <c r="BH19" s="1617"/>
      <c r="BI19" s="1617"/>
      <c r="BJ19" s="1617"/>
      <c r="BK19" s="1617"/>
      <c r="BL19" s="1617"/>
      <c r="BM19" s="1617"/>
      <c r="BN19" s="1617"/>
      <c r="BO19" s="1617"/>
      <c r="BP19" s="1617"/>
      <c r="BQ19" s="1617"/>
      <c r="BR19" s="1617"/>
      <c r="BS19" s="1617"/>
      <c r="BT19" s="1617"/>
      <c r="BU19" s="1617"/>
      <c r="BV19" s="1617"/>
      <c r="BW19" s="1617"/>
      <c r="BX19" s="1617"/>
      <c r="BY19" s="1617"/>
      <c r="BZ19" s="1617"/>
      <c r="CA19" s="1618"/>
      <c r="CC19" s="304"/>
      <c r="CD19" s="55"/>
    </row>
    <row r="20" spans="2:137" ht="39.9" customHeight="1">
      <c r="B20" s="322"/>
      <c r="C20" s="321"/>
      <c r="F20"/>
      <c r="G20"/>
      <c r="H20"/>
      <c r="I20"/>
      <c r="J20"/>
      <c r="K20"/>
      <c r="L20"/>
      <c r="M20"/>
      <c r="N20"/>
      <c r="O20"/>
      <c r="P20"/>
      <c r="Q20"/>
      <c r="R20"/>
      <c r="S20"/>
      <c r="T20"/>
      <c r="U20"/>
      <c r="V20"/>
      <c r="W20"/>
      <c r="X20"/>
      <c r="Y20"/>
      <c r="Z20"/>
      <c r="AA20"/>
      <c r="AB20"/>
      <c r="AC20"/>
      <c r="AD20"/>
      <c r="AE20"/>
      <c r="AF20"/>
      <c r="AG20"/>
      <c r="AH20"/>
      <c r="AI20"/>
      <c r="AJ20"/>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X20" s="81"/>
      <c r="BY20" s="887"/>
      <c r="CC20" s="304"/>
      <c r="CD20" s="55"/>
    </row>
    <row r="21" spans="2:137" ht="39.9" customHeight="1">
      <c r="B21" s="322"/>
      <c r="C21" s="321"/>
      <c r="D21" s="264" t="s">
        <v>151</v>
      </c>
      <c r="F21" s="266" t="s">
        <v>517</v>
      </c>
      <c r="G21"/>
      <c r="H21"/>
      <c r="I21"/>
      <c r="J21"/>
      <c r="K21"/>
      <c r="L21"/>
      <c r="M21"/>
      <c r="N21"/>
      <c r="O21"/>
      <c r="P21"/>
      <c r="Q21"/>
      <c r="R21"/>
      <c r="S21"/>
      <c r="T21"/>
      <c r="U21"/>
      <c r="V21"/>
      <c r="W21"/>
      <c r="X21"/>
      <c r="Y21"/>
      <c r="Z21"/>
      <c r="AA21"/>
      <c r="AB21"/>
      <c r="AC21"/>
      <c r="AD21"/>
      <c r="AE21"/>
      <c r="AF21"/>
      <c r="AG21"/>
      <c r="AH21"/>
      <c r="AI21"/>
      <c r="AJ21"/>
      <c r="AP21" s="1604">
        <v>22</v>
      </c>
      <c r="AQ21" s="1604"/>
      <c r="AR21" s="1613"/>
      <c r="AS21" s="1614"/>
      <c r="AT21" s="1614"/>
      <c r="AU21" s="1614"/>
      <c r="AV21" s="1614"/>
      <c r="AW21" s="1614"/>
      <c r="AX21" s="1614"/>
      <c r="AY21" s="1614"/>
      <c r="AZ21" s="1614"/>
      <c r="BA21" s="1614"/>
      <c r="BB21" s="1614"/>
      <c r="BC21" s="1614"/>
      <c r="BD21" s="1614"/>
      <c r="BE21" s="1614"/>
      <c r="BF21" s="1614"/>
      <c r="BG21" s="1614"/>
      <c r="BH21" s="1614"/>
      <c r="BI21" s="1614"/>
      <c r="BJ21" s="1614"/>
      <c r="BK21" s="1614"/>
      <c r="BL21" s="1614"/>
      <c r="BM21" s="1614"/>
      <c r="BN21" s="1614"/>
      <c r="BO21" s="1614"/>
      <c r="BP21" s="1614"/>
      <c r="BQ21" s="1614"/>
      <c r="BR21" s="1614"/>
      <c r="BS21" s="1614"/>
      <c r="BT21" s="1614"/>
      <c r="BU21" s="1614"/>
      <c r="BV21" s="1614"/>
      <c r="BW21" s="1614"/>
      <c r="BX21" s="1614"/>
      <c r="BY21" s="1614"/>
      <c r="BZ21" s="1614"/>
      <c r="CA21" s="1615"/>
      <c r="CC21" s="304"/>
      <c r="CD21" s="55"/>
    </row>
    <row r="22" spans="2:137" ht="39.9" customHeight="1">
      <c r="B22" s="322"/>
      <c r="C22" s="321"/>
      <c r="F22" s="268" t="s">
        <v>518</v>
      </c>
      <c r="G22"/>
      <c r="H22"/>
      <c r="I22"/>
      <c r="J22"/>
      <c r="K22"/>
      <c r="L22"/>
      <c r="M22"/>
      <c r="N22"/>
      <c r="O22"/>
      <c r="P22"/>
      <c r="Q22"/>
      <c r="R22"/>
      <c r="S22"/>
      <c r="T22"/>
      <c r="U22"/>
      <c r="V22"/>
      <c r="W22"/>
      <c r="X22"/>
      <c r="Y22"/>
      <c r="Z22"/>
      <c r="AA22"/>
      <c r="AB22"/>
      <c r="AC22"/>
      <c r="AD22"/>
      <c r="AE22"/>
      <c r="AF22"/>
      <c r="AG22"/>
      <c r="AH22"/>
      <c r="AI22"/>
      <c r="AJ22"/>
      <c r="AP22" s="1604"/>
      <c r="AQ22" s="1604"/>
      <c r="AR22" s="1616"/>
      <c r="AS22" s="1617"/>
      <c r="AT22" s="1617"/>
      <c r="AU22" s="1617"/>
      <c r="AV22" s="1617"/>
      <c r="AW22" s="1617"/>
      <c r="AX22" s="1617"/>
      <c r="AY22" s="1617"/>
      <c r="AZ22" s="1617"/>
      <c r="BA22" s="1617"/>
      <c r="BB22" s="1617"/>
      <c r="BC22" s="1617"/>
      <c r="BD22" s="1617"/>
      <c r="BE22" s="1617"/>
      <c r="BF22" s="1617"/>
      <c r="BG22" s="1617"/>
      <c r="BH22" s="1617"/>
      <c r="BI22" s="1617"/>
      <c r="BJ22" s="1617"/>
      <c r="BK22" s="1617"/>
      <c r="BL22" s="1617"/>
      <c r="BM22" s="1617"/>
      <c r="BN22" s="1617"/>
      <c r="BO22" s="1617"/>
      <c r="BP22" s="1617"/>
      <c r="BQ22" s="1617"/>
      <c r="BR22" s="1617"/>
      <c r="BS22" s="1617"/>
      <c r="BT22" s="1617"/>
      <c r="BU22" s="1617"/>
      <c r="BV22" s="1617"/>
      <c r="BW22" s="1617"/>
      <c r="BX22" s="1617"/>
      <c r="BY22" s="1617"/>
      <c r="BZ22" s="1617"/>
      <c r="CA22" s="1618"/>
      <c r="CC22" s="304"/>
      <c r="CD22" s="55"/>
    </row>
    <row r="23" spans="2:137" ht="39.9" customHeight="1">
      <c r="B23" s="322"/>
      <c r="C23" s="321"/>
      <c r="F23" s="268"/>
      <c r="G23"/>
      <c r="H23"/>
      <c r="I23"/>
      <c r="J23"/>
      <c r="K23"/>
      <c r="L23"/>
      <c r="M23"/>
      <c r="N23"/>
      <c r="O23"/>
      <c r="P23"/>
      <c r="Q23"/>
      <c r="R23"/>
      <c r="S23"/>
      <c r="T23"/>
      <c r="U23"/>
      <c r="V23"/>
      <c r="W23"/>
      <c r="X23"/>
      <c r="Y23"/>
      <c r="Z23"/>
      <c r="AA23"/>
      <c r="AB23"/>
      <c r="AC23"/>
      <c r="AD23"/>
      <c r="AE23"/>
      <c r="AF23"/>
      <c r="AG23"/>
      <c r="AH23"/>
      <c r="AI23"/>
      <c r="AJ23"/>
      <c r="AP23" s="1241"/>
      <c r="AQ23" s="1241"/>
      <c r="AR23" s="1240"/>
      <c r="AS23" s="1240"/>
      <c r="AT23" s="1240"/>
      <c r="AU23" s="1240"/>
      <c r="AV23" s="1240"/>
      <c r="AW23" s="1240"/>
      <c r="AX23" s="1240"/>
      <c r="AY23" s="1240"/>
      <c r="AZ23" s="1240"/>
      <c r="BA23" s="1240"/>
      <c r="BB23" s="1240"/>
      <c r="BC23" s="1240"/>
      <c r="BD23" s="1240"/>
      <c r="BE23" s="1240"/>
      <c r="BF23" s="1240"/>
      <c r="BG23" s="1240"/>
      <c r="BH23" s="1240"/>
      <c r="BI23" s="1240"/>
      <c r="BJ23" s="1240"/>
      <c r="BK23" s="1240"/>
      <c r="BL23" s="1240"/>
      <c r="BM23" s="1240"/>
      <c r="BN23" s="1240"/>
      <c r="BO23" s="1240"/>
      <c r="BP23" s="1240"/>
      <c r="BQ23" s="1240"/>
      <c r="BR23" s="1240"/>
      <c r="BS23" s="1240"/>
      <c r="BT23" s="1240"/>
      <c r="BU23" s="1240"/>
      <c r="BV23" s="1240"/>
      <c r="BW23" s="1240"/>
      <c r="BX23" s="1240"/>
      <c r="BY23" s="1253" t="s">
        <v>592</v>
      </c>
      <c r="BZ23" s="1240"/>
      <c r="CA23" s="1240"/>
      <c r="CC23" s="304"/>
      <c r="CD23" s="55"/>
    </row>
    <row r="24" spans="2:137" ht="39.9" customHeight="1">
      <c r="B24" s="322"/>
      <c r="C24" s="321"/>
      <c r="D24" s="264" t="s">
        <v>194</v>
      </c>
      <c r="F24" s="323" t="s">
        <v>513</v>
      </c>
      <c r="G24"/>
      <c r="H24"/>
      <c r="I24"/>
      <c r="J24"/>
      <c r="K24"/>
      <c r="L24"/>
      <c r="M24"/>
      <c r="N24"/>
      <c r="O24"/>
      <c r="P24"/>
      <c r="Q24"/>
      <c r="R24"/>
      <c r="S24"/>
      <c r="T24"/>
      <c r="U24"/>
      <c r="V24"/>
      <c r="W24"/>
      <c r="X24"/>
      <c r="Y24"/>
      <c r="Z24"/>
      <c r="AA24"/>
      <c r="AB24"/>
      <c r="AC24"/>
      <c r="AD24"/>
      <c r="AE24"/>
      <c r="AF24"/>
      <c r="AG24"/>
      <c r="AH24"/>
      <c r="AI24"/>
      <c r="AJ24"/>
      <c r="AP24" s="1604">
        <v>18</v>
      </c>
      <c r="AQ24" s="1604"/>
      <c r="AR24" s="1613"/>
      <c r="AS24" s="1614"/>
      <c r="AT24" s="1614"/>
      <c r="AU24" s="1614"/>
      <c r="AV24" s="1614"/>
      <c r="AW24" s="1614"/>
      <c r="AX24" s="1614"/>
      <c r="AY24" s="1614"/>
      <c r="AZ24" s="1614"/>
      <c r="BA24" s="1614"/>
      <c r="BB24" s="1614"/>
      <c r="BC24" s="1614"/>
      <c r="BD24" s="1614"/>
      <c r="BE24" s="1614"/>
      <c r="BF24" s="1614"/>
      <c r="BG24" s="1614"/>
      <c r="BH24" s="1614"/>
      <c r="BI24" s="1614"/>
      <c r="BJ24" s="1614"/>
      <c r="BK24" s="1614"/>
      <c r="BL24" s="1614"/>
      <c r="BM24" s="1614"/>
      <c r="BN24" s="1614"/>
      <c r="BO24" s="1614"/>
      <c r="BP24" s="1614"/>
      <c r="BQ24" s="1614"/>
      <c r="BR24" s="1614"/>
      <c r="BS24" s="1614"/>
      <c r="BT24" s="1614"/>
      <c r="BU24" s="1614"/>
      <c r="BV24" s="1614"/>
      <c r="BW24" s="1614"/>
      <c r="BX24" s="1614"/>
      <c r="BY24" s="1614"/>
      <c r="BZ24" s="1614"/>
      <c r="CA24" s="1615"/>
      <c r="CC24" s="304"/>
      <c r="CD24" s="55"/>
    </row>
    <row r="25" spans="2:137" ht="39.9" customHeight="1">
      <c r="B25" s="322"/>
      <c r="C25" s="321"/>
      <c r="F25" s="283" t="s">
        <v>514</v>
      </c>
      <c r="G25"/>
      <c r="H25"/>
      <c r="I25"/>
      <c r="J25"/>
      <c r="K25"/>
      <c r="L25"/>
      <c r="M25"/>
      <c r="N25"/>
      <c r="O25"/>
      <c r="P25"/>
      <c r="Q25"/>
      <c r="R25"/>
      <c r="S25"/>
      <c r="T25"/>
      <c r="U25"/>
      <c r="V25"/>
      <c r="W25"/>
      <c r="X25"/>
      <c r="Y25"/>
      <c r="Z25"/>
      <c r="AA25"/>
      <c r="AB25"/>
      <c r="AC25"/>
      <c r="AD25"/>
      <c r="AE25"/>
      <c r="AF25"/>
      <c r="AG25"/>
      <c r="AH25"/>
      <c r="AI25"/>
      <c r="AJ25"/>
      <c r="AP25" s="1604"/>
      <c r="AQ25" s="1604"/>
      <c r="AR25" s="1616"/>
      <c r="AS25" s="1617"/>
      <c r="AT25" s="1617"/>
      <c r="AU25" s="1617"/>
      <c r="AV25" s="1617"/>
      <c r="AW25" s="1617"/>
      <c r="AX25" s="1617"/>
      <c r="AY25" s="1617"/>
      <c r="AZ25" s="1617"/>
      <c r="BA25" s="1617"/>
      <c r="BB25" s="1617"/>
      <c r="BC25" s="1617"/>
      <c r="BD25" s="1617"/>
      <c r="BE25" s="1617"/>
      <c r="BF25" s="1617"/>
      <c r="BG25" s="1617"/>
      <c r="BH25" s="1617"/>
      <c r="BI25" s="1617"/>
      <c r="BJ25" s="1617"/>
      <c r="BK25" s="1617"/>
      <c r="BL25" s="1617"/>
      <c r="BM25" s="1617"/>
      <c r="BN25" s="1617"/>
      <c r="BO25" s="1617"/>
      <c r="BP25" s="1617"/>
      <c r="BQ25" s="1617"/>
      <c r="BR25" s="1617"/>
      <c r="BS25" s="1617"/>
      <c r="BT25" s="1617"/>
      <c r="BU25" s="1617"/>
      <c r="BV25" s="1617"/>
      <c r="BW25" s="1617"/>
      <c r="BX25" s="1617"/>
      <c r="BY25" s="1617"/>
      <c r="BZ25" s="1617"/>
      <c r="CA25" s="1618"/>
      <c r="CC25" s="304"/>
      <c r="CD25" s="55"/>
    </row>
    <row r="26" spans="2:137" ht="39.9" customHeight="1">
      <c r="B26" s="322"/>
      <c r="C26" s="321"/>
      <c r="F26"/>
      <c r="G26"/>
      <c r="H26"/>
      <c r="I26"/>
      <c r="J26"/>
      <c r="K26"/>
      <c r="L26"/>
      <c r="M26"/>
      <c r="N26"/>
      <c r="O26"/>
      <c r="P26"/>
      <c r="Q26"/>
      <c r="R26"/>
      <c r="S26"/>
      <c r="T26"/>
      <c r="U26"/>
      <c r="V26"/>
      <c r="W26"/>
      <c r="X26"/>
      <c r="Y26"/>
      <c r="Z26"/>
      <c r="AA26"/>
      <c r="AB26"/>
      <c r="AC26"/>
      <c r="AD26"/>
      <c r="AE26"/>
      <c r="AF26"/>
      <c r="AG26"/>
      <c r="AH26"/>
      <c r="AI26"/>
      <c r="AJ26"/>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X26" s="81"/>
      <c r="BY26" s="887"/>
      <c r="CC26" s="304"/>
      <c r="CD26" s="55"/>
    </row>
    <row r="27" spans="2:137" ht="39.9" customHeight="1">
      <c r="B27" s="322"/>
      <c r="C27" s="321"/>
      <c r="D27" s="323" t="s">
        <v>197</v>
      </c>
      <c r="F27" s="266" t="s">
        <v>515</v>
      </c>
      <c r="G27"/>
      <c r="H27"/>
      <c r="I27"/>
      <c r="J27"/>
      <c r="K27"/>
      <c r="L27"/>
      <c r="M27"/>
      <c r="N27"/>
      <c r="O27"/>
      <c r="P27"/>
      <c r="Q27"/>
      <c r="R27"/>
      <c r="S27"/>
      <c r="T27"/>
      <c r="U27"/>
      <c r="V27"/>
      <c r="W27"/>
      <c r="X27"/>
      <c r="Y27"/>
      <c r="Z27"/>
      <c r="AA27"/>
      <c r="AB27"/>
      <c r="AC27"/>
      <c r="AD27"/>
      <c r="AE27"/>
      <c r="AF27"/>
      <c r="AG27"/>
      <c r="AH27"/>
      <c r="AI27"/>
      <c r="AJ27"/>
      <c r="AP27" s="1604">
        <v>19</v>
      </c>
      <c r="AQ27" s="1604"/>
      <c r="AR27" s="1613"/>
      <c r="AS27" s="1614"/>
      <c r="AT27" s="1614"/>
      <c r="AU27" s="1614"/>
      <c r="AV27" s="1614"/>
      <c r="AW27" s="1614"/>
      <c r="AX27" s="1614"/>
      <c r="AY27" s="1614"/>
      <c r="AZ27" s="1614"/>
      <c r="BA27" s="1614"/>
      <c r="BB27" s="1614"/>
      <c r="BC27" s="1614"/>
      <c r="BD27" s="1614"/>
      <c r="BE27" s="1614"/>
      <c r="BF27" s="1614"/>
      <c r="BG27" s="1614"/>
      <c r="BH27" s="1614"/>
      <c r="BI27" s="1614"/>
      <c r="BJ27" s="1614"/>
      <c r="BK27" s="1614"/>
      <c r="BL27" s="1614"/>
      <c r="BM27" s="1614"/>
      <c r="BN27" s="1614"/>
      <c r="BO27" s="1614"/>
      <c r="BP27" s="1614"/>
      <c r="BQ27" s="1614"/>
      <c r="BR27" s="1614"/>
      <c r="BS27" s="1614"/>
      <c r="BT27" s="1614"/>
      <c r="BU27" s="1614"/>
      <c r="BV27" s="1614"/>
      <c r="BW27" s="1614"/>
      <c r="BX27" s="1614"/>
      <c r="BY27" s="1614"/>
      <c r="BZ27" s="1614"/>
      <c r="CA27" s="1615"/>
      <c r="CC27" s="304"/>
      <c r="CD27" s="55"/>
    </row>
    <row r="28" spans="2:137" ht="39.9" customHeight="1">
      <c r="B28" s="322"/>
      <c r="C28" s="321"/>
      <c r="F28" s="268" t="s">
        <v>516</v>
      </c>
      <c r="G28"/>
      <c r="H28"/>
      <c r="I28"/>
      <c r="J28"/>
      <c r="K28"/>
      <c r="L28"/>
      <c r="M28"/>
      <c r="N28"/>
      <c r="O28"/>
      <c r="P28"/>
      <c r="Q28"/>
      <c r="R28"/>
      <c r="S28"/>
      <c r="T28"/>
      <c r="U28"/>
      <c r="V28"/>
      <c r="W28"/>
      <c r="X28"/>
      <c r="Y28"/>
      <c r="Z28"/>
      <c r="AA28"/>
      <c r="AB28"/>
      <c r="AC28"/>
      <c r="AD28"/>
      <c r="AE28"/>
      <c r="AF28"/>
      <c r="AG28"/>
      <c r="AH28"/>
      <c r="AI28"/>
      <c r="AJ28"/>
      <c r="AP28" s="1604"/>
      <c r="AQ28" s="1604"/>
      <c r="AR28" s="1616"/>
      <c r="AS28" s="1617"/>
      <c r="AT28" s="1617"/>
      <c r="AU28" s="1617"/>
      <c r="AV28" s="1617"/>
      <c r="AW28" s="1617"/>
      <c r="AX28" s="1617"/>
      <c r="AY28" s="1617"/>
      <c r="AZ28" s="1617"/>
      <c r="BA28" s="1617"/>
      <c r="BB28" s="1617"/>
      <c r="BC28" s="1617"/>
      <c r="BD28" s="1617"/>
      <c r="BE28" s="1617"/>
      <c r="BF28" s="1617"/>
      <c r="BG28" s="1617"/>
      <c r="BH28" s="1617"/>
      <c r="BI28" s="1617"/>
      <c r="BJ28" s="1617"/>
      <c r="BK28" s="1617"/>
      <c r="BL28" s="1617"/>
      <c r="BM28" s="1617"/>
      <c r="BN28" s="1617"/>
      <c r="BO28" s="1617"/>
      <c r="BP28" s="1617"/>
      <c r="BQ28" s="1617"/>
      <c r="BR28" s="1617"/>
      <c r="BS28" s="1617"/>
      <c r="BT28" s="1617"/>
      <c r="BU28" s="1617"/>
      <c r="BV28" s="1617"/>
      <c r="BW28" s="1617"/>
      <c r="BX28" s="1617"/>
      <c r="BY28" s="1617"/>
      <c r="BZ28" s="1617"/>
      <c r="CA28" s="1618"/>
      <c r="CC28" s="304"/>
      <c r="CD28" s="55"/>
    </row>
    <row r="29" spans="2:137" ht="39.9" customHeight="1">
      <c r="B29" s="322"/>
      <c r="C29" s="321"/>
      <c r="F29"/>
      <c r="G29"/>
      <c r="H29"/>
      <c r="I29"/>
      <c r="J29"/>
      <c r="K29"/>
      <c r="L29"/>
      <c r="M29"/>
      <c r="N29"/>
      <c r="O29"/>
      <c r="P29"/>
      <c r="Q29"/>
      <c r="R29"/>
      <c r="S29"/>
      <c r="T29"/>
      <c r="U29"/>
      <c r="V29"/>
      <c r="W29"/>
      <c r="X29"/>
      <c r="Y29"/>
      <c r="Z29"/>
      <c r="AA29"/>
      <c r="AB29"/>
      <c r="AC29"/>
      <c r="AD29"/>
      <c r="AE29"/>
      <c r="AF29"/>
      <c r="AG29"/>
      <c r="AH29"/>
      <c r="AI29"/>
      <c r="AJ29"/>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X29" s="81"/>
      <c r="BY29" s="887"/>
      <c r="CC29" s="304"/>
      <c r="CD29" s="55"/>
    </row>
    <row r="30" spans="2:137" ht="30" customHeight="1">
      <c r="B30" s="322"/>
      <c r="C30" s="321"/>
      <c r="D30" s="264" t="s">
        <v>200</v>
      </c>
      <c r="F30" s="266" t="s">
        <v>610</v>
      </c>
      <c r="G30"/>
      <c r="H30"/>
      <c r="I30"/>
      <c r="J30"/>
      <c r="K30"/>
      <c r="L30"/>
      <c r="M30"/>
      <c r="N30"/>
      <c r="O30"/>
      <c r="P30"/>
      <c r="Q30"/>
      <c r="R30"/>
      <c r="S30"/>
      <c r="T30"/>
      <c r="U30"/>
      <c r="V30"/>
      <c r="W30"/>
      <c r="X30"/>
      <c r="Y30"/>
      <c r="Z30"/>
      <c r="AA30"/>
      <c r="AB30"/>
      <c r="AC30"/>
      <c r="AD30"/>
      <c r="AE30"/>
      <c r="AF30"/>
      <c r="AG30"/>
      <c r="AH30"/>
      <c r="AI30"/>
      <c r="AJ30"/>
      <c r="AK30" s="518"/>
      <c r="AL30" s="518"/>
      <c r="AM30" s="518"/>
      <c r="AN30" s="518"/>
      <c r="AO30" s="518"/>
      <c r="AP30" s="1604">
        <v>20</v>
      </c>
      <c r="AQ30" s="1604"/>
      <c r="AR30" s="1613"/>
      <c r="AS30" s="1614"/>
      <c r="AT30" s="1614"/>
      <c r="AU30" s="1614"/>
      <c r="AV30" s="1614"/>
      <c r="AW30" s="1614"/>
      <c r="AX30" s="1614"/>
      <c r="AY30" s="1614"/>
      <c r="AZ30" s="1614"/>
      <c r="BA30" s="1614"/>
      <c r="BB30" s="1614"/>
      <c r="BC30" s="1614"/>
      <c r="BD30" s="1614"/>
      <c r="BE30" s="1614"/>
      <c r="BF30" s="1614"/>
      <c r="BG30" s="1614"/>
      <c r="BH30" s="1614"/>
      <c r="BI30" s="1614"/>
      <c r="BJ30" s="1614"/>
      <c r="BK30" s="1614"/>
      <c r="BL30" s="1614"/>
      <c r="BM30" s="1614"/>
      <c r="BN30" s="1614"/>
      <c r="BO30" s="1614"/>
      <c r="BP30" s="1614"/>
      <c r="BQ30" s="1614"/>
      <c r="BR30" s="1614"/>
      <c r="BS30" s="1614"/>
      <c r="BT30" s="1614"/>
      <c r="BU30" s="1614"/>
      <c r="BV30" s="1614"/>
      <c r="BW30" s="1614"/>
      <c r="BX30" s="1614"/>
      <c r="BY30" s="1614"/>
      <c r="BZ30" s="1614"/>
      <c r="CA30" s="1615"/>
      <c r="CB30" s="97"/>
      <c r="CC30" s="304"/>
      <c r="CD30" s="55"/>
      <c r="CJ30" s="506"/>
      <c r="CK30" s="506"/>
      <c r="CL30" s="506"/>
      <c r="CM30" s="506"/>
      <c r="CN30" s="506"/>
      <c r="CO30" s="506"/>
      <c r="CP30" s="509"/>
      <c r="CQ30" s="391"/>
      <c r="CR30" s="391"/>
      <c r="CS30" s="391"/>
      <c r="CT30" s="391"/>
      <c r="CU30" s="391"/>
      <c r="CV30" s="391"/>
      <c r="CW30" s="391"/>
      <c r="CX30" s="391"/>
      <c r="CY30" s="391"/>
      <c r="CZ30" s="391"/>
      <c r="DA30" s="391"/>
      <c r="DB30" s="391"/>
      <c r="DC30" s="391"/>
      <c r="DD30" s="391"/>
      <c r="DE30" s="391"/>
      <c r="DF30" s="391"/>
      <c r="DG30" s="391"/>
      <c r="DH30" s="391"/>
      <c r="DI30" s="391"/>
      <c r="DJ30" s="391"/>
      <c r="DK30" s="391"/>
      <c r="DL30" s="391"/>
      <c r="DM30" s="391"/>
      <c r="DN30" s="391"/>
      <c r="DO30" s="391"/>
      <c r="DP30" s="391"/>
      <c r="DQ30" s="391"/>
      <c r="DR30" s="391"/>
      <c r="DS30" s="391"/>
      <c r="DT30" s="391"/>
      <c r="DU30" s="391"/>
      <c r="DV30" s="391"/>
      <c r="DW30" s="391"/>
      <c r="DX30" s="391"/>
      <c r="DY30" s="391"/>
      <c r="DZ30" s="391"/>
      <c r="EA30" s="391"/>
      <c r="EB30" s="391"/>
      <c r="EC30" s="391"/>
      <c r="ED30" s="391"/>
      <c r="EE30" s="391"/>
      <c r="EF30" s="391"/>
      <c r="EG30" s="391"/>
    </row>
    <row r="31" spans="2:137" ht="30" customHeight="1">
      <c r="B31" s="322"/>
      <c r="C31" s="321"/>
      <c r="D31" s="264"/>
      <c r="F31" s="268" t="s">
        <v>519</v>
      </c>
      <c r="G31"/>
      <c r="H31"/>
      <c r="I31"/>
      <c r="J31"/>
      <c r="K31"/>
      <c r="L31"/>
      <c r="M31"/>
      <c r="N31"/>
      <c r="O31"/>
      <c r="P31"/>
      <c r="Q31"/>
      <c r="R31"/>
      <c r="S31"/>
      <c r="T31"/>
      <c r="U31"/>
      <c r="V31"/>
      <c r="W31"/>
      <c r="X31"/>
      <c r="Y31"/>
      <c r="Z31"/>
      <c r="AA31"/>
      <c r="AB31"/>
      <c r="AC31"/>
      <c r="AD31"/>
      <c r="AE31"/>
      <c r="AF31"/>
      <c r="AG31"/>
      <c r="AH31"/>
      <c r="AI31"/>
      <c r="AJ31"/>
      <c r="AK31" s="518"/>
      <c r="AL31" s="518"/>
      <c r="AM31" s="518"/>
      <c r="AN31" s="518"/>
      <c r="AO31" s="518"/>
      <c r="AP31" s="1604"/>
      <c r="AQ31" s="1604"/>
      <c r="AR31" s="1616"/>
      <c r="AS31" s="1617"/>
      <c r="AT31" s="1617"/>
      <c r="AU31" s="1617"/>
      <c r="AV31" s="1617"/>
      <c r="AW31" s="1617"/>
      <c r="AX31" s="1617"/>
      <c r="AY31" s="1617"/>
      <c r="AZ31" s="1617"/>
      <c r="BA31" s="1617"/>
      <c r="BB31" s="1617"/>
      <c r="BC31" s="1617"/>
      <c r="BD31" s="1617"/>
      <c r="BE31" s="1617"/>
      <c r="BF31" s="1617"/>
      <c r="BG31" s="1617"/>
      <c r="BH31" s="1617"/>
      <c r="BI31" s="1617"/>
      <c r="BJ31" s="1617"/>
      <c r="BK31" s="1617"/>
      <c r="BL31" s="1617"/>
      <c r="BM31" s="1617"/>
      <c r="BN31" s="1617"/>
      <c r="BO31" s="1617"/>
      <c r="BP31" s="1617"/>
      <c r="BQ31" s="1617"/>
      <c r="BR31" s="1617"/>
      <c r="BS31" s="1617"/>
      <c r="BT31" s="1617"/>
      <c r="BU31" s="1617"/>
      <c r="BV31" s="1617"/>
      <c r="BW31" s="1617"/>
      <c r="BX31" s="1617"/>
      <c r="BY31" s="1617"/>
      <c r="BZ31" s="1617"/>
      <c r="CA31" s="1618"/>
      <c r="CC31" s="304"/>
      <c r="CD31" s="55"/>
      <c r="EE31" s="391"/>
      <c r="EF31" s="391"/>
      <c r="EG31" s="391"/>
    </row>
    <row r="32" spans="2:137" ht="39.9" customHeight="1">
      <c r="B32" s="322"/>
      <c r="C32" s="310"/>
      <c r="BY32" s="903"/>
      <c r="CC32" s="352"/>
      <c r="CD32" s="523"/>
      <c r="EE32" s="391"/>
      <c r="EF32" s="391"/>
      <c r="EG32" s="391"/>
    </row>
    <row r="33" spans="1:88" ht="30" customHeight="1">
      <c r="A33" s="1"/>
      <c r="B33" s="519"/>
      <c r="C33" s="326"/>
      <c r="D33" s="264" t="s">
        <v>203</v>
      </c>
      <c r="F33" s="990" t="s">
        <v>303</v>
      </c>
      <c r="AP33" s="1604">
        <v>22</v>
      </c>
      <c r="AQ33" s="1604"/>
      <c r="AR33" s="1613"/>
      <c r="AS33" s="1614"/>
      <c r="AT33" s="1614"/>
      <c r="AU33" s="1614"/>
      <c r="AV33" s="1614"/>
      <c r="AW33" s="1614"/>
      <c r="AX33" s="1614"/>
      <c r="AY33" s="1614"/>
      <c r="AZ33" s="1614"/>
      <c r="BA33" s="1614"/>
      <c r="BB33" s="1614"/>
      <c r="BC33" s="1614"/>
      <c r="BD33" s="1614"/>
      <c r="BE33" s="1614"/>
      <c r="BF33" s="1614"/>
      <c r="BG33" s="1614"/>
      <c r="BH33" s="1614"/>
      <c r="BI33" s="1614"/>
      <c r="BJ33" s="1614"/>
      <c r="BK33" s="1614"/>
      <c r="BL33" s="1614"/>
      <c r="BM33" s="1614"/>
      <c r="BN33" s="1614"/>
      <c r="BO33" s="1614"/>
      <c r="BP33" s="1614"/>
      <c r="BQ33" s="1614"/>
      <c r="BR33" s="1614"/>
      <c r="BS33" s="1614"/>
      <c r="BT33" s="1614"/>
      <c r="BU33" s="1614"/>
      <c r="BV33" s="1614"/>
      <c r="BW33" s="1614"/>
      <c r="BX33" s="1614"/>
      <c r="BY33" s="1614"/>
      <c r="BZ33" s="1614"/>
      <c r="CA33" s="1615"/>
      <c r="CC33" s="521"/>
      <c r="CD33" s="524"/>
    </row>
    <row r="34" spans="1:88" ht="30" customHeight="1">
      <c r="A34" s="1"/>
      <c r="B34" s="93"/>
      <c r="C34" s="325"/>
      <c r="D34" s="264"/>
      <c r="F34" s="987" t="s">
        <v>1878</v>
      </c>
      <c r="AP34" s="1604"/>
      <c r="AQ34" s="1604"/>
      <c r="AR34" s="1616"/>
      <c r="AS34" s="1617"/>
      <c r="AT34" s="1617"/>
      <c r="AU34" s="1617"/>
      <c r="AV34" s="1617"/>
      <c r="AW34" s="1617"/>
      <c r="AX34" s="1617"/>
      <c r="AY34" s="1617"/>
      <c r="AZ34" s="1617"/>
      <c r="BA34" s="1617"/>
      <c r="BB34" s="1617"/>
      <c r="BC34" s="1617"/>
      <c r="BD34" s="1617"/>
      <c r="BE34" s="1617"/>
      <c r="BF34" s="1617"/>
      <c r="BG34" s="1617"/>
      <c r="BH34" s="1617"/>
      <c r="BI34" s="1617"/>
      <c r="BJ34" s="1617"/>
      <c r="BK34" s="1617"/>
      <c r="BL34" s="1617"/>
      <c r="BM34" s="1617"/>
      <c r="BN34" s="1617"/>
      <c r="BO34" s="1617"/>
      <c r="BP34" s="1617"/>
      <c r="BQ34" s="1617"/>
      <c r="BR34" s="1617"/>
      <c r="BS34" s="1617"/>
      <c r="BT34" s="1617"/>
      <c r="BU34" s="1617"/>
      <c r="BV34" s="1617"/>
      <c r="BW34" s="1617"/>
      <c r="BX34" s="1617"/>
      <c r="BY34" s="1617"/>
      <c r="BZ34" s="1617"/>
      <c r="CA34" s="1618"/>
      <c r="CC34" s="521"/>
      <c r="CD34" s="524"/>
    </row>
    <row r="35" spans="1:88" ht="39.9" customHeight="1">
      <c r="A35" s="1"/>
      <c r="B35" s="93"/>
      <c r="C35" s="325"/>
      <c r="G35"/>
      <c r="H35"/>
      <c r="I35"/>
      <c r="J35"/>
      <c r="K35"/>
      <c r="L35"/>
      <c r="M35"/>
      <c r="N35"/>
      <c r="O35"/>
      <c r="P35"/>
      <c r="Q35"/>
      <c r="R35"/>
      <c r="S35"/>
      <c r="T35"/>
      <c r="U35"/>
      <c r="V35"/>
      <c r="W35"/>
      <c r="X35"/>
      <c r="Y35"/>
      <c r="Z35"/>
      <c r="AA35"/>
      <c r="AB35"/>
      <c r="AC35"/>
      <c r="AD35"/>
      <c r="AE35"/>
      <c r="AF35"/>
      <c r="AG35"/>
      <c r="AH35"/>
      <c r="AI35"/>
      <c r="AJ35"/>
      <c r="AK35" s="199"/>
      <c r="AL35" s="199"/>
      <c r="AM35" s="199"/>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Y35" s="1253" t="s">
        <v>1881</v>
      </c>
      <c r="CC35" s="521"/>
      <c r="CD35" s="524"/>
    </row>
    <row r="36" spans="1:88" ht="30" customHeight="1">
      <c r="A36" s="1"/>
      <c r="B36" s="93"/>
      <c r="C36" s="310"/>
      <c r="D36" s="264" t="s">
        <v>206</v>
      </c>
      <c r="F36" s="990" t="s">
        <v>298</v>
      </c>
      <c r="G36"/>
      <c r="H36"/>
      <c r="I36"/>
      <c r="J36"/>
      <c r="K36"/>
      <c r="L36"/>
      <c r="M36"/>
      <c r="N36"/>
      <c r="O36"/>
      <c r="P36"/>
      <c r="Q36"/>
      <c r="R36"/>
      <c r="S36"/>
      <c r="T36"/>
      <c r="U36"/>
      <c r="V36"/>
      <c r="W36"/>
      <c r="X36"/>
      <c r="Y36"/>
      <c r="Z36"/>
      <c r="AA36"/>
      <c r="AB36"/>
      <c r="AC36"/>
      <c r="AD36"/>
      <c r="AE36"/>
      <c r="AF36"/>
      <c r="AG36"/>
      <c r="AH36"/>
      <c r="AI36"/>
      <c r="AJ36"/>
      <c r="AK36" s="97"/>
      <c r="AL36" s="97"/>
      <c r="AM36" s="97"/>
      <c r="AN36" s="97"/>
      <c r="AO36" s="97"/>
      <c r="AP36" s="2045" t="s">
        <v>223</v>
      </c>
      <c r="AQ36" s="1604"/>
      <c r="AR36" s="1613"/>
      <c r="AS36" s="1614"/>
      <c r="AT36" s="1614"/>
      <c r="AU36" s="1614"/>
      <c r="AV36" s="1614"/>
      <c r="AW36" s="1614"/>
      <c r="AX36" s="1614"/>
      <c r="AY36" s="1614"/>
      <c r="AZ36" s="1614"/>
      <c r="BA36" s="1614"/>
      <c r="BB36" s="1614"/>
      <c r="BC36" s="1614"/>
      <c r="BD36" s="1614"/>
      <c r="BE36" s="1614"/>
      <c r="BF36" s="1614"/>
      <c r="BG36" s="1614"/>
      <c r="BH36" s="1614"/>
      <c r="BI36" s="1614"/>
      <c r="BJ36" s="1614"/>
      <c r="BK36" s="1614"/>
      <c r="BL36" s="1614"/>
      <c r="BM36" s="1614"/>
      <c r="BN36" s="1614"/>
      <c r="BO36" s="1614"/>
      <c r="BP36" s="1614"/>
      <c r="BQ36" s="1614"/>
      <c r="BR36" s="1614"/>
      <c r="BS36" s="1614"/>
      <c r="BT36" s="1614"/>
      <c r="BU36" s="1614"/>
      <c r="BV36" s="1614"/>
      <c r="BW36" s="1614"/>
      <c r="BX36" s="1614"/>
      <c r="BY36" s="1614"/>
      <c r="BZ36" s="1614"/>
      <c r="CA36" s="1615"/>
      <c r="CC36" s="521"/>
      <c r="CD36" s="524"/>
    </row>
    <row r="37" spans="1:88" ht="30" customHeight="1">
      <c r="A37" s="1"/>
      <c r="B37" s="93"/>
      <c r="C37" s="321"/>
      <c r="D37" s="264"/>
      <c r="F37" s="987" t="s">
        <v>299</v>
      </c>
      <c r="G37"/>
      <c r="H37"/>
      <c r="I37"/>
      <c r="J37"/>
      <c r="K37"/>
      <c r="L37"/>
      <c r="M37"/>
      <c r="N37"/>
      <c r="O37"/>
      <c r="P37"/>
      <c r="Q37"/>
      <c r="R37"/>
      <c r="S37"/>
      <c r="T37"/>
      <c r="U37"/>
      <c r="V37"/>
      <c r="W37"/>
      <c r="X37"/>
      <c r="Y37"/>
      <c r="Z37"/>
      <c r="AA37"/>
      <c r="AB37"/>
      <c r="AC37"/>
      <c r="AD37"/>
      <c r="AE37"/>
      <c r="AF37"/>
      <c r="AG37"/>
      <c r="AH37"/>
      <c r="AI37"/>
      <c r="AJ37"/>
      <c r="AK37"/>
      <c r="AL37"/>
      <c r="AM37"/>
      <c r="AN37"/>
      <c r="AO37"/>
      <c r="AP37" s="1604"/>
      <c r="AQ37" s="1604"/>
      <c r="AR37" s="1616"/>
      <c r="AS37" s="1617"/>
      <c r="AT37" s="1617"/>
      <c r="AU37" s="1617"/>
      <c r="AV37" s="1617"/>
      <c r="AW37" s="1617"/>
      <c r="AX37" s="1617"/>
      <c r="AY37" s="1617"/>
      <c r="AZ37" s="1617"/>
      <c r="BA37" s="1617"/>
      <c r="BB37" s="1617"/>
      <c r="BC37" s="1617"/>
      <c r="BD37" s="1617"/>
      <c r="BE37" s="1617"/>
      <c r="BF37" s="1617"/>
      <c r="BG37" s="1617"/>
      <c r="BH37" s="1617"/>
      <c r="BI37" s="1617"/>
      <c r="BJ37" s="1617"/>
      <c r="BK37" s="1617"/>
      <c r="BL37" s="1617"/>
      <c r="BM37" s="1617"/>
      <c r="BN37" s="1617"/>
      <c r="BO37" s="1617"/>
      <c r="BP37" s="1617"/>
      <c r="BQ37" s="1617"/>
      <c r="BR37" s="1617"/>
      <c r="BS37" s="1617"/>
      <c r="BT37" s="1617"/>
      <c r="BU37" s="1617"/>
      <c r="BV37" s="1617"/>
      <c r="BW37" s="1617"/>
      <c r="BX37" s="1617"/>
      <c r="BY37" s="1617"/>
      <c r="BZ37" s="1617"/>
      <c r="CA37" s="1618"/>
      <c r="CC37" s="97"/>
      <c r="CD37" s="160"/>
      <c r="CJ37" s="307"/>
    </row>
    <row r="38" spans="1:88" ht="39.9" customHeight="1">
      <c r="A38" s="1"/>
      <c r="B38" s="93"/>
      <c r="C38"/>
      <c r="F38"/>
      <c r="G38"/>
      <c r="H38"/>
      <c r="I38"/>
      <c r="J38"/>
      <c r="K38"/>
      <c r="L38"/>
      <c r="M38"/>
      <c r="N38"/>
      <c r="O38"/>
      <c r="P38"/>
      <c r="Q38"/>
      <c r="R38"/>
      <c r="S38"/>
      <c r="T38"/>
      <c r="U38"/>
      <c r="V38"/>
      <c r="W38"/>
      <c r="X38"/>
      <c r="Y38"/>
      <c r="Z38"/>
      <c r="AA38"/>
      <c r="AB38"/>
      <c r="AC38"/>
      <c r="AD38"/>
      <c r="AE38"/>
      <c r="AF38"/>
      <c r="AG38"/>
      <c r="AH38"/>
      <c r="AI38"/>
      <c r="AJ38"/>
      <c r="AP38" s="203"/>
      <c r="AQ38" s="203"/>
      <c r="AR38" s="203"/>
      <c r="AS38" s="203"/>
      <c r="AT38" s="203"/>
      <c r="AU38" s="203"/>
      <c r="AV38" s="203"/>
      <c r="AW38" s="203"/>
      <c r="AX38" s="203"/>
      <c r="AY38" s="203"/>
      <c r="AZ38" s="203"/>
      <c r="BA38" s="203"/>
      <c r="BB38" s="203"/>
      <c r="BC38" s="203"/>
      <c r="BD38" s="203"/>
      <c r="BE38" s="203"/>
      <c r="BF38" s="203"/>
      <c r="BG38" s="203"/>
      <c r="BH38" s="203"/>
      <c r="BI38" s="203"/>
      <c r="BJ38" s="203"/>
      <c r="BK38" s="203"/>
      <c r="BL38" s="203"/>
      <c r="CC38"/>
      <c r="CD38" s="160"/>
      <c r="CJ38" s="307"/>
    </row>
    <row r="39" spans="1:88" ht="30" customHeight="1">
      <c r="A39" s="1"/>
      <c r="B39" s="93"/>
      <c r="C39"/>
      <c r="D39" s="264" t="s">
        <v>1879</v>
      </c>
      <c r="F39" s="990" t="s">
        <v>1880</v>
      </c>
      <c r="G39"/>
      <c r="H39"/>
      <c r="I39"/>
      <c r="J39"/>
      <c r="K39"/>
      <c r="L39"/>
      <c r="M39"/>
      <c r="N39"/>
      <c r="O39"/>
      <c r="P39"/>
      <c r="Q39"/>
      <c r="R39"/>
      <c r="S39"/>
      <c r="T39"/>
      <c r="U39"/>
      <c r="V39"/>
      <c r="W39"/>
      <c r="X39"/>
      <c r="Y39"/>
      <c r="Z39"/>
      <c r="AA39"/>
      <c r="AB39"/>
      <c r="AC39"/>
      <c r="AD39"/>
      <c r="AE39"/>
      <c r="AF39"/>
      <c r="AG39"/>
      <c r="AH39"/>
      <c r="AI39"/>
      <c r="AJ39"/>
      <c r="AK39" s="199"/>
      <c r="AL39" s="199"/>
      <c r="AM39" s="199"/>
      <c r="AN39" s="203"/>
      <c r="AO39" s="203"/>
      <c r="AP39" s="2045" t="s">
        <v>271</v>
      </c>
      <c r="AQ39" s="1604"/>
      <c r="AR39" s="1613"/>
      <c r="AS39" s="1614"/>
      <c r="AT39" s="1614"/>
      <c r="AU39" s="1614"/>
      <c r="AV39" s="1614"/>
      <c r="AW39" s="1614"/>
      <c r="AX39" s="1614"/>
      <c r="AY39" s="1614"/>
      <c r="AZ39" s="1614"/>
      <c r="BA39" s="1614"/>
      <c r="BB39" s="1614"/>
      <c r="BC39" s="1614"/>
      <c r="BD39" s="1614"/>
      <c r="BE39" s="1614"/>
      <c r="BF39" s="1614"/>
      <c r="BG39" s="1614"/>
      <c r="BH39" s="1614"/>
      <c r="BI39" s="1614"/>
      <c r="BJ39" s="1614"/>
      <c r="BK39" s="1614"/>
      <c r="BL39" s="1614"/>
      <c r="BM39" s="1614"/>
      <c r="BN39" s="1614"/>
      <c r="BO39" s="1614"/>
      <c r="BP39" s="1614"/>
      <c r="BQ39" s="1614"/>
      <c r="BR39" s="1614"/>
      <c r="BS39" s="1614"/>
      <c r="BT39" s="1614"/>
      <c r="BU39" s="1614"/>
      <c r="BV39" s="1614"/>
      <c r="BW39" s="1614"/>
      <c r="BX39" s="1614"/>
      <c r="BY39" s="1614"/>
      <c r="BZ39" s="1614"/>
      <c r="CA39" s="1615"/>
      <c r="CC39"/>
      <c r="CD39" s="160"/>
    </row>
    <row r="40" spans="1:88" ht="30" customHeight="1">
      <c r="A40" s="1"/>
      <c r="B40" s="93"/>
      <c r="C40" s="97"/>
      <c r="D40" s="264"/>
      <c r="F40" s="987" t="s">
        <v>301</v>
      </c>
      <c r="G40"/>
      <c r="H40"/>
      <c r="I40"/>
      <c r="J40"/>
      <c r="K40"/>
      <c r="L40"/>
      <c r="M40"/>
      <c r="N40"/>
      <c r="O40"/>
      <c r="P40"/>
      <c r="Q40"/>
      <c r="R40"/>
      <c r="S40"/>
      <c r="T40"/>
      <c r="U40"/>
      <c r="V40"/>
      <c r="W40"/>
      <c r="X40"/>
      <c r="Y40"/>
      <c r="Z40"/>
      <c r="AA40"/>
      <c r="AB40"/>
      <c r="AC40"/>
      <c r="AD40"/>
      <c r="AE40"/>
      <c r="AF40"/>
      <c r="AG40"/>
      <c r="AH40"/>
      <c r="AI40"/>
      <c r="AJ40"/>
      <c r="AK40" s="1"/>
      <c r="AL40" s="1"/>
      <c r="AM40" s="1"/>
      <c r="AN40" s="1"/>
      <c r="AO40" s="1"/>
      <c r="AP40" s="1604"/>
      <c r="AQ40" s="1604"/>
      <c r="AR40" s="1616"/>
      <c r="AS40" s="1617"/>
      <c r="AT40" s="1617"/>
      <c r="AU40" s="1617"/>
      <c r="AV40" s="1617"/>
      <c r="AW40" s="1617"/>
      <c r="AX40" s="1617"/>
      <c r="AY40" s="1617"/>
      <c r="AZ40" s="1617"/>
      <c r="BA40" s="1617"/>
      <c r="BB40" s="1617"/>
      <c r="BC40" s="1617"/>
      <c r="BD40" s="1617"/>
      <c r="BE40" s="1617"/>
      <c r="BF40" s="1617"/>
      <c r="BG40" s="1617"/>
      <c r="BH40" s="1617"/>
      <c r="BI40" s="1617"/>
      <c r="BJ40" s="1617"/>
      <c r="BK40" s="1617"/>
      <c r="BL40" s="1617"/>
      <c r="BM40" s="1617"/>
      <c r="BN40" s="1617"/>
      <c r="BO40" s="1617"/>
      <c r="BP40" s="1617"/>
      <c r="BQ40" s="1617"/>
      <c r="BR40" s="1617"/>
      <c r="BS40" s="1617"/>
      <c r="BT40" s="1617"/>
      <c r="BU40" s="1617"/>
      <c r="BV40" s="1617"/>
      <c r="BW40" s="1617"/>
      <c r="BX40" s="1617"/>
      <c r="BY40" s="1617"/>
      <c r="BZ40" s="1617"/>
      <c r="CA40" s="1618"/>
      <c r="CB40"/>
      <c r="CC40"/>
      <c r="CD40" s="160"/>
    </row>
    <row r="41" spans="1:88" ht="39.9" customHeight="1">
      <c r="A41" s="1"/>
      <c r="B41" s="93"/>
      <c r="C41" s="97"/>
      <c r="D41" s="283"/>
      <c r="E41" s="268"/>
      <c r="F41" s="265"/>
      <c r="G41"/>
      <c r="H41"/>
      <c r="I41"/>
      <c r="J41"/>
      <c r="K41"/>
      <c r="L41"/>
      <c r="M41"/>
      <c r="N41"/>
      <c r="O41"/>
      <c r="P41"/>
      <c r="Q41"/>
      <c r="R41"/>
      <c r="S41"/>
      <c r="T41"/>
      <c r="U41"/>
      <c r="V41"/>
      <c r="W41"/>
      <c r="X41"/>
      <c r="Y41"/>
      <c r="Z41"/>
      <c r="AA41"/>
      <c r="AB41"/>
      <c r="AC41"/>
      <c r="AD41"/>
      <c r="AE41"/>
      <c r="AF41"/>
      <c r="AG41"/>
      <c r="AH41"/>
      <c r="AI41"/>
      <c r="AJ41"/>
      <c r="AK41" s="1"/>
      <c r="AL41" s="1"/>
      <c r="AM41" s="1"/>
      <c r="AN41" s="1"/>
      <c r="AO41" s="1"/>
      <c r="AP41" s="203"/>
      <c r="AQ41" s="203"/>
      <c r="AR41" s="203"/>
      <c r="AS41" s="203"/>
      <c r="AT41" s="203"/>
      <c r="AU41" s="203"/>
      <c r="AV41" s="203"/>
      <c r="AW41" s="203"/>
      <c r="AX41" s="203"/>
      <c r="AY41" s="203"/>
      <c r="AZ41" s="203"/>
      <c r="BA41" s="203"/>
      <c r="BB41" s="203"/>
      <c r="BC41" s="203"/>
      <c r="BD41" s="203"/>
      <c r="BE41" s="203"/>
      <c r="BF41" s="203"/>
      <c r="BG41" s="203"/>
      <c r="BH41" s="203"/>
      <c r="BI41" s="203"/>
      <c r="BJ41" s="203"/>
      <c r="BK41" s="203"/>
      <c r="BL41" s="203"/>
      <c r="BX41" s="176"/>
      <c r="BY41" s="1253" t="s">
        <v>1882</v>
      </c>
      <c r="CB41"/>
      <c r="CC41"/>
      <c r="CD41" s="160"/>
    </row>
    <row r="42" spans="1:88" ht="30" customHeight="1">
      <c r="A42" s="1"/>
      <c r="B42" s="93"/>
      <c r="C42" s="97"/>
      <c r="D42" s="264" t="s">
        <v>542</v>
      </c>
      <c r="F42" s="990" t="s">
        <v>314</v>
      </c>
      <c r="AP42" s="1612" t="s">
        <v>1635</v>
      </c>
      <c r="AQ42" s="1604"/>
      <c r="AR42" s="1613"/>
      <c r="AS42" s="1614"/>
      <c r="AT42" s="1614"/>
      <c r="AU42" s="1614"/>
      <c r="AV42" s="1614"/>
      <c r="AW42" s="1614"/>
      <c r="AX42" s="1614"/>
      <c r="AY42" s="1614"/>
      <c r="AZ42" s="1614"/>
      <c r="BA42" s="1614"/>
      <c r="BB42" s="1614"/>
      <c r="BC42" s="1614"/>
      <c r="BD42" s="1614"/>
      <c r="BE42" s="1614"/>
      <c r="BF42" s="1614"/>
      <c r="BG42" s="1614"/>
      <c r="BH42" s="1614"/>
      <c r="BI42" s="1614"/>
      <c r="BJ42" s="1614"/>
      <c r="BK42" s="1614"/>
      <c r="BL42" s="1614"/>
      <c r="BM42" s="1614"/>
      <c r="BN42" s="1614"/>
      <c r="BO42" s="1614"/>
      <c r="BP42" s="1614"/>
      <c r="BQ42" s="1614"/>
      <c r="BR42" s="1614"/>
      <c r="BS42" s="1614"/>
      <c r="BT42" s="1614"/>
      <c r="BU42" s="1614"/>
      <c r="BV42" s="1614"/>
      <c r="BW42" s="1614"/>
      <c r="BX42" s="1614"/>
      <c r="BY42" s="1614"/>
      <c r="BZ42" s="1614"/>
      <c r="CA42" s="1615"/>
      <c r="CB42"/>
      <c r="CC42"/>
      <c r="CD42" s="160"/>
    </row>
    <row r="43" spans="1:88" ht="30" customHeight="1">
      <c r="A43" s="1"/>
      <c r="B43" s="93"/>
      <c r="C43" s="97"/>
      <c r="D43" s="264"/>
      <c r="F43" s="987" t="s">
        <v>315</v>
      </c>
      <c r="AP43" s="1604"/>
      <c r="AQ43" s="1604"/>
      <c r="AR43" s="1616"/>
      <c r="AS43" s="1617"/>
      <c r="AT43" s="1617"/>
      <c r="AU43" s="1617"/>
      <c r="AV43" s="1617"/>
      <c r="AW43" s="1617"/>
      <c r="AX43" s="1617"/>
      <c r="AY43" s="1617"/>
      <c r="AZ43" s="1617"/>
      <c r="BA43" s="1617"/>
      <c r="BB43" s="1617"/>
      <c r="BC43" s="1617"/>
      <c r="BD43" s="1617"/>
      <c r="BE43" s="1617"/>
      <c r="BF43" s="1617"/>
      <c r="BG43" s="1617"/>
      <c r="BH43" s="1617"/>
      <c r="BI43" s="1617"/>
      <c r="BJ43" s="1617"/>
      <c r="BK43" s="1617"/>
      <c r="BL43" s="1617"/>
      <c r="BM43" s="1617"/>
      <c r="BN43" s="1617"/>
      <c r="BO43" s="1617"/>
      <c r="BP43" s="1617"/>
      <c r="BQ43" s="1617"/>
      <c r="BR43" s="1617"/>
      <c r="BS43" s="1617"/>
      <c r="BT43" s="1617"/>
      <c r="BU43" s="1617"/>
      <c r="BV43" s="1617"/>
      <c r="BW43" s="1617"/>
      <c r="BX43" s="1617"/>
      <c r="BY43" s="1617"/>
      <c r="BZ43" s="1617"/>
      <c r="CA43" s="1618"/>
      <c r="CB43"/>
      <c r="CC43"/>
      <c r="CD43" s="160"/>
    </row>
    <row r="44" spans="1:88" ht="30" customHeight="1">
      <c r="A44" s="1"/>
      <c r="B44" s="93"/>
      <c r="BY44" s="1253" t="s">
        <v>565</v>
      </c>
      <c r="CD44" s="160"/>
    </row>
    <row r="45" spans="1:88" ht="30" customHeight="1">
      <c r="A45" s="1"/>
      <c r="B45" s="93"/>
      <c r="C45" s="97"/>
      <c r="D45" s="1019" t="s">
        <v>545</v>
      </c>
      <c r="F45" s="266" t="s">
        <v>343</v>
      </c>
      <c r="G45"/>
      <c r="H45"/>
      <c r="I45"/>
      <c r="J45"/>
      <c r="K45"/>
      <c r="L45"/>
      <c r="M45"/>
      <c r="N45"/>
      <c r="O45"/>
      <c r="P45"/>
      <c r="Q45"/>
      <c r="R45"/>
      <c r="S45"/>
      <c r="T45"/>
      <c r="U45"/>
      <c r="V45"/>
      <c r="W45"/>
      <c r="X45"/>
      <c r="Y45"/>
      <c r="Z45"/>
      <c r="AA45"/>
      <c r="AB45"/>
      <c r="AC45"/>
      <c r="AD45"/>
      <c r="AE45"/>
      <c r="AF45"/>
      <c r="AG45"/>
      <c r="AH45"/>
      <c r="AI45"/>
      <c r="AJ45"/>
      <c r="AK45" s="97"/>
      <c r="AL45" s="97"/>
      <c r="AM45" s="97"/>
      <c r="AN45" s="97"/>
      <c r="AO45" s="97"/>
      <c r="AP45" s="1604">
        <v>23</v>
      </c>
      <c r="AQ45" s="1604"/>
      <c r="AR45" s="1613"/>
      <c r="AS45" s="1614"/>
      <c r="AT45" s="1614"/>
      <c r="AU45" s="1614"/>
      <c r="AV45" s="1614"/>
      <c r="AW45" s="1614"/>
      <c r="AX45" s="1614"/>
      <c r="AY45" s="1614"/>
      <c r="AZ45" s="1614"/>
      <c r="BA45" s="1614"/>
      <c r="BB45" s="1614"/>
      <c r="BC45" s="1614"/>
      <c r="BD45" s="1614"/>
      <c r="BE45" s="1614"/>
      <c r="BF45" s="1614"/>
      <c r="BG45" s="1614"/>
      <c r="BH45" s="1614"/>
      <c r="BI45" s="1614"/>
      <c r="BJ45" s="1614"/>
      <c r="BK45" s="1614"/>
      <c r="BL45" s="1614"/>
      <c r="BM45" s="1614"/>
      <c r="BN45" s="1614"/>
      <c r="BO45" s="1614"/>
      <c r="BP45" s="1614"/>
      <c r="BQ45" s="1614"/>
      <c r="BR45" s="1614"/>
      <c r="BS45" s="1614"/>
      <c r="BT45" s="1614"/>
      <c r="BU45" s="1614"/>
      <c r="BV45" s="1614"/>
      <c r="BW45" s="1614"/>
      <c r="BX45" s="1614"/>
      <c r="BY45" s="1614"/>
      <c r="BZ45" s="1614"/>
      <c r="CA45" s="1615"/>
      <c r="CB45"/>
      <c r="CC45"/>
      <c r="CD45" s="160"/>
    </row>
    <row r="46" spans="1:88" ht="30" customHeight="1">
      <c r="A46" s="1"/>
      <c r="B46" s="93"/>
      <c r="C46" s="97"/>
      <c r="D46" s="264"/>
      <c r="F46" s="268" t="s">
        <v>348</v>
      </c>
      <c r="G46"/>
      <c r="H46"/>
      <c r="I46"/>
      <c r="J46"/>
      <c r="K46"/>
      <c r="L46"/>
      <c r="M46"/>
      <c r="N46"/>
      <c r="O46"/>
      <c r="P46"/>
      <c r="Q46"/>
      <c r="R46"/>
      <c r="S46"/>
      <c r="T46"/>
      <c r="U46"/>
      <c r="V46"/>
      <c r="W46"/>
      <c r="X46"/>
      <c r="Y46"/>
      <c r="Z46"/>
      <c r="AA46"/>
      <c r="AB46"/>
      <c r="AC46"/>
      <c r="AD46"/>
      <c r="AE46"/>
      <c r="AF46"/>
      <c r="AG46"/>
      <c r="AH46"/>
      <c r="AI46"/>
      <c r="AJ46"/>
      <c r="AK46"/>
      <c r="AL46"/>
      <c r="AM46"/>
      <c r="AN46"/>
      <c r="AO46"/>
      <c r="AP46" s="1604"/>
      <c r="AQ46" s="1604"/>
      <c r="AR46" s="1616"/>
      <c r="AS46" s="1617"/>
      <c r="AT46" s="1617"/>
      <c r="AU46" s="1617"/>
      <c r="AV46" s="1617"/>
      <c r="AW46" s="1617"/>
      <c r="AX46" s="1617"/>
      <c r="AY46" s="1617"/>
      <c r="AZ46" s="1617"/>
      <c r="BA46" s="1617"/>
      <c r="BB46" s="1617"/>
      <c r="BC46" s="1617"/>
      <c r="BD46" s="1617"/>
      <c r="BE46" s="1617"/>
      <c r="BF46" s="1617"/>
      <c r="BG46" s="1617"/>
      <c r="BH46" s="1617"/>
      <c r="BI46" s="1617"/>
      <c r="BJ46" s="1617"/>
      <c r="BK46" s="1617"/>
      <c r="BL46" s="1617"/>
      <c r="BM46" s="1617"/>
      <c r="BN46" s="1617"/>
      <c r="BO46" s="1617"/>
      <c r="BP46" s="1617"/>
      <c r="BQ46" s="1617"/>
      <c r="BR46" s="1617"/>
      <c r="BS46" s="1617"/>
      <c r="BT46" s="1617"/>
      <c r="BU46" s="1617"/>
      <c r="BV46" s="1617"/>
      <c r="BW46" s="1617"/>
      <c r="BX46" s="1617"/>
      <c r="BY46" s="1617"/>
      <c r="BZ46" s="1617"/>
      <c r="CA46" s="1618"/>
      <c r="CB46"/>
      <c r="CC46"/>
      <c r="CD46" s="160"/>
    </row>
    <row r="47" spans="1:88" ht="35.1" customHeight="1">
      <c r="A47" s="1"/>
      <c r="B47" s="1219"/>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1220"/>
    </row>
    <row r="48" spans="1:88" ht="35.1" customHeight="1">
      <c r="A48" s="1"/>
      <c r="B48" s="151"/>
      <c r="C48" s="97"/>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c r="CC48" s="97"/>
      <c r="CD48" s="160"/>
    </row>
    <row r="49" spans="1:102" ht="35.1" customHeight="1">
      <c r="A49" s="1"/>
      <c r="B49" s="151"/>
      <c r="C49" s="499">
        <v>9.2799999999999994</v>
      </c>
      <c r="D49" s="342" t="s">
        <v>611</v>
      </c>
      <c r="E49"/>
      <c r="F49"/>
      <c r="G49"/>
      <c r="H49"/>
      <c r="I49"/>
      <c r="J49"/>
      <c r="K49"/>
      <c r="L49"/>
      <c r="M49"/>
      <c r="N49"/>
      <c r="O49"/>
      <c r="P49"/>
      <c r="Q49"/>
      <c r="R49"/>
      <c r="S49"/>
      <c r="T49"/>
      <c r="U49"/>
      <c r="V49"/>
      <c r="W49"/>
      <c r="X49"/>
      <c r="Y49"/>
      <c r="Z49"/>
      <c r="AA49"/>
      <c r="AB49"/>
      <c r="AC49"/>
      <c r="AD49"/>
      <c r="AE49"/>
      <c r="AF49"/>
      <c r="AG49"/>
      <c r="AH49"/>
      <c r="AI49" s="518"/>
      <c r="AJ49" s="518"/>
      <c r="AK49" s="518"/>
      <c r="AL49" s="518"/>
      <c r="AM49" s="518"/>
      <c r="AN49" s="518"/>
      <c r="AO49" s="518"/>
      <c r="AP49" s="1604">
        <v>24</v>
      </c>
      <c r="AQ49" s="1604"/>
      <c r="AR49" s="1613"/>
      <c r="AS49" s="1614"/>
      <c r="AT49" s="1614"/>
      <c r="AU49" s="1614"/>
      <c r="AV49" s="1614"/>
      <c r="AW49" s="1614"/>
      <c r="AX49" s="1614"/>
      <c r="AY49" s="1614"/>
      <c r="AZ49" s="1614"/>
      <c r="BA49" s="1614"/>
      <c r="BB49" s="1614"/>
      <c r="BC49" s="1614"/>
      <c r="BD49" s="1614"/>
      <c r="BE49" s="1614"/>
      <c r="BF49" s="1614"/>
      <c r="BG49" s="1614"/>
      <c r="BH49" s="1614"/>
      <c r="BI49" s="1614"/>
      <c r="BJ49" s="1614"/>
      <c r="BK49" s="1614"/>
      <c r="BL49" s="1614"/>
      <c r="BM49" s="1614"/>
      <c r="BN49" s="1614"/>
      <c r="BO49" s="1614"/>
      <c r="BP49" s="1614"/>
      <c r="BQ49" s="1614"/>
      <c r="BR49" s="1614"/>
      <c r="BS49" s="1614"/>
      <c r="BT49" s="1614"/>
      <c r="BU49" s="1614"/>
      <c r="BV49" s="1614"/>
      <c r="BW49" s="1614"/>
      <c r="BX49" s="1614"/>
      <c r="BY49" s="1614"/>
      <c r="BZ49" s="1614"/>
      <c r="CA49" s="1615"/>
      <c r="CB49" s="97"/>
      <c r="CC49" s="97"/>
      <c r="CD49" s="160"/>
    </row>
    <row r="50" spans="1:102" ht="35.1" customHeight="1">
      <c r="A50" s="1"/>
      <c r="B50" s="151"/>
      <c r="C50" s="321"/>
      <c r="D50" s="324" t="s">
        <v>612</v>
      </c>
      <c r="E50"/>
      <c r="F50"/>
      <c r="G50"/>
      <c r="H50"/>
      <c r="I50"/>
      <c r="J50"/>
      <c r="K50"/>
      <c r="L50"/>
      <c r="M50"/>
      <c r="N50"/>
      <c r="O50"/>
      <c r="P50"/>
      <c r="Q50"/>
      <c r="R50"/>
      <c r="S50"/>
      <c r="T50"/>
      <c r="U50"/>
      <c r="V50"/>
      <c r="W50"/>
      <c r="X50"/>
      <c r="Y50"/>
      <c r="Z50"/>
      <c r="AA50"/>
      <c r="AB50"/>
      <c r="AC50"/>
      <c r="AD50"/>
      <c r="AE50"/>
      <c r="AF50"/>
      <c r="AG50"/>
      <c r="AH50"/>
      <c r="AI50" s="518"/>
      <c r="AJ50" s="518"/>
      <c r="AK50" s="518"/>
      <c r="AL50" s="518"/>
      <c r="AM50" s="518"/>
      <c r="AN50" s="518"/>
      <c r="AO50" s="518"/>
      <c r="AP50" s="1604"/>
      <c r="AQ50" s="1604"/>
      <c r="AR50" s="1616"/>
      <c r="AS50" s="1617"/>
      <c r="AT50" s="1617"/>
      <c r="AU50" s="1617"/>
      <c r="AV50" s="1617"/>
      <c r="AW50" s="1617"/>
      <c r="AX50" s="1617"/>
      <c r="AY50" s="1617"/>
      <c r="AZ50" s="1617"/>
      <c r="BA50" s="1617"/>
      <c r="BB50" s="1617"/>
      <c r="BC50" s="1617"/>
      <c r="BD50" s="1617"/>
      <c r="BE50" s="1617"/>
      <c r="BF50" s="1617"/>
      <c r="BG50" s="1617"/>
      <c r="BH50" s="1617"/>
      <c r="BI50" s="1617"/>
      <c r="BJ50" s="1617"/>
      <c r="BK50" s="1617"/>
      <c r="BL50" s="1617"/>
      <c r="BM50" s="1617"/>
      <c r="BN50" s="1617"/>
      <c r="BO50" s="1617"/>
      <c r="BP50" s="1617"/>
      <c r="BQ50" s="1617"/>
      <c r="BR50" s="1617"/>
      <c r="BS50" s="1617"/>
      <c r="BT50" s="1617"/>
      <c r="BU50" s="1617"/>
      <c r="BV50" s="1617"/>
      <c r="BW50" s="1617"/>
      <c r="BX50" s="1617"/>
      <c r="BY50" s="1617"/>
      <c r="BZ50" s="1617"/>
      <c r="CA50" s="1618"/>
      <c r="CB50" s="97"/>
      <c r="CC50" s="97"/>
      <c r="CD50" s="160"/>
    </row>
    <row r="51" spans="1:102" ht="35.1" customHeight="1">
      <c r="A51" s="1"/>
      <c r="B51" s="1219"/>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1220"/>
    </row>
    <row r="52" spans="1:102" ht="30" customHeight="1">
      <c r="A52" s="1"/>
      <c r="B52" s="93"/>
      <c r="C52"/>
      <c r="D52"/>
      <c r="E52"/>
      <c r="F52"/>
      <c r="G52"/>
      <c r="H52"/>
      <c r="I52"/>
      <c r="J52"/>
      <c r="K52"/>
      <c r="L52"/>
      <c r="M52"/>
      <c r="N52"/>
      <c r="O52"/>
      <c r="P52"/>
      <c r="Q52"/>
      <c r="R52"/>
      <c r="S52"/>
      <c r="T52"/>
      <c r="U52"/>
      <c r="V52"/>
      <c r="W52"/>
      <c r="X52"/>
      <c r="Y52"/>
      <c r="Z52"/>
      <c r="AA52"/>
      <c r="AB52"/>
      <c r="AC52"/>
      <c r="AD52"/>
      <c r="AE52"/>
      <c r="AF52"/>
      <c r="AG52"/>
      <c r="AH52"/>
      <c r="AI52" s="318"/>
      <c r="AJ52" s="199"/>
      <c r="AK52" s="199"/>
      <c r="AL52" s="199"/>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X52" s="176"/>
      <c r="BY52" s="979" t="s">
        <v>1881</v>
      </c>
      <c r="CB52"/>
      <c r="CC52"/>
      <c r="CD52" s="160"/>
    </row>
    <row r="53" spans="1:102" ht="30" customHeight="1">
      <c r="A53" s="1"/>
      <c r="B53" s="93"/>
      <c r="C53" s="499">
        <v>9.2899999999999991</v>
      </c>
      <c r="D53" s="1052" t="s">
        <v>1883</v>
      </c>
      <c r="E53"/>
      <c r="F53"/>
      <c r="G53"/>
      <c r="H53"/>
      <c r="I53"/>
      <c r="J53"/>
      <c r="K53"/>
      <c r="L53"/>
      <c r="M53"/>
      <c r="N53"/>
      <c r="O53"/>
      <c r="P53"/>
      <c r="Q53"/>
      <c r="R53"/>
      <c r="S53"/>
      <c r="T53"/>
      <c r="U53"/>
      <c r="V53"/>
      <c r="W53"/>
      <c r="X53"/>
      <c r="Y53"/>
      <c r="Z53"/>
      <c r="AA53"/>
      <c r="AB53"/>
      <c r="AC53"/>
      <c r="AD53"/>
      <c r="AE53"/>
      <c r="AF53"/>
      <c r="AG53"/>
      <c r="AH53"/>
      <c r="AI53" s="518"/>
      <c r="AJ53" s="518"/>
      <c r="AK53" s="518"/>
      <c r="AL53" s="518"/>
      <c r="AM53" s="518"/>
      <c r="AN53" s="518"/>
      <c r="AO53" s="518"/>
      <c r="AP53" s="2045" t="s">
        <v>276</v>
      </c>
      <c r="AQ53" s="1604"/>
      <c r="AR53" s="1613"/>
      <c r="AS53" s="1614"/>
      <c r="AT53" s="1614"/>
      <c r="AU53" s="1614"/>
      <c r="AV53" s="1614"/>
      <c r="AW53" s="1614"/>
      <c r="AX53" s="1614"/>
      <c r="AY53" s="1614"/>
      <c r="AZ53" s="1614"/>
      <c r="BA53" s="1614"/>
      <c r="BB53" s="1614"/>
      <c r="BC53" s="1614"/>
      <c r="BD53" s="1614"/>
      <c r="BE53" s="1614"/>
      <c r="BF53" s="1614"/>
      <c r="BG53" s="1614"/>
      <c r="BH53" s="1614"/>
      <c r="BI53" s="1614"/>
      <c r="BJ53" s="1614"/>
      <c r="BK53" s="1614"/>
      <c r="BL53" s="1614"/>
      <c r="BM53" s="1614"/>
      <c r="BN53" s="1614"/>
      <c r="BO53" s="1614"/>
      <c r="BP53" s="1614"/>
      <c r="BQ53" s="1614"/>
      <c r="BR53" s="1614"/>
      <c r="BS53" s="1614"/>
      <c r="BT53" s="1614"/>
      <c r="BU53" s="1614"/>
      <c r="BV53" s="1614"/>
      <c r="BW53" s="1614"/>
      <c r="BX53" s="1614"/>
      <c r="BY53" s="1614"/>
      <c r="BZ53" s="1614"/>
      <c r="CA53" s="1615"/>
      <c r="CB53"/>
      <c r="CC53"/>
      <c r="CD53" s="160"/>
      <c r="CE53" s="1"/>
    </row>
    <row r="54" spans="1:102" ht="30" customHeight="1">
      <c r="A54" s="1"/>
      <c r="B54" s="93"/>
      <c r="C54" s="321"/>
      <c r="D54" s="1054" t="s">
        <v>1884</v>
      </c>
      <c r="E54"/>
      <c r="F54"/>
      <c r="G54"/>
      <c r="H54"/>
      <c r="I54"/>
      <c r="J54"/>
      <c r="K54"/>
      <c r="L54"/>
      <c r="M54"/>
      <c r="N54"/>
      <c r="O54"/>
      <c r="P54"/>
      <c r="Q54"/>
      <c r="R54"/>
      <c r="S54"/>
      <c r="T54"/>
      <c r="U54"/>
      <c r="V54"/>
      <c r="W54"/>
      <c r="X54"/>
      <c r="Y54"/>
      <c r="Z54"/>
      <c r="AA54"/>
      <c r="AB54"/>
      <c r="AC54"/>
      <c r="AD54"/>
      <c r="AE54"/>
      <c r="AF54"/>
      <c r="AG54"/>
      <c r="AH54"/>
      <c r="AI54" s="518"/>
      <c r="AJ54" s="518"/>
      <c r="AK54" s="518"/>
      <c r="AL54" s="518"/>
      <c r="AM54" s="518"/>
      <c r="AN54" s="518"/>
      <c r="AO54" s="518"/>
      <c r="AP54" s="1604"/>
      <c r="AQ54" s="1604"/>
      <c r="AR54" s="1616"/>
      <c r="AS54" s="1617"/>
      <c r="AT54" s="1617"/>
      <c r="AU54" s="1617"/>
      <c r="AV54" s="1617"/>
      <c r="AW54" s="1617"/>
      <c r="AX54" s="1617"/>
      <c r="AY54" s="1617"/>
      <c r="AZ54" s="1617"/>
      <c r="BA54" s="1617"/>
      <c r="BB54" s="1617"/>
      <c r="BC54" s="1617"/>
      <c r="BD54" s="1617"/>
      <c r="BE54" s="1617"/>
      <c r="BF54" s="1617"/>
      <c r="BG54" s="1617"/>
      <c r="BH54" s="1617"/>
      <c r="BI54" s="1617"/>
      <c r="BJ54" s="1617"/>
      <c r="BK54" s="1617"/>
      <c r="BL54" s="1617"/>
      <c r="BM54" s="1617"/>
      <c r="BN54" s="1617"/>
      <c r="BO54" s="1617"/>
      <c r="BP54" s="1617"/>
      <c r="BQ54" s="1617"/>
      <c r="BR54" s="1617"/>
      <c r="BS54" s="1617"/>
      <c r="BT54" s="1617"/>
      <c r="BU54" s="1617"/>
      <c r="BV54" s="1617"/>
      <c r="BW54" s="1617"/>
      <c r="BX54" s="1617"/>
      <c r="BY54" s="1617"/>
      <c r="BZ54" s="1617"/>
      <c r="CA54" s="1618"/>
      <c r="CB54"/>
      <c r="CC54"/>
      <c r="CD54" s="160"/>
    </row>
    <row r="55" spans="1:102" ht="39.75" customHeight="1" thickBot="1">
      <c r="A55" s="1"/>
      <c r="B55" s="93"/>
      <c r="C55" s="97"/>
      <c r="D55"/>
      <c r="E55"/>
      <c r="F55"/>
      <c r="G55"/>
      <c r="H55"/>
      <c r="I55"/>
      <c r="J55"/>
      <c r="K55"/>
      <c r="L55"/>
      <c r="M55"/>
      <c r="N55"/>
      <c r="O55"/>
      <c r="P55"/>
      <c r="Q55"/>
      <c r="R55"/>
      <c r="S55"/>
      <c r="T55"/>
      <c r="U55"/>
      <c r="V55"/>
      <c r="W55"/>
      <c r="X55"/>
      <c r="Y55"/>
      <c r="Z55"/>
      <c r="AA55"/>
      <c r="AB55"/>
      <c r="AC55"/>
      <c r="AD55"/>
      <c r="AE55"/>
      <c r="AF55"/>
      <c r="AG55"/>
      <c r="AH55"/>
      <c r="AI55"/>
      <c r="AJ55" s="97"/>
      <c r="AK55" s="97"/>
      <c r="AL55" s="97"/>
      <c r="AM55" s="97"/>
      <c r="AN55" s="97"/>
      <c r="AO55" s="97"/>
      <c r="AP55" s="97"/>
      <c r="AQ55" s="97"/>
      <c r="AR55" s="97"/>
      <c r="AS55" s="97"/>
      <c r="AT55" s="97"/>
      <c r="AU55" s="97"/>
      <c r="AV55" s="97"/>
      <c r="AW55"/>
      <c r="AX55"/>
      <c r="AY55"/>
      <c r="AZ55"/>
      <c r="BA55"/>
      <c r="BB55"/>
      <c r="BC55"/>
      <c r="BD55"/>
      <c r="BE55"/>
      <c r="BF55"/>
      <c r="BG55"/>
      <c r="BH55"/>
      <c r="BI55"/>
      <c r="BJ55"/>
      <c r="BK55"/>
      <c r="BL55"/>
      <c r="BM55"/>
      <c r="BN55"/>
      <c r="BO55"/>
      <c r="BP55"/>
      <c r="BQ55"/>
      <c r="BR55"/>
      <c r="BS55"/>
      <c r="BT55"/>
      <c r="BU55"/>
      <c r="BV55"/>
      <c r="BW55"/>
      <c r="BX55"/>
      <c r="BY55"/>
      <c r="BZ55"/>
      <c r="CA55"/>
      <c r="CB55"/>
      <c r="CC55"/>
      <c r="CD55" s="160"/>
      <c r="CJ55"/>
      <c r="CK55"/>
      <c r="CL55"/>
      <c r="CM55"/>
      <c r="CN55"/>
      <c r="CO55"/>
      <c r="CP55"/>
      <c r="CQ55"/>
      <c r="CR55"/>
      <c r="CS55"/>
      <c r="CT55"/>
      <c r="CU55"/>
      <c r="CV55"/>
      <c r="CW55"/>
      <c r="CX55"/>
    </row>
    <row r="56" spans="1:102" ht="30" customHeight="1">
      <c r="A56" s="1"/>
      <c r="B56" s="1026"/>
      <c r="C56" s="1027"/>
      <c r="D56" s="1027"/>
      <c r="E56" s="1027"/>
      <c r="F56" s="1027"/>
      <c r="G56" s="1027"/>
      <c r="H56" s="1027"/>
      <c r="I56" s="1027"/>
      <c r="J56" s="1027"/>
      <c r="K56" s="1027"/>
      <c r="L56" s="1027"/>
      <c r="M56" s="1027"/>
      <c r="N56" s="1027"/>
      <c r="O56" s="1027"/>
      <c r="P56" s="1027"/>
      <c r="Q56" s="1027"/>
      <c r="R56" s="1027"/>
      <c r="S56" s="1027"/>
      <c r="T56" s="1027"/>
      <c r="U56" s="1027"/>
      <c r="V56" s="1027"/>
      <c r="W56" s="1027"/>
      <c r="X56" s="1027"/>
      <c r="Y56" s="1027"/>
      <c r="Z56" s="1027"/>
      <c r="AA56" s="1027"/>
      <c r="AB56" s="1027"/>
      <c r="AC56" s="1027"/>
      <c r="AD56" s="1027"/>
      <c r="AE56" s="1027"/>
      <c r="AF56" s="1027"/>
      <c r="AG56" s="1027"/>
      <c r="AH56" s="1027"/>
      <c r="AI56" s="1027"/>
      <c r="AJ56" s="1027"/>
      <c r="AK56" s="1027"/>
      <c r="AL56" s="1027"/>
      <c r="AM56" s="1027"/>
      <c r="AN56" s="1027"/>
      <c r="AO56" s="1027"/>
      <c r="AP56" s="1027"/>
      <c r="AQ56" s="1027"/>
      <c r="AR56" s="1027"/>
      <c r="AS56" s="1027"/>
      <c r="AT56" s="1027"/>
      <c r="AU56" s="1027"/>
      <c r="AV56" s="1027"/>
      <c r="AW56" s="1027"/>
      <c r="AX56" s="1027"/>
      <c r="AY56" s="1027"/>
      <c r="AZ56" s="1027"/>
      <c r="BA56" s="1027"/>
      <c r="BB56" s="1027"/>
      <c r="BC56" s="1027"/>
      <c r="BD56" s="1027"/>
      <c r="BE56" s="1027"/>
      <c r="BF56" s="1027"/>
      <c r="BG56" s="1027"/>
      <c r="BH56" s="1027"/>
      <c r="BI56" s="1027"/>
      <c r="BJ56" s="1027"/>
      <c r="BK56" s="1027"/>
      <c r="BL56" s="1027"/>
      <c r="BM56" s="1027"/>
      <c r="BN56" s="1027"/>
      <c r="BO56" s="1027"/>
      <c r="BP56" s="1027"/>
      <c r="BQ56" s="1027"/>
      <c r="BR56" s="1027"/>
      <c r="BS56" s="1027"/>
      <c r="BT56" s="1027"/>
      <c r="BU56" s="1027"/>
      <c r="BV56" s="1027"/>
      <c r="BW56" s="1027"/>
      <c r="BX56" s="1027"/>
      <c r="BY56" s="1027"/>
      <c r="BZ56" s="1027"/>
      <c r="CA56" s="1027"/>
      <c r="CB56" s="1027"/>
      <c r="CC56" s="1027"/>
      <c r="CD56" s="1028"/>
      <c r="CJ56"/>
      <c r="CK56"/>
      <c r="CL56"/>
      <c r="CM56"/>
      <c r="CN56"/>
      <c r="CO56"/>
      <c r="CP56"/>
      <c r="CQ56"/>
      <c r="CR56"/>
      <c r="CS56"/>
      <c r="CT56"/>
      <c r="CU56"/>
      <c r="CV56"/>
      <c r="CW56"/>
      <c r="CX56"/>
    </row>
    <row r="57" spans="1:102" ht="30" customHeight="1">
      <c r="A57" s="1"/>
      <c r="B57" s="1029"/>
      <c r="C57" s="1030"/>
      <c r="D57" s="1030"/>
      <c r="E57" s="1030"/>
      <c r="F57" s="1030"/>
      <c r="G57" s="1030"/>
      <c r="H57" s="1030"/>
      <c r="I57" s="1030"/>
      <c r="J57" s="1030"/>
      <c r="K57" s="1030"/>
      <c r="L57" s="1030"/>
      <c r="M57" s="1030"/>
      <c r="N57" s="1030"/>
      <c r="O57" s="1030"/>
      <c r="P57" s="1030"/>
      <c r="Q57" s="1030"/>
      <c r="R57" s="1030"/>
      <c r="S57" s="1030"/>
      <c r="T57" s="1030"/>
      <c r="U57" s="1030"/>
      <c r="V57" s="1030"/>
      <c r="W57" s="1030"/>
      <c r="X57" s="1030"/>
      <c r="Y57" s="1030"/>
      <c r="Z57" s="1030"/>
      <c r="AA57" s="1030"/>
      <c r="AB57" s="1030"/>
      <c r="AC57" s="1030"/>
      <c r="AD57" s="1030"/>
      <c r="AE57" s="1030"/>
      <c r="AF57" s="1030"/>
      <c r="AG57" s="1030"/>
      <c r="AH57" s="1030"/>
      <c r="AI57" s="1030"/>
      <c r="AJ57" s="1030"/>
      <c r="AK57" s="1030"/>
      <c r="AL57" s="1030"/>
      <c r="AM57" s="1030"/>
      <c r="AN57" s="1030"/>
      <c r="AO57" s="1030"/>
      <c r="AP57" s="1030"/>
      <c r="AQ57" s="1030"/>
      <c r="AR57" s="1030"/>
      <c r="AS57" s="1030"/>
      <c r="AT57" s="1030"/>
      <c r="AU57" s="1030"/>
      <c r="AV57" s="1030"/>
      <c r="AW57" s="1030"/>
      <c r="AX57" s="1030"/>
      <c r="AY57" s="1030"/>
      <c r="AZ57" s="1030"/>
      <c r="BA57" s="1030"/>
      <c r="BB57" s="1030"/>
      <c r="BC57" s="1030"/>
      <c r="BD57" s="1030"/>
      <c r="BE57" s="1030"/>
      <c r="BF57" s="1030"/>
      <c r="BG57" s="1030"/>
      <c r="BH57" s="1030"/>
      <c r="BI57" s="1030"/>
      <c r="BJ57" s="1030"/>
      <c r="BK57" s="1030"/>
      <c r="BL57" s="1030"/>
      <c r="BM57" s="1030"/>
      <c r="BN57" s="1030"/>
      <c r="BO57" s="1030"/>
      <c r="BP57" s="1030"/>
      <c r="BQ57" s="1030"/>
      <c r="BR57" s="1030"/>
      <c r="BS57" s="1030"/>
      <c r="BT57" s="1030"/>
      <c r="BU57" s="1030"/>
      <c r="BV57" s="1030"/>
      <c r="BW57" s="1030"/>
      <c r="BX57" s="1030"/>
      <c r="BY57" s="1030"/>
      <c r="BZ57" s="1030"/>
      <c r="CA57" s="1030"/>
      <c r="CB57" s="1030"/>
      <c r="CC57" s="1030"/>
      <c r="CD57" s="1031"/>
      <c r="CJ57"/>
      <c r="CK57"/>
      <c r="CL57"/>
      <c r="CM57"/>
      <c r="CN57"/>
      <c r="CO57"/>
      <c r="CP57"/>
      <c r="CQ57"/>
      <c r="CR57"/>
      <c r="CS57"/>
      <c r="CT57"/>
      <c r="CU57"/>
      <c r="CV57"/>
      <c r="CW57"/>
      <c r="CX57"/>
    </row>
    <row r="58" spans="1:102" ht="24" customHeight="1">
      <c r="A58" s="1"/>
      <c r="B58" s="1029"/>
      <c r="C58" s="1030"/>
      <c r="D58" s="1030"/>
      <c r="E58" s="1030"/>
      <c r="F58" s="1030"/>
      <c r="G58" s="1030"/>
      <c r="H58" s="1030"/>
      <c r="I58" s="1030"/>
      <c r="J58" s="1030"/>
      <c r="K58" s="1030"/>
      <c r="L58" s="1030"/>
      <c r="M58" s="1030"/>
      <c r="N58" s="1030"/>
      <c r="O58" s="1030"/>
      <c r="P58" s="1030"/>
      <c r="Q58" s="1030"/>
      <c r="R58" s="1030"/>
      <c r="S58" s="1030"/>
      <c r="T58" s="1030"/>
      <c r="U58" s="1030"/>
      <c r="V58" s="1030"/>
      <c r="W58" s="1030"/>
      <c r="X58" s="1030"/>
      <c r="Y58" s="1030"/>
      <c r="Z58" s="1030"/>
      <c r="AA58" s="1030"/>
      <c r="AB58" s="1030"/>
      <c r="AC58" s="1030"/>
      <c r="AD58" s="1030"/>
      <c r="AE58" s="1030"/>
      <c r="AF58" s="1030"/>
      <c r="AG58" s="1030"/>
      <c r="AH58" s="1030"/>
      <c r="AI58" s="1030"/>
      <c r="AJ58" s="1030"/>
      <c r="AK58" s="1030"/>
      <c r="AL58" s="1030"/>
      <c r="AM58" s="1030"/>
      <c r="AN58" s="1030"/>
      <c r="AO58" s="1030"/>
      <c r="AP58" s="1030"/>
      <c r="AQ58" s="1030"/>
      <c r="AR58" s="1030"/>
      <c r="AS58" s="1030"/>
      <c r="AT58" s="1030"/>
      <c r="AU58" s="1030"/>
      <c r="AV58" s="1030"/>
      <c r="AW58" s="1030"/>
      <c r="AX58" s="1030"/>
      <c r="AY58" s="1030"/>
      <c r="AZ58" s="1030"/>
      <c r="BA58" s="1030"/>
      <c r="BB58" s="1030"/>
      <c r="BC58" s="1030"/>
      <c r="BD58" s="1030"/>
      <c r="BE58" s="1030"/>
      <c r="BF58" s="1030"/>
      <c r="BG58" s="1030"/>
      <c r="BH58" s="1030"/>
      <c r="BI58" s="1030"/>
      <c r="BJ58" s="1030"/>
      <c r="BK58" s="1030"/>
      <c r="BL58" s="1030"/>
      <c r="BM58" s="1030"/>
      <c r="BN58" s="1030"/>
      <c r="BO58" s="1030"/>
      <c r="BP58" s="1030"/>
      <c r="BQ58" s="1030"/>
      <c r="BR58" s="1030"/>
      <c r="BS58" s="1030"/>
      <c r="BT58" s="1030"/>
      <c r="BU58" s="1030"/>
      <c r="BV58" s="1030"/>
      <c r="BW58" s="1030"/>
      <c r="BX58" s="1030"/>
      <c r="BY58" s="1030"/>
      <c r="BZ58" s="1030"/>
      <c r="CA58" s="1030"/>
      <c r="CB58" s="1030"/>
      <c r="CC58" s="1030"/>
      <c r="CD58" s="1031"/>
      <c r="CJ58"/>
      <c r="CK58"/>
      <c r="CL58"/>
      <c r="CM58"/>
      <c r="CN58"/>
      <c r="CO58"/>
      <c r="CP58"/>
      <c r="CQ58"/>
      <c r="CR58"/>
      <c r="CS58"/>
      <c r="CT58"/>
      <c r="CU58"/>
      <c r="CV58"/>
      <c r="CW58"/>
      <c r="CX58"/>
    </row>
    <row r="59" spans="1:102" ht="30" customHeight="1">
      <c r="A59" s="1"/>
      <c r="B59" s="1029"/>
      <c r="C59" s="1030"/>
      <c r="D59" s="1030"/>
      <c r="E59" s="1030"/>
      <c r="F59" s="1030"/>
      <c r="G59" s="1030"/>
      <c r="H59" s="1030"/>
      <c r="I59" s="1030"/>
      <c r="J59" s="1030"/>
      <c r="K59" s="1030"/>
      <c r="L59" s="1030"/>
      <c r="M59" s="1030"/>
      <c r="N59" s="1030"/>
      <c r="O59" s="1030"/>
      <c r="P59" s="1030"/>
      <c r="Q59" s="1030"/>
      <c r="R59" s="1030"/>
      <c r="S59" s="1030"/>
      <c r="T59" s="1030"/>
      <c r="U59" s="1030"/>
      <c r="V59" s="1030"/>
      <c r="W59" s="1030"/>
      <c r="X59" s="1030"/>
      <c r="Y59" s="1030"/>
      <c r="Z59" s="1030"/>
      <c r="AA59" s="1030"/>
      <c r="AB59" s="1030"/>
      <c r="AC59" s="1030"/>
      <c r="AD59" s="1030"/>
      <c r="AE59" s="1030"/>
      <c r="AF59" s="1030"/>
      <c r="AG59" s="1030"/>
      <c r="AH59" s="1030"/>
      <c r="AI59" s="1030"/>
      <c r="AJ59" s="1030"/>
      <c r="AK59" s="1030"/>
      <c r="AL59" s="1030"/>
      <c r="AM59" s="1030"/>
      <c r="AN59" s="1030"/>
      <c r="AO59" s="1030"/>
      <c r="AP59" s="1030"/>
      <c r="AQ59" s="1030"/>
      <c r="AR59" s="1030"/>
      <c r="AS59" s="1030"/>
      <c r="AT59" s="1030"/>
      <c r="AU59" s="1030"/>
      <c r="AV59" s="1030"/>
      <c r="AW59" s="1030"/>
      <c r="AX59" s="1030"/>
      <c r="AY59" s="1030"/>
      <c r="AZ59" s="1030"/>
      <c r="BA59" s="1030"/>
      <c r="BB59" s="1030"/>
      <c r="BC59" s="1030"/>
      <c r="BD59" s="1030"/>
      <c r="BE59" s="1030"/>
      <c r="BF59" s="1030"/>
      <c r="BG59" s="1030"/>
      <c r="BH59" s="1030"/>
      <c r="BI59" s="1030"/>
      <c r="BJ59" s="1030"/>
      <c r="BK59" s="1030"/>
      <c r="BL59" s="1030"/>
      <c r="BM59" s="1030"/>
      <c r="BN59" s="1030"/>
      <c r="BO59" s="1030"/>
      <c r="BP59" s="1030"/>
      <c r="BQ59" s="1030"/>
      <c r="BR59" s="1030"/>
      <c r="BS59" s="1030"/>
      <c r="BT59" s="1030"/>
      <c r="BU59" s="1030"/>
      <c r="BV59" s="1030"/>
      <c r="BW59" s="1030"/>
      <c r="BX59" s="1030"/>
      <c r="BY59" s="1030"/>
      <c r="BZ59" s="1030"/>
      <c r="CA59" s="1030"/>
      <c r="CB59" s="1030"/>
      <c r="CC59" s="1030"/>
      <c r="CD59" s="1031"/>
      <c r="CJ59"/>
      <c r="CK59"/>
      <c r="CL59"/>
      <c r="CM59"/>
      <c r="CN59"/>
      <c r="CO59"/>
      <c r="CP59"/>
      <c r="CQ59"/>
      <c r="CR59"/>
      <c r="CS59"/>
      <c r="CT59"/>
      <c r="CU59"/>
      <c r="CV59"/>
      <c r="CW59"/>
      <c r="CX59"/>
    </row>
    <row r="60" spans="1:102" ht="44.25" customHeight="1" thickBot="1">
      <c r="A60" s="1"/>
      <c r="B60" s="1032"/>
      <c r="C60" s="1033"/>
      <c r="D60" s="1033"/>
      <c r="E60" s="1033"/>
      <c r="F60" s="1033"/>
      <c r="G60" s="1033"/>
      <c r="H60" s="1033"/>
      <c r="I60" s="1033"/>
      <c r="J60" s="1033"/>
      <c r="K60" s="1033"/>
      <c r="L60" s="1033"/>
      <c r="M60" s="1033"/>
      <c r="N60" s="1033"/>
      <c r="O60" s="1033"/>
      <c r="P60" s="1033"/>
      <c r="Q60" s="1033"/>
      <c r="R60" s="1033"/>
      <c r="S60" s="1033"/>
      <c r="T60" s="1033"/>
      <c r="U60" s="1033"/>
      <c r="V60" s="1033"/>
      <c r="W60" s="1033"/>
      <c r="X60" s="1033"/>
      <c r="Y60" s="1033"/>
      <c r="Z60" s="1033"/>
      <c r="AA60" s="1033"/>
      <c r="AB60" s="1033"/>
      <c r="AC60" s="1033"/>
      <c r="AD60" s="1033"/>
      <c r="AE60" s="1033"/>
      <c r="AF60" s="1033"/>
      <c r="AG60" s="1033"/>
      <c r="AH60" s="1033"/>
      <c r="AI60" s="1033"/>
      <c r="AJ60" s="1033"/>
      <c r="AK60" s="1033"/>
      <c r="AL60" s="1033"/>
      <c r="AM60" s="1033"/>
      <c r="AN60" s="1033"/>
      <c r="AO60" s="1033"/>
      <c r="AP60" s="1033"/>
      <c r="AQ60" s="1033"/>
      <c r="AR60" s="1033"/>
      <c r="AS60" s="1033"/>
      <c r="AT60" s="1033"/>
      <c r="AU60" s="1033"/>
      <c r="AV60" s="1033"/>
      <c r="AW60" s="1033"/>
      <c r="AX60" s="1033"/>
      <c r="AY60" s="1033"/>
      <c r="AZ60" s="1033"/>
      <c r="BA60" s="1033"/>
      <c r="BB60" s="1033"/>
      <c r="BC60" s="1033"/>
      <c r="BD60" s="1033"/>
      <c r="BE60" s="1033"/>
      <c r="BF60" s="1033"/>
      <c r="BG60" s="1033"/>
      <c r="BH60" s="1033"/>
      <c r="BI60" s="1033"/>
      <c r="BJ60" s="1033"/>
      <c r="BK60" s="1033"/>
      <c r="BL60" s="1033"/>
      <c r="BM60" s="1033"/>
      <c r="BN60" s="1033"/>
      <c r="BO60" s="1033"/>
      <c r="BP60" s="1033"/>
      <c r="BQ60" s="1033"/>
      <c r="BR60" s="1033"/>
      <c r="BS60" s="1033"/>
      <c r="BT60" s="1033"/>
      <c r="BU60" s="1033"/>
      <c r="BV60" s="1033"/>
      <c r="BW60" s="1033"/>
      <c r="BX60" s="1033"/>
      <c r="BY60" s="1033"/>
      <c r="BZ60" s="1033"/>
      <c r="CA60" s="1033"/>
      <c r="CB60" s="1033"/>
      <c r="CC60" s="1033"/>
      <c r="CD60" s="1034"/>
      <c r="CJ60"/>
      <c r="CK60"/>
      <c r="CL60"/>
      <c r="CM60"/>
      <c r="CN60"/>
      <c r="CO60"/>
      <c r="CP60"/>
      <c r="CQ60"/>
      <c r="CR60"/>
      <c r="CS60"/>
      <c r="CT60"/>
      <c r="CU60"/>
      <c r="CV60"/>
      <c r="CW60"/>
      <c r="CX60"/>
    </row>
    <row r="61" spans="1:102" ht="30" customHeight="1">
      <c r="A61" s="1"/>
      <c r="B61" s="93"/>
      <c r="C61" s="97"/>
      <c r="D61"/>
      <c r="E61"/>
      <c r="F61"/>
      <c r="G61"/>
      <c r="H61"/>
      <c r="I61"/>
      <c r="J61"/>
      <c r="K61"/>
      <c r="L61"/>
      <c r="M61"/>
      <c r="N61"/>
      <c r="O61"/>
      <c r="P61"/>
      <c r="Q61"/>
      <c r="R61"/>
      <c r="S61"/>
      <c r="T61"/>
      <c r="U61"/>
      <c r="V61"/>
      <c r="W61"/>
      <c r="X61"/>
      <c r="Y61"/>
      <c r="Z61"/>
      <c r="AA61"/>
      <c r="AB61"/>
      <c r="AC61"/>
      <c r="AD61"/>
      <c r="AE61"/>
      <c r="AF61"/>
      <c r="AG61"/>
      <c r="AH61"/>
      <c r="AI61"/>
      <c r="AJ61" s="97"/>
      <c r="AK61" s="97"/>
      <c r="AL61" s="97"/>
      <c r="AM61" s="97"/>
      <c r="AN61" s="97"/>
      <c r="AO61" s="97"/>
      <c r="AP61" s="97"/>
      <c r="AQ61" s="97"/>
      <c r="AR61" s="97"/>
      <c r="AS61" s="97"/>
      <c r="AT61" s="97"/>
      <c r="AU61" s="97"/>
      <c r="AV61" s="97"/>
      <c r="AW61"/>
      <c r="AX61"/>
      <c r="AY61"/>
      <c r="AZ61"/>
      <c r="BA61"/>
      <c r="BB61"/>
      <c r="BC61"/>
      <c r="BD61"/>
      <c r="BE61"/>
      <c r="BF61"/>
      <c r="BG61"/>
      <c r="BH61"/>
      <c r="BI61"/>
      <c r="BJ61"/>
      <c r="BK61"/>
      <c r="BL61"/>
      <c r="BM61"/>
      <c r="BN61"/>
      <c r="BO61"/>
      <c r="BP61"/>
      <c r="BQ61"/>
      <c r="BR61"/>
      <c r="BS61"/>
      <c r="BT61"/>
      <c r="BU61"/>
      <c r="BV61"/>
      <c r="BW61"/>
      <c r="BX61"/>
      <c r="BY61"/>
      <c r="BZ61"/>
      <c r="CA61"/>
      <c r="CB61"/>
      <c r="CC61"/>
      <c r="CD61" s="160"/>
      <c r="CJ61"/>
      <c r="CK61"/>
      <c r="CL61"/>
      <c r="CM61"/>
      <c r="CN61"/>
      <c r="CO61"/>
      <c r="CP61"/>
      <c r="CQ61"/>
      <c r="CR61"/>
      <c r="CS61"/>
      <c r="CT61"/>
      <c r="CU61"/>
      <c r="CV61"/>
      <c r="CW61"/>
      <c r="CX61"/>
    </row>
    <row r="62" spans="1:102" ht="30" customHeight="1">
      <c r="A62" s="1"/>
      <c r="B62" s="93"/>
      <c r="C62" s="499">
        <v>9.3000000000000007</v>
      </c>
      <c r="D62" s="266" t="s">
        <v>613</v>
      </c>
      <c r="E62" s="268"/>
      <c r="F62"/>
      <c r="G62"/>
      <c r="H62"/>
      <c r="I62"/>
      <c r="J62"/>
      <c r="K62"/>
      <c r="L62"/>
      <c r="M62"/>
      <c r="N62"/>
      <c r="O62"/>
      <c r="P62"/>
      <c r="Q62"/>
      <c r="R62"/>
      <c r="S62"/>
      <c r="T62"/>
      <c r="U62"/>
      <c r="V62"/>
      <c r="W62"/>
      <c r="X62"/>
      <c r="Y62"/>
      <c r="Z62"/>
      <c r="AA62"/>
      <c r="AB62"/>
      <c r="AC62"/>
      <c r="AD62"/>
      <c r="AE62"/>
      <c r="AF62"/>
      <c r="AG62"/>
      <c r="AH62"/>
      <c r="AI62"/>
      <c r="AJ62" s="97"/>
      <c r="AK62" s="97"/>
      <c r="AL62" s="97"/>
      <c r="AM62" s="97"/>
      <c r="AN62" s="97"/>
      <c r="AO62" s="97"/>
      <c r="AP62" s="97"/>
      <c r="AQ62" s="97"/>
      <c r="AR62" s="97"/>
      <c r="AS62" s="97"/>
      <c r="AT62" s="97"/>
      <c r="AU62" s="97"/>
      <c r="AV62" s="97"/>
      <c r="AW62"/>
      <c r="AX62"/>
      <c r="AY62"/>
      <c r="AZ62"/>
      <c r="BA62"/>
      <c r="BB62"/>
      <c r="BC62"/>
      <c r="BD62"/>
      <c r="BE62"/>
      <c r="BF62"/>
      <c r="BG62"/>
      <c r="BH62"/>
      <c r="BI62"/>
      <c r="BJ62"/>
      <c r="BK62"/>
      <c r="BL62"/>
      <c r="BM62"/>
      <c r="BN62"/>
      <c r="BO62"/>
      <c r="BP62"/>
      <c r="BQ62"/>
      <c r="BR62"/>
      <c r="BS62"/>
      <c r="BT62"/>
      <c r="BU62"/>
      <c r="BV62"/>
      <c r="BW62"/>
      <c r="BX62"/>
      <c r="BY62"/>
      <c r="BZ62"/>
      <c r="CA62"/>
      <c r="CB62"/>
      <c r="CC62"/>
      <c r="CD62" s="160"/>
      <c r="CJ62"/>
      <c r="CK62"/>
      <c r="CL62"/>
      <c r="CM62"/>
      <c r="CN62"/>
      <c r="CO62"/>
      <c r="CP62"/>
      <c r="CQ62"/>
      <c r="CR62"/>
      <c r="CS62"/>
      <c r="CT62"/>
      <c r="CU62"/>
      <c r="CV62"/>
      <c r="CW62"/>
      <c r="CX62"/>
    </row>
    <row r="63" spans="1:102" ht="30" customHeight="1">
      <c r="A63" s="1"/>
      <c r="B63" s="93"/>
      <c r="C63" s="309"/>
      <c r="D63" s="268" t="s">
        <v>614</v>
      </c>
      <c r="E63" s="268"/>
      <c r="F63"/>
      <c r="G63"/>
      <c r="H63"/>
      <c r="I63"/>
      <c r="J63"/>
      <c r="K63"/>
      <c r="L63"/>
      <c r="M63"/>
      <c r="N63"/>
      <c r="O63"/>
      <c r="P63"/>
      <c r="Q63"/>
      <c r="R63"/>
      <c r="S63"/>
      <c r="T63"/>
      <c r="U63"/>
      <c r="V63"/>
      <c r="W63"/>
      <c r="X63"/>
      <c r="Y63"/>
      <c r="Z63"/>
      <c r="AA63"/>
      <c r="AB63"/>
      <c r="AC63"/>
      <c r="AD63"/>
      <c r="AE63"/>
      <c r="AF63"/>
      <c r="AG63"/>
      <c r="AH63"/>
      <c r="AI63"/>
      <c r="AJ63" s="97"/>
      <c r="AK63" s="97"/>
      <c r="AL63" s="97"/>
      <c r="AM63" s="97"/>
      <c r="AN63" s="97"/>
      <c r="AO63" s="97"/>
      <c r="AP63" s="97"/>
      <c r="AQ63" s="97"/>
      <c r="AR63" s="97"/>
      <c r="AS63" s="97"/>
      <c r="AT63" s="97"/>
      <c r="AU63" s="97"/>
      <c r="AV63" s="97"/>
      <c r="AW63"/>
      <c r="AX63"/>
      <c r="AY63"/>
      <c r="AZ63"/>
      <c r="BA63"/>
      <c r="BB63"/>
      <c r="BC63"/>
      <c r="BD63"/>
      <c r="BE63"/>
      <c r="BF63"/>
      <c r="BG63"/>
      <c r="BH63"/>
      <c r="BI63"/>
      <c r="BJ63"/>
      <c r="BK63"/>
      <c r="BL63"/>
      <c r="BM63"/>
      <c r="BN63"/>
      <c r="BO63"/>
      <c r="BP63"/>
      <c r="BQ63"/>
      <c r="BR63"/>
      <c r="BS63"/>
      <c r="BT63"/>
      <c r="BU63"/>
      <c r="BV63"/>
      <c r="BW63"/>
      <c r="BX63"/>
      <c r="BY63"/>
      <c r="BZ63"/>
      <c r="CA63"/>
      <c r="CB63"/>
      <c r="CC63"/>
      <c r="CD63" s="160"/>
      <c r="CJ63"/>
      <c r="CK63"/>
      <c r="CL63"/>
      <c r="CM63"/>
      <c r="CN63"/>
      <c r="CO63"/>
      <c r="CP63"/>
      <c r="CQ63"/>
      <c r="CR63"/>
      <c r="CS63"/>
      <c r="CT63"/>
      <c r="CU63"/>
      <c r="CV63"/>
      <c r="CW63"/>
      <c r="CX63"/>
    </row>
    <row r="64" spans="1:102" ht="30" customHeight="1">
      <c r="A64" s="1"/>
      <c r="B64" s="93"/>
      <c r="C64" s="321"/>
      <c r="F64"/>
      <c r="G64"/>
      <c r="H64"/>
      <c r="I64"/>
      <c r="J64"/>
      <c r="K64"/>
      <c r="L64"/>
      <c r="M64"/>
      <c r="N64"/>
      <c r="O64"/>
      <c r="P64"/>
      <c r="Q64"/>
      <c r="R64"/>
      <c r="S64"/>
      <c r="T64"/>
      <c r="U64"/>
      <c r="V64"/>
      <c r="W64"/>
      <c r="X64"/>
      <c r="Y64"/>
      <c r="Z64"/>
      <c r="AA64"/>
      <c r="AB64"/>
      <c r="AC64"/>
      <c r="AD64"/>
      <c r="AE64"/>
      <c r="AF64"/>
      <c r="AG64"/>
      <c r="AH64"/>
      <c r="AI64"/>
      <c r="AJ64" s="97"/>
      <c r="AK64" s="97"/>
      <c r="AL64" s="97"/>
      <c r="AM64" s="97"/>
      <c r="AN64" s="97"/>
      <c r="AO64" s="97"/>
      <c r="AP64" s="203"/>
      <c r="AQ64" s="203"/>
      <c r="AR64" s="203"/>
      <c r="AS64" s="203"/>
      <c r="AT64" s="203"/>
      <c r="AU64" s="203"/>
      <c r="AV64" s="203"/>
      <c r="AW64" s="203"/>
      <c r="AX64" s="203"/>
      <c r="AY64" s="203"/>
      <c r="AZ64" s="203"/>
      <c r="BA64" s="203"/>
      <c r="BB64" s="203"/>
      <c r="BC64" s="203"/>
      <c r="BD64" s="203"/>
      <c r="BE64" s="203"/>
      <c r="BF64" s="203"/>
      <c r="BG64" s="203"/>
      <c r="BH64" s="203"/>
      <c r="BI64" s="203"/>
      <c r="BJ64" s="203"/>
      <c r="BK64" s="203"/>
      <c r="BL64" s="203"/>
      <c r="BX64" s="176"/>
      <c r="BY64" s="979" t="s">
        <v>565</v>
      </c>
      <c r="CB64"/>
      <c r="CC64"/>
      <c r="CD64" s="160"/>
      <c r="CJ64"/>
      <c r="CK64"/>
      <c r="CL64"/>
      <c r="CM64"/>
      <c r="CN64"/>
      <c r="CO64"/>
      <c r="CP64"/>
      <c r="CQ64"/>
      <c r="CR64"/>
      <c r="CS64"/>
      <c r="CT64"/>
      <c r="CU64"/>
      <c r="CV64"/>
      <c r="CW64"/>
      <c r="CX64"/>
    </row>
    <row r="65" spans="1:140" ht="30" customHeight="1">
      <c r="A65" s="1"/>
      <c r="B65" s="93"/>
      <c r="C65" s="321"/>
      <c r="D65" s="264" t="s">
        <v>146</v>
      </c>
      <c r="F65" s="266" t="s">
        <v>615</v>
      </c>
      <c r="G65"/>
      <c r="H65"/>
      <c r="I65"/>
      <c r="J65"/>
      <c r="K65"/>
      <c r="L65"/>
      <c r="M65"/>
      <c r="N65"/>
      <c r="O65"/>
      <c r="P65"/>
      <c r="Q65"/>
      <c r="R65"/>
      <c r="S65"/>
      <c r="T65"/>
      <c r="U65"/>
      <c r="V65"/>
      <c r="W65"/>
      <c r="X65"/>
      <c r="Y65"/>
      <c r="Z65"/>
      <c r="AA65"/>
      <c r="AB65"/>
      <c r="AC65"/>
      <c r="AD65"/>
      <c r="AE65"/>
      <c r="AF65"/>
      <c r="AG65"/>
      <c r="AH65"/>
      <c r="AI65"/>
      <c r="AJ65" s="97"/>
      <c r="AK65" s="97"/>
      <c r="AL65" s="97"/>
      <c r="AM65" s="97"/>
      <c r="AN65" s="97"/>
      <c r="AO65" s="97"/>
      <c r="AP65" s="1604">
        <v>26</v>
      </c>
      <c r="AQ65" s="1604"/>
      <c r="AR65" s="1613"/>
      <c r="AS65" s="1614"/>
      <c r="AT65" s="1614"/>
      <c r="AU65" s="1614"/>
      <c r="AV65" s="1614"/>
      <c r="AW65" s="1614"/>
      <c r="AX65" s="1614"/>
      <c r="AY65" s="1614"/>
      <c r="AZ65" s="1614"/>
      <c r="BA65" s="1614"/>
      <c r="BB65" s="1614"/>
      <c r="BC65" s="1614"/>
      <c r="BD65" s="1614"/>
      <c r="BE65" s="1614"/>
      <c r="BF65" s="1614"/>
      <c r="BG65" s="1614"/>
      <c r="BH65" s="1614"/>
      <c r="BI65" s="1614"/>
      <c r="BJ65" s="1614"/>
      <c r="BK65" s="1614"/>
      <c r="BL65" s="1614"/>
      <c r="BM65" s="1614"/>
      <c r="BN65" s="1614"/>
      <c r="BO65" s="1614"/>
      <c r="BP65" s="1614"/>
      <c r="BQ65" s="1614"/>
      <c r="BR65" s="1614"/>
      <c r="BS65" s="1614"/>
      <c r="BT65" s="1614"/>
      <c r="BU65" s="1614"/>
      <c r="BV65" s="1614"/>
      <c r="BW65" s="1614"/>
      <c r="BX65" s="1614"/>
      <c r="BY65" s="1614"/>
      <c r="BZ65" s="1614"/>
      <c r="CA65" s="1615"/>
      <c r="CB65"/>
      <c r="CC65"/>
      <c r="CD65" s="160"/>
      <c r="CJ65"/>
      <c r="CK65"/>
      <c r="CL65"/>
      <c r="CM65"/>
      <c r="CN65"/>
      <c r="CO65"/>
      <c r="CP65"/>
      <c r="CQ65"/>
      <c r="CR65"/>
      <c r="CS65"/>
      <c r="CT65"/>
      <c r="CU65"/>
      <c r="CV65"/>
      <c r="CW65"/>
      <c r="CX65"/>
    </row>
    <row r="66" spans="1:140" ht="30" customHeight="1">
      <c r="A66" s="1"/>
      <c r="B66" s="93"/>
      <c r="C66" s="326"/>
      <c r="D66" s="267"/>
      <c r="F66" s="268" t="s">
        <v>616</v>
      </c>
      <c r="G66"/>
      <c r="H66"/>
      <c r="I66"/>
      <c r="J66"/>
      <c r="K66"/>
      <c r="L66"/>
      <c r="M66"/>
      <c r="N66"/>
      <c r="O66"/>
      <c r="P66"/>
      <c r="Q66"/>
      <c r="R66"/>
      <c r="S66"/>
      <c r="T66"/>
      <c r="U66"/>
      <c r="V66"/>
      <c r="W66"/>
      <c r="X66"/>
      <c r="Y66"/>
      <c r="Z66"/>
      <c r="AA66"/>
      <c r="AB66"/>
      <c r="AC66"/>
      <c r="AD66"/>
      <c r="AE66"/>
      <c r="AF66"/>
      <c r="AG66"/>
      <c r="AH66"/>
      <c r="AI66"/>
      <c r="AJ66" s="97"/>
      <c r="AK66" s="97"/>
      <c r="AL66" s="97"/>
      <c r="AM66" s="97"/>
      <c r="AN66" s="97"/>
      <c r="AO66" s="97"/>
      <c r="AP66" s="1604"/>
      <c r="AQ66" s="1604"/>
      <c r="AR66" s="1616"/>
      <c r="AS66" s="1617"/>
      <c r="AT66" s="1617"/>
      <c r="AU66" s="1617"/>
      <c r="AV66" s="1617"/>
      <c r="AW66" s="1617"/>
      <c r="AX66" s="1617"/>
      <c r="AY66" s="1617"/>
      <c r="AZ66" s="1617"/>
      <c r="BA66" s="1617"/>
      <c r="BB66" s="1617"/>
      <c r="BC66" s="1617"/>
      <c r="BD66" s="1617"/>
      <c r="BE66" s="1617"/>
      <c r="BF66" s="1617"/>
      <c r="BG66" s="1617"/>
      <c r="BH66" s="1617"/>
      <c r="BI66" s="1617"/>
      <c r="BJ66" s="1617"/>
      <c r="BK66" s="1617"/>
      <c r="BL66" s="1617"/>
      <c r="BM66" s="1617"/>
      <c r="BN66" s="1617"/>
      <c r="BO66" s="1617"/>
      <c r="BP66" s="1617"/>
      <c r="BQ66" s="1617"/>
      <c r="BR66" s="1617"/>
      <c r="BS66" s="1617"/>
      <c r="BT66" s="1617"/>
      <c r="BU66" s="1617"/>
      <c r="BV66" s="1617"/>
      <c r="BW66" s="1617"/>
      <c r="BX66" s="1617"/>
      <c r="BY66" s="1617"/>
      <c r="BZ66" s="1617"/>
      <c r="CA66" s="1618"/>
      <c r="CB66"/>
      <c r="CC66"/>
      <c r="CD66" s="160"/>
      <c r="CJ66"/>
      <c r="CK66"/>
      <c r="CL66"/>
      <c r="CM66"/>
      <c r="CN66"/>
      <c r="CO66"/>
      <c r="CP66"/>
      <c r="CQ66"/>
      <c r="CR66"/>
      <c r="CS66"/>
      <c r="CT66"/>
      <c r="CU66"/>
      <c r="CV66"/>
      <c r="CW66"/>
      <c r="CX66"/>
    </row>
    <row r="67" spans="1:140" ht="30" customHeight="1">
      <c r="A67" s="1"/>
      <c r="B67" s="93"/>
      <c r="C67" s="326"/>
      <c r="D67" s="525"/>
      <c r="F67" s="517"/>
      <c r="G67"/>
      <c r="H67"/>
      <c r="I67"/>
      <c r="J67"/>
      <c r="K67"/>
      <c r="L67"/>
      <c r="M67"/>
      <c r="N67"/>
      <c r="O67"/>
      <c r="P67"/>
      <c r="Q67"/>
      <c r="R67"/>
      <c r="S67"/>
      <c r="T67"/>
      <c r="U67"/>
      <c r="V67"/>
      <c r="W67"/>
      <c r="X67"/>
      <c r="Y67"/>
      <c r="Z67"/>
      <c r="AA67"/>
      <c r="AB67"/>
      <c r="AC67"/>
      <c r="AD67"/>
      <c r="AE67"/>
      <c r="AF67"/>
      <c r="AG67"/>
      <c r="AH67"/>
      <c r="AI67"/>
      <c r="AJ67" s="97"/>
      <c r="AK67" s="97"/>
      <c r="AL67" s="97"/>
      <c r="AM67" s="97"/>
      <c r="AN67" s="97"/>
      <c r="AO67" s="97"/>
      <c r="AP67" s="97"/>
      <c r="AQ67" s="97"/>
      <c r="AR67" s="97"/>
      <c r="AS67" s="97"/>
      <c r="AT67" s="97"/>
      <c r="AU67" s="97"/>
      <c r="AV67" s="97"/>
      <c r="AW67"/>
      <c r="AX67"/>
      <c r="AY67"/>
      <c r="AZ67"/>
      <c r="BA67"/>
      <c r="BB67"/>
      <c r="BC67"/>
      <c r="BD67"/>
      <c r="BE67"/>
      <c r="BF67"/>
      <c r="BG67"/>
      <c r="BH67"/>
      <c r="BI67"/>
      <c r="BJ67"/>
      <c r="BK67"/>
      <c r="BL67"/>
      <c r="BM67"/>
      <c r="BN67"/>
      <c r="BO67"/>
      <c r="BP67"/>
      <c r="BQ67"/>
      <c r="BR67"/>
      <c r="BS67"/>
      <c r="BT67"/>
      <c r="BU67"/>
      <c r="BV67"/>
      <c r="BW67"/>
      <c r="BX67"/>
      <c r="BY67"/>
      <c r="BZ67"/>
      <c r="CA67"/>
      <c r="CB67"/>
      <c r="CC67"/>
      <c r="CD67" s="160"/>
      <c r="CJ67"/>
      <c r="CK67"/>
      <c r="CL67"/>
      <c r="CM67"/>
      <c r="CN67"/>
      <c r="CO67"/>
      <c r="CP67"/>
      <c r="CQ67"/>
      <c r="CR67"/>
      <c r="CS67"/>
      <c r="CT67"/>
      <c r="CU67"/>
      <c r="CV67"/>
      <c r="CW67"/>
      <c r="CX67"/>
    </row>
    <row r="68" spans="1:140" ht="30" customHeight="1">
      <c r="A68" s="1"/>
      <c r="B68" s="93"/>
      <c r="C68" s="321"/>
      <c r="F68" s="200"/>
      <c r="G68" s="2058"/>
      <c r="H68" s="2059"/>
      <c r="I68" s="2059"/>
      <c r="J68" s="2059"/>
      <c r="K68" s="2059"/>
      <c r="L68" s="2059"/>
      <c r="M68" s="2059"/>
      <c r="N68" s="2059"/>
      <c r="O68" s="2059"/>
      <c r="P68" s="2059"/>
      <c r="Q68" s="2059"/>
      <c r="R68" s="2059"/>
      <c r="S68" s="2059"/>
      <c r="T68" s="2059"/>
      <c r="U68" s="2059"/>
      <c r="V68" s="2059"/>
      <c r="W68" s="2059"/>
      <c r="X68" s="2059"/>
      <c r="Y68" s="2059"/>
      <c r="Z68" s="2059"/>
      <c r="AA68" s="2059"/>
      <c r="AB68" s="2059"/>
      <c r="AC68" s="2059"/>
      <c r="AD68" s="2059"/>
      <c r="AE68" s="2059"/>
      <c r="AF68" s="2059"/>
      <c r="AG68" s="2059"/>
      <c r="AH68" s="2059"/>
      <c r="AI68" s="2059"/>
      <c r="AJ68" s="2059"/>
      <c r="AK68" s="97"/>
      <c r="AL68" s="97"/>
      <c r="AM68" s="97"/>
      <c r="AN68" s="97"/>
      <c r="AO68" s="97"/>
      <c r="AP68" s="97"/>
      <c r="AQ68" s="97"/>
      <c r="AR68" s="97"/>
      <c r="AS68" s="97"/>
      <c r="AT68" s="97"/>
      <c r="AU68" s="97"/>
      <c r="AV68" s="97"/>
      <c r="AW68"/>
      <c r="AX68"/>
      <c r="AY68"/>
      <c r="AZ68"/>
      <c r="BA68"/>
      <c r="BB68"/>
      <c r="BC68"/>
      <c r="BD68"/>
      <c r="BE68"/>
      <c r="BF68"/>
      <c r="BG68"/>
      <c r="BH68"/>
      <c r="BI68"/>
      <c r="BJ68"/>
      <c r="BK68"/>
      <c r="BL68"/>
      <c r="BM68"/>
      <c r="BN68"/>
      <c r="BO68"/>
      <c r="BP68"/>
      <c r="BQ68"/>
      <c r="BR68"/>
      <c r="BS68"/>
      <c r="BT68"/>
      <c r="BU68"/>
      <c r="BV68"/>
      <c r="BW68"/>
      <c r="BX68"/>
      <c r="BY68"/>
      <c r="BZ68"/>
      <c r="CA68"/>
      <c r="CB68"/>
      <c r="CC68"/>
      <c r="CD68" s="160"/>
      <c r="CJ68"/>
      <c r="CK68"/>
      <c r="CL68"/>
      <c r="CM68"/>
      <c r="CN68"/>
      <c r="CO68"/>
      <c r="CP68"/>
      <c r="CQ68"/>
      <c r="CR68"/>
      <c r="CS68"/>
      <c r="CT68"/>
      <c r="CU68"/>
      <c r="CV68"/>
      <c r="CW68"/>
      <c r="CX68"/>
    </row>
    <row r="69" spans="1:140" ht="30" customHeight="1">
      <c r="A69" s="1"/>
      <c r="B69" s="93"/>
      <c r="C69" s="321"/>
      <c r="G69"/>
      <c r="H69"/>
      <c r="I69"/>
      <c r="J69"/>
      <c r="K69"/>
      <c r="L69"/>
      <c r="M69"/>
      <c r="N69"/>
      <c r="O69"/>
      <c r="P69"/>
      <c r="Q69"/>
      <c r="R69"/>
      <c r="S69"/>
      <c r="T69"/>
      <c r="U69"/>
      <c r="V69"/>
      <c r="W69"/>
      <c r="X69"/>
      <c r="Y69"/>
      <c r="Z69"/>
      <c r="AA69"/>
      <c r="AB69"/>
      <c r="AC69"/>
      <c r="AD69"/>
      <c r="AE69"/>
      <c r="AF69"/>
      <c r="AG69"/>
      <c r="AH69"/>
      <c r="AI69"/>
      <c r="AJ69" s="97"/>
      <c r="AK69" s="97"/>
      <c r="AL69" s="97"/>
      <c r="AM69" s="97"/>
      <c r="AN69" s="97"/>
      <c r="AO69" s="97"/>
      <c r="AP69" s="97"/>
      <c r="AQ69" s="97"/>
      <c r="AR69" s="97"/>
      <c r="AS69" s="97"/>
      <c r="AT69" s="97"/>
      <c r="AU69" s="97"/>
      <c r="AV69" s="97"/>
      <c r="AW69"/>
      <c r="AX69"/>
      <c r="AY69"/>
      <c r="AZ69"/>
      <c r="BA69"/>
      <c r="BB69"/>
      <c r="BC69"/>
      <c r="BD69"/>
      <c r="BE69"/>
      <c r="BF69"/>
      <c r="BG69"/>
      <c r="BH69"/>
      <c r="BI69"/>
      <c r="BJ69"/>
      <c r="BK69"/>
      <c r="BL69"/>
      <c r="BM69"/>
      <c r="BN69"/>
      <c r="BO69"/>
      <c r="BP69"/>
      <c r="BQ69"/>
      <c r="BR69"/>
      <c r="BS69"/>
      <c r="BT69"/>
      <c r="BU69"/>
      <c r="BV69"/>
      <c r="BW69"/>
      <c r="BX69"/>
      <c r="BY69"/>
      <c r="BZ69"/>
      <c r="CA69"/>
      <c r="CB69"/>
      <c r="CC69"/>
      <c r="CD69" s="160"/>
    </row>
    <row r="70" spans="1:140" ht="30" customHeight="1">
      <c r="A70" s="1"/>
      <c r="B70" s="93"/>
      <c r="C70" s="321"/>
      <c r="D70" s="323" t="s">
        <v>149</v>
      </c>
      <c r="E70" s="266"/>
      <c r="F70" s="323" t="s">
        <v>617</v>
      </c>
      <c r="G70"/>
      <c r="H70"/>
      <c r="I70"/>
      <c r="J70"/>
      <c r="K70"/>
      <c r="L70"/>
      <c r="M70"/>
      <c r="N70"/>
      <c r="O70"/>
      <c r="P70"/>
      <c r="Q70"/>
      <c r="R70"/>
      <c r="S70"/>
      <c r="T70"/>
      <c r="U70"/>
      <c r="V70"/>
      <c r="W70"/>
      <c r="X70"/>
      <c r="Y70"/>
      <c r="Z70"/>
      <c r="AA70"/>
      <c r="AB70"/>
      <c r="AC70"/>
      <c r="AD70"/>
      <c r="AE70"/>
      <c r="AF70"/>
      <c r="AG70"/>
      <c r="AH70"/>
      <c r="AI70"/>
      <c r="AJ70" s="97"/>
      <c r="AK70" s="97"/>
      <c r="AL70" s="97"/>
      <c r="AM70" s="97"/>
      <c r="AN70" s="97"/>
      <c r="AO70" s="97"/>
      <c r="CB70"/>
      <c r="CC70"/>
      <c r="CD70" s="160"/>
    </row>
    <row r="71" spans="1:140" ht="30" customHeight="1">
      <c r="A71" s="1"/>
      <c r="B71" s="93"/>
      <c r="C71" s="97"/>
      <c r="D71"/>
      <c r="E71"/>
      <c r="F71" s="323" t="s">
        <v>618</v>
      </c>
      <c r="G71"/>
      <c r="H71"/>
      <c r="I71"/>
      <c r="J71"/>
      <c r="K71"/>
      <c r="L71"/>
      <c r="M71"/>
      <c r="N71"/>
      <c r="O71"/>
      <c r="P71"/>
      <c r="Q71"/>
      <c r="R71"/>
      <c r="S71"/>
      <c r="T71"/>
      <c r="U71"/>
      <c r="V71"/>
      <c r="W71"/>
      <c r="X71"/>
      <c r="Y71"/>
      <c r="Z71"/>
      <c r="AA71"/>
      <c r="AB71"/>
      <c r="AC71"/>
      <c r="AD71"/>
      <c r="AE71"/>
      <c r="AF71"/>
      <c r="AG71"/>
      <c r="AH71"/>
      <c r="AI71"/>
      <c r="AJ71" s="97"/>
      <c r="AK71" s="97"/>
      <c r="AL71" s="97"/>
      <c r="AM71" s="97"/>
      <c r="AN71" s="97"/>
      <c r="AO71" s="97"/>
      <c r="AP71" s="1604">
        <v>27</v>
      </c>
      <c r="AQ71" s="1604"/>
      <c r="AR71" s="1613"/>
      <c r="AS71" s="1614"/>
      <c r="AT71" s="1614"/>
      <c r="AU71" s="1614"/>
      <c r="AV71" s="1614"/>
      <c r="AW71" s="1614"/>
      <c r="AX71" s="1614"/>
      <c r="AY71" s="1614"/>
      <c r="AZ71" s="1614"/>
      <c r="BA71" s="1614"/>
      <c r="BB71" s="1614"/>
      <c r="BC71" s="1614"/>
      <c r="BD71" s="1614"/>
      <c r="BE71" s="1614"/>
      <c r="BF71" s="1614"/>
      <c r="BG71" s="1614"/>
      <c r="BH71" s="1614"/>
      <c r="BI71" s="1614"/>
      <c r="BJ71" s="1614"/>
      <c r="BK71" s="1614"/>
      <c r="BL71" s="1614"/>
      <c r="BM71" s="1614"/>
      <c r="BN71" s="1614"/>
      <c r="BO71" s="1614"/>
      <c r="BP71" s="1614"/>
      <c r="BQ71" s="1614"/>
      <c r="BR71" s="1614"/>
      <c r="BS71" s="1614"/>
      <c r="BT71" s="1614"/>
      <c r="BU71" s="1614"/>
      <c r="BV71" s="1614"/>
      <c r="BW71" s="1614"/>
      <c r="BX71" s="1614"/>
      <c r="BY71" s="1614"/>
      <c r="BZ71" s="1614"/>
      <c r="CA71" s="1615"/>
      <c r="CB71"/>
      <c r="CC71"/>
      <c r="CD71" s="160"/>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row>
    <row r="72" spans="1:140" ht="30" customHeight="1">
      <c r="A72" s="1"/>
      <c r="B72" s="93"/>
      <c r="C72" s="97"/>
      <c r="F72" s="283" t="s">
        <v>619</v>
      </c>
      <c r="G72"/>
      <c r="H72"/>
      <c r="I72"/>
      <c r="J72"/>
      <c r="K72"/>
      <c r="L72"/>
      <c r="M72"/>
      <c r="N72"/>
      <c r="O72"/>
      <c r="P72"/>
      <c r="Q72"/>
      <c r="R72"/>
      <c r="S72"/>
      <c r="T72"/>
      <c r="U72"/>
      <c r="V72"/>
      <c r="W72"/>
      <c r="X72"/>
      <c r="Y72"/>
      <c r="Z72"/>
      <c r="AA72"/>
      <c r="AB72"/>
      <c r="AC72"/>
      <c r="AD72"/>
      <c r="AE72"/>
      <c r="AF72"/>
      <c r="AG72"/>
      <c r="AH72"/>
      <c r="AI72"/>
      <c r="AJ72" s="97"/>
      <c r="AK72" s="97"/>
      <c r="AL72" s="97"/>
      <c r="AM72" s="97"/>
      <c r="AN72" s="97"/>
      <c r="AO72" s="97"/>
      <c r="AP72" s="1604"/>
      <c r="AQ72" s="1604"/>
      <c r="AR72" s="1616"/>
      <c r="AS72" s="1617"/>
      <c r="AT72" s="1617"/>
      <c r="AU72" s="1617"/>
      <c r="AV72" s="1617"/>
      <c r="AW72" s="1617"/>
      <c r="AX72" s="1617"/>
      <c r="AY72" s="1617"/>
      <c r="AZ72" s="1617"/>
      <c r="BA72" s="1617"/>
      <c r="BB72" s="1617"/>
      <c r="BC72" s="1617"/>
      <c r="BD72" s="1617"/>
      <c r="BE72" s="1617"/>
      <c r="BF72" s="1617"/>
      <c r="BG72" s="1617"/>
      <c r="BH72" s="1617"/>
      <c r="BI72" s="1617"/>
      <c r="BJ72" s="1617"/>
      <c r="BK72" s="1617"/>
      <c r="BL72" s="1617"/>
      <c r="BM72" s="1617"/>
      <c r="BN72" s="1617"/>
      <c r="BO72" s="1617"/>
      <c r="BP72" s="1617"/>
      <c r="BQ72" s="1617"/>
      <c r="BR72" s="1617"/>
      <c r="BS72" s="1617"/>
      <c r="BT72" s="1617"/>
      <c r="BU72" s="1617"/>
      <c r="BV72" s="1617"/>
      <c r="BW72" s="1617"/>
      <c r="BX72" s="1617"/>
      <c r="BY72" s="1617"/>
      <c r="BZ72" s="1617"/>
      <c r="CA72" s="1618"/>
      <c r="CB72"/>
      <c r="CC72"/>
      <c r="CD72" s="160"/>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row>
    <row r="73" spans="1:140" ht="30" customHeight="1">
      <c r="A73" s="1"/>
      <c r="B73" s="93"/>
      <c r="C73" s="97"/>
      <c r="D73"/>
      <c r="E73"/>
      <c r="F73" s="283" t="s">
        <v>620</v>
      </c>
      <c r="G73"/>
      <c r="H73"/>
      <c r="I73"/>
      <c r="J73"/>
      <c r="K73"/>
      <c r="L73"/>
      <c r="M73"/>
      <c r="N73"/>
      <c r="O73"/>
      <c r="P73"/>
      <c r="Q73"/>
      <c r="R73"/>
      <c r="S73"/>
      <c r="T73"/>
      <c r="U73"/>
      <c r="V73"/>
      <c r="W73"/>
      <c r="X73"/>
      <c r="Y73"/>
      <c r="Z73"/>
      <c r="AA73"/>
      <c r="AB73"/>
      <c r="AC73"/>
      <c r="AD73"/>
      <c r="AE73"/>
      <c r="AF73"/>
      <c r="AG73"/>
      <c r="AH73"/>
      <c r="AI73"/>
      <c r="AJ73" s="97"/>
      <c r="AK73" s="97"/>
      <c r="AL73" s="97"/>
      <c r="AM73" s="97"/>
      <c r="AN73" s="97"/>
      <c r="AO73" s="97"/>
      <c r="AP73" s="97"/>
      <c r="AQ73" s="97"/>
      <c r="AR73" s="97"/>
      <c r="AS73" s="97"/>
      <c r="AT73" s="97"/>
      <c r="AU73" s="97"/>
      <c r="AV73" s="97"/>
      <c r="AW73"/>
      <c r="AX73"/>
      <c r="AY73"/>
      <c r="AZ73"/>
      <c r="BA73"/>
      <c r="BB73"/>
      <c r="BC73"/>
      <c r="BD73"/>
      <c r="BE73"/>
      <c r="BF73"/>
      <c r="BG73"/>
      <c r="BH73"/>
      <c r="BI73"/>
      <c r="BJ73"/>
      <c r="BK73"/>
      <c r="BL73"/>
      <c r="BM73"/>
      <c r="BN73"/>
      <c r="BO73"/>
      <c r="BP73"/>
      <c r="BQ73"/>
      <c r="BR73"/>
      <c r="BS73"/>
      <c r="BT73"/>
      <c r="BU73"/>
      <c r="BV73"/>
      <c r="BW73"/>
      <c r="BX73"/>
      <c r="BY73"/>
      <c r="BZ73"/>
      <c r="CA73"/>
      <c r="CB73"/>
      <c r="CC73"/>
      <c r="CD73" s="160"/>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row>
    <row r="74" spans="1:140" ht="30" customHeight="1">
      <c r="A74" s="1"/>
      <c r="B74" s="93"/>
      <c r="C74" s="97"/>
      <c r="D74"/>
      <c r="E74"/>
      <c r="F74" s="517"/>
      <c r="G74"/>
      <c r="H74"/>
      <c r="I74"/>
      <c r="J74"/>
      <c r="K74"/>
      <c r="L74"/>
      <c r="M74"/>
      <c r="N74"/>
      <c r="O74"/>
      <c r="P74"/>
      <c r="Q74"/>
      <c r="R74"/>
      <c r="S74"/>
      <c r="T74"/>
      <c r="U74"/>
      <c r="V74"/>
      <c r="W74"/>
      <c r="X74"/>
      <c r="Y74"/>
      <c r="Z74"/>
      <c r="AA74"/>
      <c r="AB74"/>
      <c r="AC74"/>
      <c r="AD74"/>
      <c r="AE74"/>
      <c r="AF74"/>
      <c r="AG74"/>
      <c r="AH74"/>
      <c r="AI74"/>
      <c r="AJ74" s="97"/>
      <c r="AK74" s="97"/>
      <c r="AL74" s="97"/>
      <c r="AM74" s="97"/>
      <c r="AN74" s="97"/>
      <c r="AO74" s="97"/>
      <c r="CB74"/>
      <c r="CC74"/>
      <c r="CD74" s="160"/>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row>
    <row r="75" spans="1:140" ht="20.100000000000001" customHeight="1">
      <c r="A75" s="1"/>
      <c r="B75" s="93"/>
      <c r="C75" s="97"/>
      <c r="D75"/>
      <c r="E75"/>
      <c r="F75" s="2058"/>
      <c r="G75" s="2059"/>
      <c r="H75" s="2059"/>
      <c r="I75" s="2059"/>
      <c r="J75" s="2059"/>
      <c r="K75" s="2059"/>
      <c r="L75" s="2059"/>
      <c r="M75" s="2059"/>
      <c r="N75" s="2059"/>
      <c r="O75" s="2059"/>
      <c r="P75" s="2059"/>
      <c r="Q75" s="2059"/>
      <c r="R75" s="2059"/>
      <c r="S75" s="2059"/>
      <c r="T75" s="2059"/>
      <c r="U75" s="2059"/>
      <c r="V75" s="2059"/>
      <c r="W75" s="2059"/>
      <c r="X75" s="2059"/>
      <c r="Y75" s="2059"/>
      <c r="Z75" s="2059"/>
      <c r="AA75" s="2059"/>
      <c r="AB75" s="2059"/>
      <c r="AC75" s="2059"/>
      <c r="AD75" s="2059"/>
      <c r="AE75" s="2059"/>
      <c r="AF75" s="2059"/>
      <c r="AG75" s="2059"/>
      <c r="AH75" s="2059"/>
      <c r="AI75" s="2059"/>
      <c r="AJ75" s="2059"/>
      <c r="AK75" s="97"/>
      <c r="AL75" s="97"/>
      <c r="AM75" s="97"/>
      <c r="AN75" s="97"/>
      <c r="AO75" s="97"/>
      <c r="CB75"/>
      <c r="CC75"/>
      <c r="CD75" s="160"/>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row>
    <row r="76" spans="1:140" ht="30" customHeight="1">
      <c r="A76" s="1"/>
      <c r="B76" s="93"/>
      <c r="C76" s="97"/>
      <c r="D76"/>
      <c r="E76"/>
      <c r="F76"/>
      <c r="G76"/>
      <c r="H76"/>
      <c r="I76"/>
      <c r="J76"/>
      <c r="K76"/>
      <c r="L76"/>
      <c r="M76"/>
      <c r="N76"/>
      <c r="O76"/>
      <c r="P76"/>
      <c r="Q76"/>
      <c r="R76"/>
      <c r="S76"/>
      <c r="T76"/>
      <c r="U76"/>
      <c r="V76"/>
      <c r="W76"/>
      <c r="X76"/>
      <c r="Y76"/>
      <c r="Z76"/>
      <c r="AA76"/>
      <c r="AB76"/>
      <c r="AC76"/>
      <c r="AD76"/>
      <c r="AE76"/>
      <c r="AF76"/>
      <c r="AG76"/>
      <c r="AH76"/>
      <c r="AI76"/>
      <c r="AJ76" s="97"/>
      <c r="AK76" s="97"/>
      <c r="AL76" s="97"/>
      <c r="AM76" s="97"/>
      <c r="AN76" s="97"/>
      <c r="AO76" s="97"/>
      <c r="AP76" s="97"/>
      <c r="AQ76" s="97"/>
      <c r="AR76"/>
      <c r="AS76"/>
      <c r="AT76"/>
      <c r="AU76"/>
      <c r="AV76"/>
      <c r="AW76"/>
      <c r="AX76" s="892" t="s">
        <v>592</v>
      </c>
      <c r="AY76"/>
      <c r="BA76"/>
      <c r="BB76"/>
      <c r="BC76"/>
      <c r="BD76"/>
      <c r="BE76"/>
      <c r="BF76"/>
      <c r="BG76"/>
      <c r="BH76"/>
      <c r="BI76"/>
      <c r="BJ76"/>
      <c r="BK76"/>
      <c r="BL76"/>
      <c r="BM76"/>
      <c r="BN76"/>
      <c r="CB76"/>
      <c r="CC76"/>
      <c r="CD76" s="160"/>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row>
    <row r="77" spans="1:140" ht="30" customHeight="1">
      <c r="A77" s="1"/>
      <c r="B77" s="151"/>
      <c r="C77" s="97"/>
      <c r="D77"/>
      <c r="E77"/>
      <c r="F77" s="1019" t="s">
        <v>165</v>
      </c>
      <c r="H77" s="266" t="s">
        <v>621</v>
      </c>
      <c r="I77"/>
      <c r="J77"/>
      <c r="K77"/>
      <c r="L77"/>
      <c r="M77"/>
      <c r="N77"/>
      <c r="O77"/>
      <c r="P77"/>
      <c r="Q77"/>
      <c r="R77"/>
      <c r="S77"/>
      <c r="T77"/>
      <c r="U77"/>
      <c r="V77"/>
      <c r="W77"/>
      <c r="X77"/>
      <c r="Y77"/>
      <c r="Z77"/>
      <c r="AA77"/>
      <c r="AB77"/>
      <c r="AC77"/>
      <c r="AD77"/>
      <c r="AE77"/>
      <c r="AF77"/>
      <c r="AG77"/>
      <c r="AH77"/>
      <c r="AI77"/>
      <c r="AJ77" s="97"/>
      <c r="AK77" s="97"/>
      <c r="AL77" s="97"/>
      <c r="AM77" s="97"/>
      <c r="AN77" s="97"/>
      <c r="AO77" s="97"/>
      <c r="AP77" s="1604">
        <v>23</v>
      </c>
      <c r="AQ77" s="1604"/>
      <c r="AR77" s="1613"/>
      <c r="AS77" s="1614"/>
      <c r="AT77" s="1614"/>
      <c r="AU77" s="1614"/>
      <c r="AV77" s="1614"/>
      <c r="AW77" s="1614"/>
      <c r="AX77" s="1614"/>
      <c r="AY77" s="1614"/>
      <c r="AZ77" s="1615"/>
      <c r="BA77" s="2069" t="s">
        <v>154</v>
      </c>
      <c r="BB77" s="2069"/>
      <c r="BE77"/>
      <c r="BF77"/>
      <c r="BG77"/>
      <c r="BH77"/>
      <c r="BI77"/>
      <c r="BJ77"/>
      <c r="BK77"/>
      <c r="BL77"/>
      <c r="BM77"/>
      <c r="BN77"/>
      <c r="CB77"/>
      <c r="CC77"/>
      <c r="CD77" s="160"/>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row>
    <row r="78" spans="1:140" ht="39.9" customHeight="1">
      <c r="A78" s="1"/>
      <c r="B78" s="151"/>
      <c r="C78" s="97"/>
      <c r="D78"/>
      <c r="E78"/>
      <c r="F78" s="264"/>
      <c r="H78" s="268" t="s">
        <v>622</v>
      </c>
      <c r="I78"/>
      <c r="J78"/>
      <c r="K78"/>
      <c r="L78"/>
      <c r="M78"/>
      <c r="N78"/>
      <c r="O78"/>
      <c r="P78"/>
      <c r="Q78"/>
      <c r="R78"/>
      <c r="S78"/>
      <c r="T78"/>
      <c r="U78"/>
      <c r="V78"/>
      <c r="W78"/>
      <c r="X78"/>
      <c r="Y78"/>
      <c r="Z78"/>
      <c r="AA78"/>
      <c r="AB78"/>
      <c r="AC78"/>
      <c r="AD78"/>
      <c r="AE78"/>
      <c r="AF78"/>
      <c r="AG78"/>
      <c r="AH78"/>
      <c r="AI78"/>
      <c r="AJ78" s="97"/>
      <c r="AK78" s="97"/>
      <c r="AL78" s="97"/>
      <c r="AM78" s="97"/>
      <c r="AN78" s="97"/>
      <c r="AO78" s="97"/>
      <c r="AP78" s="1604"/>
      <c r="AQ78" s="1604"/>
      <c r="AR78" s="1616"/>
      <c r="AS78" s="1617"/>
      <c r="AT78" s="1617"/>
      <c r="AU78" s="1617"/>
      <c r="AV78" s="1617"/>
      <c r="AW78" s="1617"/>
      <c r="AX78" s="1617"/>
      <c r="AY78" s="1617"/>
      <c r="AZ78" s="1618"/>
      <c r="BA78" s="2069"/>
      <c r="BB78" s="2069"/>
      <c r="BE78"/>
      <c r="BF78"/>
      <c r="BG78"/>
      <c r="BH78"/>
      <c r="BI78"/>
      <c r="BJ78"/>
      <c r="BK78"/>
      <c r="BL78"/>
      <c r="BM78"/>
      <c r="BN78"/>
      <c r="CB78"/>
      <c r="CC78"/>
      <c r="CD78" s="160"/>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row>
    <row r="79" spans="1:140" ht="30" customHeight="1">
      <c r="A79" s="1"/>
      <c r="B79" s="151"/>
      <c r="C79" s="97"/>
      <c r="D79"/>
      <c r="E79"/>
      <c r="I79"/>
      <c r="J79"/>
      <c r="K79"/>
      <c r="L79"/>
      <c r="M79"/>
      <c r="N79"/>
      <c r="O79"/>
      <c r="P79"/>
      <c r="Q79"/>
      <c r="R79"/>
      <c r="S79"/>
      <c r="T79"/>
      <c r="U79"/>
      <c r="V79"/>
      <c r="W79"/>
      <c r="X79"/>
      <c r="Y79"/>
      <c r="Z79"/>
      <c r="AA79"/>
      <c r="AB79"/>
      <c r="AC79"/>
      <c r="AD79"/>
      <c r="AE79"/>
      <c r="AF79"/>
      <c r="AG79"/>
      <c r="AH79"/>
      <c r="AI79"/>
      <c r="AJ79" s="97"/>
      <c r="AK79" s="97"/>
      <c r="AL79" s="97"/>
      <c r="AM79" s="97"/>
      <c r="AN79" s="97"/>
      <c r="AO79" s="97"/>
      <c r="AP79"/>
      <c r="AQ79"/>
      <c r="AT79"/>
      <c r="AU79"/>
      <c r="AV79"/>
      <c r="AW79"/>
      <c r="AX79"/>
      <c r="AY79"/>
      <c r="AZ79"/>
      <c r="BA79"/>
      <c r="BB79"/>
      <c r="BC79" s="515"/>
      <c r="BD79" s="515"/>
      <c r="BE79"/>
      <c r="BF79"/>
      <c r="BG79"/>
      <c r="BH79"/>
      <c r="BI79"/>
      <c r="BJ79"/>
      <c r="BK79"/>
      <c r="BL79"/>
      <c r="BM79"/>
      <c r="BN79"/>
      <c r="CB79"/>
      <c r="CC79"/>
      <c r="CD79" s="160"/>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row>
    <row r="80" spans="1:140" s="285" customFormat="1" ht="30" customHeight="1">
      <c r="B80" s="151"/>
      <c r="C80" s="97"/>
      <c r="D80"/>
      <c r="E80"/>
      <c r="F80" s="1019" t="s">
        <v>167</v>
      </c>
      <c r="G80" s="2"/>
      <c r="H80" s="266" t="s">
        <v>623</v>
      </c>
      <c r="I80"/>
      <c r="J80"/>
      <c r="K80"/>
      <c r="L80"/>
      <c r="M80"/>
      <c r="N80"/>
      <c r="O80"/>
      <c r="P80"/>
      <c r="Q80"/>
      <c r="R80"/>
      <c r="S80"/>
      <c r="T80"/>
      <c r="U80"/>
      <c r="V80"/>
      <c r="W80"/>
      <c r="X80"/>
      <c r="Y80"/>
      <c r="Z80"/>
      <c r="AA80"/>
      <c r="AB80"/>
      <c r="AC80"/>
      <c r="AD80"/>
      <c r="AE80"/>
      <c r="AF80"/>
      <c r="AG80"/>
      <c r="AH80"/>
      <c r="AI80"/>
      <c r="AJ80" s="97"/>
      <c r="AK80" s="97"/>
      <c r="AL80" s="97"/>
      <c r="AM80" s="97"/>
      <c r="AN80" s="97"/>
      <c r="AO80" s="97"/>
      <c r="AP80" s="1604">
        <v>24</v>
      </c>
      <c r="AQ80" s="1604"/>
      <c r="AR80" s="1613"/>
      <c r="AS80" s="1614"/>
      <c r="AT80" s="1614"/>
      <c r="AU80" s="1614"/>
      <c r="AV80" s="1614"/>
      <c r="AW80" s="1614"/>
      <c r="AX80" s="1614"/>
      <c r="AY80" s="1614"/>
      <c r="AZ80" s="1615"/>
      <c r="BA80" s="2069" t="s">
        <v>154</v>
      </c>
      <c r="BB80" s="2069"/>
      <c r="BE80"/>
      <c r="BF80"/>
      <c r="BG80"/>
      <c r="BH80"/>
      <c r="BI80"/>
      <c r="BJ80"/>
      <c r="BK80"/>
      <c r="BL80"/>
      <c r="BM80"/>
      <c r="BN80"/>
      <c r="BO80" s="2"/>
      <c r="BP80" s="2"/>
      <c r="BQ80" s="2"/>
      <c r="BR80" s="2"/>
      <c r="BS80" s="2"/>
      <c r="BT80" s="2"/>
      <c r="BU80" s="2"/>
      <c r="BV80" s="2"/>
      <c r="BW80" s="2"/>
      <c r="BX80" s="2"/>
      <c r="BY80" s="2"/>
      <c r="BZ80" s="2"/>
      <c r="CA80" s="2"/>
      <c r="CB80"/>
      <c r="CC80"/>
      <c r="CD80" s="16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row>
    <row r="81" spans="2:140" ht="30" customHeight="1">
      <c r="B81" s="151"/>
      <c r="C81" s="97"/>
      <c r="D81"/>
      <c r="E81"/>
      <c r="F81" s="264"/>
      <c r="H81" s="268" t="s">
        <v>624</v>
      </c>
      <c r="I81"/>
      <c r="J81"/>
      <c r="K81"/>
      <c r="L81"/>
      <c r="M81"/>
      <c r="N81"/>
      <c r="O81"/>
      <c r="P81"/>
      <c r="Q81"/>
      <c r="R81"/>
      <c r="S81"/>
      <c r="T81"/>
      <c r="U81"/>
      <c r="V81"/>
      <c r="W81"/>
      <c r="X81"/>
      <c r="Y81"/>
      <c r="Z81"/>
      <c r="AA81"/>
      <c r="AB81"/>
      <c r="AC81"/>
      <c r="AD81"/>
      <c r="AE81"/>
      <c r="AF81"/>
      <c r="AG81"/>
      <c r="AH81"/>
      <c r="AI81"/>
      <c r="AJ81" s="97"/>
      <c r="AK81" s="97"/>
      <c r="AL81" s="97"/>
      <c r="AM81" s="97"/>
      <c r="AN81" s="97"/>
      <c r="AO81" s="97"/>
      <c r="AP81" s="1604"/>
      <c r="AQ81" s="1604"/>
      <c r="AR81" s="1616"/>
      <c r="AS81" s="1617"/>
      <c r="AT81" s="1617"/>
      <c r="AU81" s="1617"/>
      <c r="AV81" s="1617"/>
      <c r="AW81" s="1617"/>
      <c r="AX81" s="1617"/>
      <c r="AY81" s="1617"/>
      <c r="AZ81" s="1618"/>
      <c r="BA81" s="2069"/>
      <c r="BB81" s="2069"/>
      <c r="BE81"/>
      <c r="BF81"/>
      <c r="BG81"/>
      <c r="BH81"/>
      <c r="BI81"/>
      <c r="BJ81"/>
      <c r="BK81"/>
      <c r="BL81"/>
      <c r="BM81"/>
      <c r="BN81"/>
      <c r="CB81"/>
      <c r="CC81"/>
      <c r="CD81" s="160"/>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row>
    <row r="82" spans="2:140" ht="30" customHeight="1">
      <c r="B82" s="151"/>
      <c r="C82" s="97"/>
      <c r="D82"/>
      <c r="E82"/>
      <c r="F82" s="264"/>
      <c r="H82" s="268"/>
      <c r="I82"/>
      <c r="J82"/>
      <c r="K82"/>
      <c r="L82"/>
      <c r="M82"/>
      <c r="N82"/>
      <c r="O82"/>
      <c r="P82"/>
      <c r="Q82"/>
      <c r="R82"/>
      <c r="S82"/>
      <c r="T82"/>
      <c r="U82"/>
      <c r="V82"/>
      <c r="W82"/>
      <c r="X82"/>
      <c r="Y82"/>
      <c r="Z82"/>
      <c r="AA82"/>
      <c r="AB82"/>
      <c r="AC82"/>
      <c r="AD82"/>
      <c r="AE82"/>
      <c r="AF82"/>
      <c r="AG82"/>
      <c r="AH82"/>
      <c r="AI82"/>
      <c r="AJ82" s="97"/>
      <c r="AK82" s="97"/>
      <c r="AL82" s="97"/>
      <c r="AM82" s="97"/>
      <c r="AN82" s="97"/>
      <c r="AO82" s="97"/>
      <c r="AP82" s="97"/>
      <c r="AQ82" s="97"/>
      <c r="AR82" s="1241"/>
      <c r="AS82" s="1241"/>
      <c r="AT82" s="1240"/>
      <c r="AU82" s="1240"/>
      <c r="AV82" s="1240"/>
      <c r="AW82" s="1240"/>
      <c r="AX82" s="1240"/>
      <c r="AY82" s="1240"/>
      <c r="AZ82" s="1240"/>
      <c r="BA82" s="1240"/>
      <c r="BB82" s="1240"/>
      <c r="BC82" s="1242"/>
      <c r="BD82" s="1242"/>
      <c r="BE82"/>
      <c r="BF82"/>
      <c r="BG82"/>
      <c r="BH82"/>
      <c r="BI82"/>
      <c r="BJ82"/>
      <c r="BK82"/>
      <c r="BL82"/>
      <c r="BM82"/>
      <c r="BN82"/>
      <c r="CB82"/>
      <c r="CC82"/>
      <c r="CD82" s="160"/>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row>
    <row r="83" spans="2:140" ht="30" customHeight="1">
      <c r="B83" s="151"/>
      <c r="C83" s="97"/>
      <c r="D83"/>
      <c r="E83"/>
      <c r="F83" s="264"/>
      <c r="H83" s="268"/>
      <c r="I83"/>
      <c r="J83"/>
      <c r="K83"/>
      <c r="L83"/>
      <c r="M83"/>
      <c r="N83"/>
      <c r="O83"/>
      <c r="P83"/>
      <c r="Q83"/>
      <c r="R83"/>
      <c r="S83"/>
      <c r="T83"/>
      <c r="U83"/>
      <c r="V83"/>
      <c r="W83"/>
      <c r="X83"/>
      <c r="Y83"/>
      <c r="Z83"/>
      <c r="AA83"/>
      <c r="AB83"/>
      <c r="AC83"/>
      <c r="AD83"/>
      <c r="AE83"/>
      <c r="AF83"/>
      <c r="AG83"/>
      <c r="AH83"/>
      <c r="AI83"/>
      <c r="AJ83" s="97"/>
      <c r="AK83" s="97"/>
      <c r="AL83" s="97"/>
      <c r="AM83" s="97"/>
      <c r="AN83" s="97"/>
      <c r="AO83" s="97"/>
      <c r="AP83" s="97"/>
      <c r="AQ83" s="97"/>
      <c r="AR83" s="1241"/>
      <c r="AS83" s="1241"/>
      <c r="AT83" s="1240"/>
      <c r="AU83" s="1240"/>
      <c r="AV83" s="1240"/>
      <c r="AW83" s="1240"/>
      <c r="AX83" s="1240"/>
      <c r="AY83" s="1240"/>
      <c r="AZ83" s="1240"/>
      <c r="BA83" s="1240"/>
      <c r="BB83" s="1240"/>
      <c r="BC83" s="1242"/>
      <c r="BD83" s="1242"/>
      <c r="BE83"/>
      <c r="BF83"/>
      <c r="BG83"/>
      <c r="BH83"/>
      <c r="BI83"/>
      <c r="BJ83"/>
      <c r="BK83"/>
      <c r="BL83"/>
      <c r="BM83"/>
      <c r="BN83"/>
      <c r="CB83"/>
      <c r="CC83"/>
      <c r="CD83" s="160"/>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row>
    <row r="84" spans="2:140" ht="30" customHeight="1">
      <c r="B84" s="151"/>
      <c r="C84" s="97"/>
      <c r="D84"/>
      <c r="E84"/>
      <c r="F84" s="264"/>
      <c r="H84" s="268"/>
      <c r="I84"/>
      <c r="J84"/>
      <c r="K84"/>
      <c r="L84"/>
      <c r="M84"/>
      <c r="N84"/>
      <c r="O84"/>
      <c r="P84"/>
      <c r="Q84"/>
      <c r="R84"/>
      <c r="S84"/>
      <c r="T84"/>
      <c r="U84"/>
      <c r="V84"/>
      <c r="W84"/>
      <c r="X84"/>
      <c r="Y84"/>
      <c r="Z84"/>
      <c r="AA84"/>
      <c r="AB84"/>
      <c r="AC84"/>
      <c r="AD84"/>
      <c r="AE84"/>
      <c r="AF84"/>
      <c r="AG84"/>
      <c r="AH84"/>
      <c r="AI84"/>
      <c r="AJ84" s="97"/>
      <c r="AK84" s="97"/>
      <c r="AL84" s="97"/>
      <c r="AM84" s="97"/>
      <c r="AN84" s="97"/>
      <c r="AO84" s="97"/>
      <c r="AP84" s="97"/>
      <c r="AQ84" s="97"/>
      <c r="AR84" s="1241"/>
      <c r="AS84" s="1241"/>
      <c r="AT84" s="1240"/>
      <c r="AU84" s="1240"/>
      <c r="AV84" s="1240"/>
      <c r="AW84" s="1240"/>
      <c r="AX84" s="1240"/>
      <c r="AY84" s="1240"/>
      <c r="AZ84" s="1240"/>
      <c r="BA84" s="1240"/>
      <c r="BB84" s="1240"/>
      <c r="BC84" s="1242"/>
      <c r="BD84" s="1242"/>
      <c r="BE84"/>
      <c r="BF84"/>
      <c r="BG84"/>
      <c r="BH84"/>
      <c r="BI84"/>
      <c r="BJ84"/>
      <c r="BK84"/>
      <c r="BL84"/>
      <c r="BM84"/>
      <c r="BN84"/>
      <c r="CB84"/>
      <c r="CC84"/>
      <c r="CD84" s="160"/>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row>
    <row r="85" spans="2:140" ht="30" customHeight="1">
      <c r="B85" s="151"/>
      <c r="C85" s="97"/>
      <c r="D85"/>
      <c r="E85"/>
      <c r="F85" s="264"/>
      <c r="H85" s="268"/>
      <c r="I85"/>
      <c r="J85"/>
      <c r="K85"/>
      <c r="L85"/>
      <c r="M85"/>
      <c r="N85"/>
      <c r="O85"/>
      <c r="P85"/>
      <c r="Q85"/>
      <c r="R85"/>
      <c r="S85"/>
      <c r="T85"/>
      <c r="U85"/>
      <c r="V85"/>
      <c r="W85"/>
      <c r="X85"/>
      <c r="Y85"/>
      <c r="Z85"/>
      <c r="AA85"/>
      <c r="AB85"/>
      <c r="AC85"/>
      <c r="AD85"/>
      <c r="AE85"/>
      <c r="AF85"/>
      <c r="AG85"/>
      <c r="AH85"/>
      <c r="AI85"/>
      <c r="AJ85" s="97"/>
      <c r="AK85" s="97"/>
      <c r="AL85" s="97"/>
      <c r="AM85" s="97"/>
      <c r="AN85" s="97"/>
      <c r="AO85" s="97"/>
      <c r="AP85" s="97"/>
      <c r="AQ85" s="97"/>
      <c r="AR85" s="1241"/>
      <c r="AS85" s="1241"/>
      <c r="AT85" s="1240"/>
      <c r="AU85" s="1240"/>
      <c r="AV85" s="1240"/>
      <c r="AW85" s="1240"/>
      <c r="AX85" s="1240"/>
      <c r="AY85" s="1240"/>
      <c r="AZ85" s="1240"/>
      <c r="BA85" s="1240"/>
      <c r="BB85" s="1240"/>
      <c r="BC85" s="1242"/>
      <c r="BD85" s="1242"/>
      <c r="BE85"/>
      <c r="BF85"/>
      <c r="BG85"/>
      <c r="BH85"/>
      <c r="BI85"/>
      <c r="BJ85"/>
      <c r="BK85"/>
      <c r="BL85"/>
      <c r="BM85"/>
      <c r="BN85"/>
      <c r="CB85"/>
      <c r="CC85"/>
      <c r="CD85" s="160"/>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row>
    <row r="86" spans="2:140" ht="30" customHeight="1">
      <c r="B86" s="151"/>
      <c r="C86" s="97"/>
      <c r="D86"/>
      <c r="E86"/>
      <c r="F86" s="264"/>
      <c r="H86" s="268"/>
      <c r="I86"/>
      <c r="J86"/>
      <c r="K86"/>
      <c r="L86"/>
      <c r="M86"/>
      <c r="N86"/>
      <c r="O86"/>
      <c r="P86"/>
      <c r="Q86"/>
      <c r="R86"/>
      <c r="S86"/>
      <c r="T86"/>
      <c r="U86"/>
      <c r="V86"/>
      <c r="W86"/>
      <c r="X86"/>
      <c r="Y86"/>
      <c r="Z86"/>
      <c r="AA86"/>
      <c r="AB86"/>
      <c r="AC86"/>
      <c r="AD86"/>
      <c r="AE86"/>
      <c r="AF86"/>
      <c r="AG86"/>
      <c r="AH86"/>
      <c r="AI86"/>
      <c r="AJ86" s="97"/>
      <c r="AK86" s="97"/>
      <c r="AL86" s="97"/>
      <c r="AM86" s="97"/>
      <c r="AN86" s="97"/>
      <c r="AO86" s="97"/>
      <c r="AP86" s="97"/>
      <c r="AQ86" s="97"/>
      <c r="AR86" s="1241"/>
      <c r="AS86" s="1241"/>
      <c r="AT86" s="1240"/>
      <c r="AU86" s="1240"/>
      <c r="AV86" s="1240"/>
      <c r="AW86" s="1240"/>
      <c r="AX86" s="1240"/>
      <c r="AY86" s="1240"/>
      <c r="AZ86" s="1240"/>
      <c r="BA86" s="1240"/>
      <c r="BB86" s="1240"/>
      <c r="BC86" s="1242"/>
      <c r="BD86" s="1242"/>
      <c r="BE86"/>
      <c r="BF86"/>
      <c r="BG86"/>
      <c r="BH86"/>
      <c r="BI86"/>
      <c r="BJ86"/>
      <c r="BK86"/>
      <c r="BL86"/>
      <c r="BM86"/>
      <c r="BN86"/>
      <c r="CB86"/>
      <c r="CC86"/>
      <c r="CD86" s="160"/>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row>
    <row r="87" spans="2:140" ht="30" customHeight="1">
      <c r="B87" s="151"/>
      <c r="C87" s="97"/>
      <c r="D87"/>
      <c r="E87"/>
      <c r="F87" s="264"/>
      <c r="H87" s="268"/>
      <c r="I87"/>
      <c r="J87"/>
      <c r="K87"/>
      <c r="L87"/>
      <c r="M87"/>
      <c r="N87"/>
      <c r="O87"/>
      <c r="P87"/>
      <c r="Q87"/>
      <c r="R87"/>
      <c r="S87"/>
      <c r="T87"/>
      <c r="U87"/>
      <c r="V87"/>
      <c r="W87"/>
      <c r="X87"/>
      <c r="Y87"/>
      <c r="Z87"/>
      <c r="AA87"/>
      <c r="AB87"/>
      <c r="AC87"/>
      <c r="AD87"/>
      <c r="AE87"/>
      <c r="AF87"/>
      <c r="AG87"/>
      <c r="AH87"/>
      <c r="AI87"/>
      <c r="AJ87" s="97"/>
      <c r="AK87" s="97"/>
      <c r="AL87" s="97"/>
      <c r="AM87" s="97"/>
      <c r="AN87" s="97"/>
      <c r="AO87" s="97"/>
      <c r="AP87" s="97"/>
      <c r="AQ87" s="97"/>
      <c r="AR87" s="1241"/>
      <c r="AS87" s="1241"/>
      <c r="AT87" s="1240"/>
      <c r="AU87" s="1240"/>
      <c r="AV87" s="1240"/>
      <c r="AW87" s="1240"/>
      <c r="AX87" s="1240"/>
      <c r="AY87" s="1240"/>
      <c r="AZ87" s="1240"/>
      <c r="BA87" s="1240"/>
      <c r="BB87" s="1240"/>
      <c r="BC87" s="1242"/>
      <c r="BD87" s="1242"/>
      <c r="BE87"/>
      <c r="BF87"/>
      <c r="BG87"/>
      <c r="BH87"/>
      <c r="BI87"/>
      <c r="BJ87"/>
      <c r="BK87"/>
      <c r="BL87"/>
      <c r="BM87"/>
      <c r="BN87"/>
      <c r="CB87"/>
      <c r="CC87"/>
      <c r="CD87" s="160"/>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row>
    <row r="88" spans="2:140" ht="30" customHeight="1">
      <c r="B88" s="151"/>
      <c r="C88" s="97"/>
      <c r="D88"/>
      <c r="E88"/>
      <c r="F88" s="264"/>
      <c r="H88" s="268"/>
      <c r="I88"/>
      <c r="J88"/>
      <c r="K88"/>
      <c r="L88"/>
      <c r="M88"/>
      <c r="N88"/>
      <c r="O88"/>
      <c r="P88"/>
      <c r="Q88"/>
      <c r="R88"/>
      <c r="S88"/>
      <c r="T88"/>
      <c r="U88"/>
      <c r="V88"/>
      <c r="W88"/>
      <c r="X88"/>
      <c r="Y88"/>
      <c r="Z88"/>
      <c r="AA88"/>
      <c r="AB88"/>
      <c r="AC88"/>
      <c r="AD88"/>
      <c r="AE88"/>
      <c r="AF88"/>
      <c r="AG88"/>
      <c r="AH88"/>
      <c r="AI88"/>
      <c r="AJ88" s="97"/>
      <c r="AK88" s="97"/>
      <c r="AL88" s="97"/>
      <c r="AM88" s="97"/>
      <c r="AN88" s="97"/>
      <c r="AO88" s="97"/>
      <c r="AP88" s="97"/>
      <c r="AQ88" s="97"/>
      <c r="AR88" s="1241"/>
      <c r="AS88" s="1241"/>
      <c r="AT88" s="1240"/>
      <c r="AU88" s="1240"/>
      <c r="AV88" s="1240"/>
      <c r="AW88" s="1240"/>
      <c r="AX88" s="1240"/>
      <c r="AY88" s="1240"/>
      <c r="AZ88" s="1240"/>
      <c r="BA88" s="1240"/>
      <c r="BB88" s="1240"/>
      <c r="BC88" s="1242"/>
      <c r="BD88" s="1242"/>
      <c r="BE88"/>
      <c r="BF88"/>
      <c r="BG88"/>
      <c r="BH88"/>
      <c r="BI88"/>
      <c r="BJ88"/>
      <c r="BK88"/>
      <c r="BL88"/>
      <c r="BM88"/>
      <c r="BN88"/>
      <c r="CB88"/>
      <c r="CC88"/>
      <c r="CD88" s="160"/>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row>
    <row r="89" spans="2:140" ht="30" customHeight="1">
      <c r="B89" s="151"/>
      <c r="C89" s="97"/>
      <c r="D89"/>
      <c r="E89"/>
      <c r="F89" s="264"/>
      <c r="H89" s="268"/>
      <c r="I89"/>
      <c r="J89"/>
      <c r="K89"/>
      <c r="L89"/>
      <c r="M89"/>
      <c r="N89"/>
      <c r="O89"/>
      <c r="P89"/>
      <c r="Q89"/>
      <c r="R89"/>
      <c r="S89"/>
      <c r="T89"/>
      <c r="U89"/>
      <c r="V89"/>
      <c r="W89"/>
      <c r="X89"/>
      <c r="Y89"/>
      <c r="Z89"/>
      <c r="AA89"/>
      <c r="AB89"/>
      <c r="AC89"/>
      <c r="AD89"/>
      <c r="AE89"/>
      <c r="AF89"/>
      <c r="AG89"/>
      <c r="AH89"/>
      <c r="AI89"/>
      <c r="AJ89" s="97"/>
      <c r="AK89" s="97"/>
      <c r="AL89" s="97"/>
      <c r="AM89" s="97"/>
      <c r="AN89" s="97"/>
      <c r="AO89" s="97"/>
      <c r="AP89" s="97"/>
      <c r="AQ89" s="97"/>
      <c r="AR89" s="1241"/>
      <c r="AS89" s="1241"/>
      <c r="AT89" s="1240"/>
      <c r="AU89" s="1240"/>
      <c r="AV89" s="1240"/>
      <c r="AW89" s="1240"/>
      <c r="AX89" s="1240"/>
      <c r="AY89" s="1240"/>
      <c r="AZ89" s="1240"/>
      <c r="BA89" s="1240"/>
      <c r="BB89" s="1240"/>
      <c r="BC89" s="1242"/>
      <c r="BD89" s="1242"/>
      <c r="BE89"/>
      <c r="BF89"/>
      <c r="BG89"/>
      <c r="BH89"/>
      <c r="BI89"/>
      <c r="BJ89"/>
      <c r="BK89"/>
      <c r="BL89"/>
      <c r="BM89"/>
      <c r="BN89"/>
      <c r="CB89"/>
      <c r="CC89"/>
      <c r="CD89" s="160"/>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row>
    <row r="90" spans="2:140" ht="30" customHeight="1">
      <c r="B90" s="151"/>
      <c r="C90" s="97"/>
      <c r="D90"/>
      <c r="E90"/>
      <c r="F90" s="264"/>
      <c r="H90" s="268"/>
      <c r="I90"/>
      <c r="J90"/>
      <c r="K90"/>
      <c r="L90"/>
      <c r="M90"/>
      <c r="N90"/>
      <c r="O90"/>
      <c r="P90"/>
      <c r="Q90"/>
      <c r="R90"/>
      <c r="S90"/>
      <c r="T90"/>
      <c r="U90"/>
      <c r="V90"/>
      <c r="W90"/>
      <c r="X90"/>
      <c r="Y90"/>
      <c r="Z90"/>
      <c r="AA90"/>
      <c r="AB90"/>
      <c r="AC90"/>
      <c r="AD90"/>
      <c r="AE90"/>
      <c r="AF90"/>
      <c r="AG90"/>
      <c r="AH90"/>
      <c r="AI90"/>
      <c r="AJ90" s="97"/>
      <c r="AK90" s="97"/>
      <c r="AL90" s="97"/>
      <c r="AM90" s="97"/>
      <c r="AN90" s="97"/>
      <c r="AO90" s="97"/>
      <c r="AP90" s="97"/>
      <c r="AQ90" s="97"/>
      <c r="AR90" s="1241"/>
      <c r="AS90" s="1241"/>
      <c r="AT90" s="1240"/>
      <c r="AU90" s="1240"/>
      <c r="AV90" s="1240"/>
      <c r="AW90" s="1240"/>
      <c r="AX90" s="1240"/>
      <c r="AY90" s="1240"/>
      <c r="AZ90" s="1240"/>
      <c r="BA90" s="1240"/>
      <c r="BB90" s="1240"/>
      <c r="BC90" s="1242"/>
      <c r="BD90" s="1242"/>
      <c r="BE90"/>
      <c r="BF90"/>
      <c r="BG90"/>
      <c r="BH90"/>
      <c r="BI90"/>
      <c r="BJ90"/>
      <c r="BK90"/>
      <c r="BL90"/>
      <c r="BM90"/>
      <c r="BN90"/>
      <c r="CB90"/>
      <c r="CC90"/>
      <c r="CD90" s="16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row>
    <row r="91" spans="2:140" ht="30" customHeight="1">
      <c r="B91" s="151"/>
      <c r="C91" s="97"/>
      <c r="D91"/>
      <c r="E91"/>
      <c r="F91" s="264"/>
      <c r="H91" s="268"/>
      <c r="I91"/>
      <c r="J91"/>
      <c r="K91"/>
      <c r="L91"/>
      <c r="M91"/>
      <c r="N91"/>
      <c r="O91"/>
      <c r="P91"/>
      <c r="Q91"/>
      <c r="R91"/>
      <c r="S91"/>
      <c r="T91"/>
      <c r="U91"/>
      <c r="V91"/>
      <c r="W91"/>
      <c r="X91"/>
      <c r="Y91"/>
      <c r="Z91"/>
      <c r="AA91"/>
      <c r="AB91"/>
      <c r="AC91"/>
      <c r="AD91"/>
      <c r="AE91"/>
      <c r="AF91"/>
      <c r="AG91"/>
      <c r="AH91"/>
      <c r="AI91"/>
      <c r="AJ91" s="97"/>
      <c r="AK91" s="97"/>
      <c r="AL91" s="97"/>
      <c r="AM91" s="97"/>
      <c r="AN91" s="97"/>
      <c r="AO91" s="97"/>
      <c r="AP91" s="97"/>
      <c r="AQ91" s="97"/>
      <c r="AR91" s="1241"/>
      <c r="AS91" s="1241"/>
      <c r="AT91" s="1240"/>
      <c r="AU91" s="1240"/>
      <c r="AV91" s="1240"/>
      <c r="AW91" s="1240"/>
      <c r="AX91" s="1240"/>
      <c r="AY91" s="1240"/>
      <c r="AZ91" s="1240"/>
      <c r="BA91" s="1240"/>
      <c r="BB91" s="1240"/>
      <c r="BC91" s="1242"/>
      <c r="BD91" s="1242"/>
      <c r="BE91"/>
      <c r="BF91"/>
      <c r="BG91"/>
      <c r="BH91"/>
      <c r="BI91"/>
      <c r="BJ91"/>
      <c r="BK91"/>
      <c r="BL91"/>
      <c r="BM91"/>
      <c r="BN91"/>
      <c r="CB91"/>
      <c r="CC91"/>
      <c r="CD91" s="160"/>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row>
    <row r="92" spans="2:140" ht="30" customHeight="1">
      <c r="B92" s="151"/>
      <c r="C92" s="97"/>
      <c r="D92"/>
      <c r="E92"/>
      <c r="F92" s="264"/>
      <c r="H92" s="268"/>
      <c r="I92"/>
      <c r="J92"/>
      <c r="K92"/>
      <c r="L92"/>
      <c r="M92"/>
      <c r="N92"/>
      <c r="O92"/>
      <c r="P92"/>
      <c r="Q92"/>
      <c r="R92"/>
      <c r="S92"/>
      <c r="T92"/>
      <c r="U92"/>
      <c r="V92"/>
      <c r="W92"/>
      <c r="X92"/>
      <c r="Y92"/>
      <c r="Z92"/>
      <c r="AA92"/>
      <c r="AB92"/>
      <c r="AC92"/>
      <c r="AD92"/>
      <c r="AE92"/>
      <c r="AF92"/>
      <c r="AG92"/>
      <c r="AH92"/>
      <c r="AI92"/>
      <c r="AJ92" s="97"/>
      <c r="AK92" s="97"/>
      <c r="AL92" s="97"/>
      <c r="AM92" s="97"/>
      <c r="AN92" s="97"/>
      <c r="AO92" s="97"/>
      <c r="AP92" s="97"/>
      <c r="AQ92" s="97"/>
      <c r="AR92" s="1241"/>
      <c r="AS92" s="1241"/>
      <c r="AT92" s="1240"/>
      <c r="AU92" s="1240"/>
      <c r="AV92" s="1240"/>
      <c r="AW92" s="1240"/>
      <c r="AX92" s="1240"/>
      <c r="AY92" s="1240"/>
      <c r="AZ92" s="1240"/>
      <c r="BA92" s="1240"/>
      <c r="BB92" s="1240"/>
      <c r="BC92" s="1242"/>
      <c r="BD92" s="1242"/>
      <c r="BE92"/>
      <c r="BF92"/>
      <c r="BG92"/>
      <c r="BH92"/>
      <c r="BI92"/>
      <c r="BJ92"/>
      <c r="BK92"/>
      <c r="BL92"/>
      <c r="BM92"/>
      <c r="BN92"/>
      <c r="CB92"/>
      <c r="CC92"/>
      <c r="CD92" s="160"/>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row>
    <row r="93" spans="2:140" ht="30" customHeight="1">
      <c r="B93" s="151"/>
      <c r="C93" s="97"/>
      <c r="D93"/>
      <c r="E93"/>
      <c r="F93" s="264"/>
      <c r="H93" s="268"/>
      <c r="I93"/>
      <c r="J93"/>
      <c r="K93"/>
      <c r="L93"/>
      <c r="M93"/>
      <c r="N93"/>
      <c r="O93"/>
      <c r="P93"/>
      <c r="Q93"/>
      <c r="R93"/>
      <c r="S93"/>
      <c r="T93"/>
      <c r="U93"/>
      <c r="V93"/>
      <c r="W93"/>
      <c r="X93"/>
      <c r="Y93"/>
      <c r="Z93"/>
      <c r="AA93"/>
      <c r="AB93"/>
      <c r="AC93"/>
      <c r="AD93"/>
      <c r="AE93"/>
      <c r="AF93"/>
      <c r="AG93"/>
      <c r="AH93"/>
      <c r="AI93"/>
      <c r="AJ93" s="97"/>
      <c r="AK93" s="97"/>
      <c r="AL93" s="97"/>
      <c r="AM93" s="97"/>
      <c r="AN93" s="97"/>
      <c r="AO93" s="97"/>
      <c r="AP93" s="97"/>
      <c r="AQ93" s="97"/>
      <c r="AR93" s="1241"/>
      <c r="AS93" s="1241"/>
      <c r="AT93" s="1240"/>
      <c r="AU93" s="1240"/>
      <c r="AV93" s="1240"/>
      <c r="AW93" s="1240"/>
      <c r="AX93" s="1240"/>
      <c r="AY93" s="1240"/>
      <c r="AZ93" s="1240"/>
      <c r="BA93" s="1240"/>
      <c r="BB93" s="1240"/>
      <c r="BC93" s="1242"/>
      <c r="BD93" s="1242"/>
      <c r="BE93"/>
      <c r="BF93"/>
      <c r="BG93"/>
      <c r="BH93"/>
      <c r="BI93"/>
      <c r="BJ93"/>
      <c r="BK93"/>
      <c r="BL93"/>
      <c r="BM93"/>
      <c r="BN93"/>
      <c r="CB93"/>
      <c r="CC93"/>
      <c r="CD93" s="160"/>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row>
    <row r="94" spans="2:140" ht="30" customHeight="1">
      <c r="B94" s="151"/>
      <c r="C94" s="97"/>
      <c r="D94"/>
      <c r="E94"/>
      <c r="F94" s="264"/>
      <c r="H94" s="268"/>
      <c r="I94"/>
      <c r="J94"/>
      <c r="K94"/>
      <c r="L94"/>
      <c r="M94"/>
      <c r="N94"/>
      <c r="O94"/>
      <c r="P94"/>
      <c r="Q94"/>
      <c r="R94"/>
      <c r="S94"/>
      <c r="T94"/>
      <c r="U94"/>
      <c r="V94"/>
      <c r="W94"/>
      <c r="X94"/>
      <c r="Y94"/>
      <c r="Z94"/>
      <c r="AA94"/>
      <c r="AB94"/>
      <c r="AC94"/>
      <c r="AD94"/>
      <c r="AE94"/>
      <c r="AF94"/>
      <c r="AG94"/>
      <c r="AH94"/>
      <c r="AI94"/>
      <c r="AJ94" s="97"/>
      <c r="AK94" s="97"/>
      <c r="AL94" s="97"/>
      <c r="AM94" s="97"/>
      <c r="AN94" s="97"/>
      <c r="AO94" s="97"/>
      <c r="AP94" s="97"/>
      <c r="AQ94" s="97"/>
      <c r="AR94" s="1241"/>
      <c r="AS94" s="1241"/>
      <c r="AT94" s="1240"/>
      <c r="AU94" s="1240"/>
      <c r="AV94" s="1240"/>
      <c r="AW94" s="1240"/>
      <c r="AX94" s="1240"/>
      <c r="AY94" s="1240"/>
      <c r="AZ94" s="1240"/>
      <c r="BA94" s="1240"/>
      <c r="BB94" s="1240"/>
      <c r="BC94" s="1242"/>
      <c r="BD94" s="1242"/>
      <c r="BE94"/>
      <c r="BF94"/>
      <c r="BG94"/>
      <c r="BH94"/>
      <c r="BI94"/>
      <c r="BJ94"/>
      <c r="BK94"/>
      <c r="BL94"/>
      <c r="BM94"/>
      <c r="BN94"/>
      <c r="CB94"/>
      <c r="CC94"/>
      <c r="CD94" s="160"/>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row>
    <row r="95" spans="2:140" ht="20.100000000000001" customHeight="1" thickBot="1">
      <c r="B95" s="125"/>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c r="BM95" s="126"/>
      <c r="BN95" s="126"/>
      <c r="BO95" s="126"/>
      <c r="BP95" s="126"/>
      <c r="BQ95" s="126"/>
      <c r="BR95" s="126"/>
      <c r="BS95" s="126"/>
      <c r="BT95" s="126"/>
      <c r="BU95" s="126"/>
      <c r="BV95" s="126"/>
      <c r="BW95" s="126"/>
      <c r="BX95" s="126"/>
      <c r="BY95" s="126"/>
      <c r="BZ95" s="126"/>
      <c r="CA95" s="126"/>
      <c r="CB95" s="126"/>
      <c r="CC95" s="126"/>
      <c r="CD95" s="134"/>
    </row>
    <row r="98" spans="2:82" ht="28.2">
      <c r="B98" s="1464">
        <v>21</v>
      </c>
      <c r="C98" s="1464"/>
      <c r="D98" s="1464"/>
      <c r="E98" s="1464"/>
      <c r="F98" s="1464"/>
      <c r="G98" s="1464"/>
      <c r="H98" s="1464"/>
      <c r="I98" s="1464"/>
      <c r="J98" s="1464"/>
      <c r="K98" s="1464"/>
      <c r="L98" s="1464"/>
      <c r="M98" s="1464"/>
      <c r="N98" s="1464"/>
      <c r="O98" s="1464"/>
      <c r="P98" s="1464"/>
      <c r="Q98" s="1464"/>
      <c r="R98" s="1464"/>
      <c r="S98" s="1464"/>
      <c r="T98" s="1464"/>
      <c r="U98" s="1464"/>
      <c r="V98" s="1464"/>
      <c r="W98" s="1464"/>
      <c r="X98" s="1464"/>
      <c r="Y98" s="1464"/>
      <c r="Z98" s="1464"/>
      <c r="AA98" s="1464"/>
      <c r="AB98" s="1464"/>
      <c r="AC98" s="1464"/>
      <c r="AD98" s="1464"/>
      <c r="AE98" s="1464"/>
      <c r="AF98" s="1464"/>
      <c r="AG98" s="1464"/>
      <c r="AH98" s="1464"/>
      <c r="AI98" s="1464"/>
      <c r="AJ98" s="1464"/>
      <c r="AK98" s="1464"/>
      <c r="AL98" s="1464"/>
      <c r="AM98" s="1464"/>
      <c r="AN98" s="1464"/>
      <c r="AO98" s="1464"/>
      <c r="AP98" s="1464"/>
      <c r="AQ98" s="1464"/>
      <c r="AR98" s="1464"/>
      <c r="AS98" s="1464"/>
      <c r="AT98" s="1464"/>
      <c r="AU98" s="1464"/>
      <c r="AV98" s="1464"/>
      <c r="AW98" s="1464"/>
      <c r="AX98" s="1464"/>
      <c r="AY98" s="1464"/>
      <c r="AZ98" s="1464"/>
      <c r="BA98" s="1464"/>
      <c r="BB98" s="1464"/>
      <c r="BC98" s="1464"/>
      <c r="BD98" s="1464"/>
      <c r="BE98" s="1464"/>
      <c r="BF98" s="1464"/>
      <c r="BG98" s="1464"/>
      <c r="BH98" s="1464"/>
      <c r="BI98" s="1464"/>
      <c r="BJ98" s="1464"/>
      <c r="BK98" s="1464"/>
      <c r="BL98" s="1464"/>
      <c r="BM98" s="1464"/>
      <c r="BN98" s="1464"/>
      <c r="BO98" s="1464"/>
      <c r="BP98" s="1464"/>
      <c r="BQ98" s="1464"/>
      <c r="BR98" s="1464"/>
      <c r="BS98" s="1464"/>
      <c r="BT98" s="1464"/>
      <c r="BU98" s="1464"/>
      <c r="BV98" s="1464"/>
      <c r="BW98" s="1464"/>
      <c r="BX98" s="1464"/>
      <c r="BY98" s="1464"/>
      <c r="BZ98" s="1464"/>
      <c r="CA98" s="1464"/>
      <c r="CB98" s="1464"/>
      <c r="CC98" s="1464"/>
      <c r="CD98" s="1464"/>
    </row>
  </sheetData>
  <mergeCells count="41">
    <mergeCell ref="G68:AJ68"/>
    <mergeCell ref="F75:AJ75"/>
    <mergeCell ref="AR77:AZ78"/>
    <mergeCell ref="AR80:AZ81"/>
    <mergeCell ref="AR21:CA22"/>
    <mergeCell ref="AR42:CA43"/>
    <mergeCell ref="AP49:AQ50"/>
    <mergeCell ref="AR49:CA50"/>
    <mergeCell ref="AP45:AQ46"/>
    <mergeCell ref="AP53:AQ54"/>
    <mergeCell ref="AR18:CA19"/>
    <mergeCell ref="AR30:CA31"/>
    <mergeCell ref="BA80:BB81"/>
    <mergeCell ref="AP36:AQ37"/>
    <mergeCell ref="AR36:CA37"/>
    <mergeCell ref="AP39:AQ40"/>
    <mergeCell ref="AR39:CA40"/>
    <mergeCell ref="AP42:AQ43"/>
    <mergeCell ref="AP80:AQ81"/>
    <mergeCell ref="AR45:CA46"/>
    <mergeCell ref="AR53:CA54"/>
    <mergeCell ref="AR65:CA66"/>
    <mergeCell ref="AR71:CA72"/>
    <mergeCell ref="AP65:AQ66"/>
    <mergeCell ref="AP71:AQ72"/>
    <mergeCell ref="AT12:CB12"/>
    <mergeCell ref="AT13:CA13"/>
    <mergeCell ref="AR33:CA34"/>
    <mergeCell ref="B98:CD98"/>
    <mergeCell ref="AP15:AQ16"/>
    <mergeCell ref="AP24:AQ25"/>
    <mergeCell ref="AP27:AQ28"/>
    <mergeCell ref="AP21:AQ22"/>
    <mergeCell ref="AP18:AQ19"/>
    <mergeCell ref="AP30:AQ31"/>
    <mergeCell ref="AP33:AQ34"/>
    <mergeCell ref="BA77:BB78"/>
    <mergeCell ref="AP77:AQ78"/>
    <mergeCell ref="AR15:CA16"/>
    <mergeCell ref="AR24:CA25"/>
    <mergeCell ref="AR27:CA28"/>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4D7731"/>
  </sheetPr>
  <dimension ref="A1:GQ108"/>
  <sheetViews>
    <sheetView showGridLines="0" view="pageBreakPreview" zoomScale="42" zoomScaleNormal="25" zoomScaleSheetLayoutView="42" workbookViewId="0">
      <selection activeCell="AP13" sqref="AP13"/>
    </sheetView>
  </sheetViews>
  <sheetFormatPr defaultColWidth="2.33203125" defaultRowHeight="15"/>
  <cols>
    <col min="1" max="1" width="2.33203125" style="2"/>
    <col min="2" max="2" width="3.88671875" style="2" customWidth="1"/>
    <col min="3" max="3" width="11.6640625" style="2" customWidth="1"/>
    <col min="4" max="82" width="3.88671875" style="2" customWidth="1"/>
    <col min="83" max="83" width="3" style="2" customWidth="1"/>
    <col min="84" max="222" width="2.33203125" style="2"/>
    <col min="223" max="223" width="3.88671875" style="2" customWidth="1"/>
    <col min="224" max="224" width="9.109375" style="2" customWidth="1"/>
    <col min="225" max="225" width="3.88671875" style="2" customWidth="1"/>
    <col min="226" max="229" width="1.33203125" style="2" customWidth="1"/>
    <col min="230" max="311" width="3.88671875" style="2" customWidth="1"/>
    <col min="312" max="478" width="2.33203125" style="2"/>
    <col min="479" max="479" width="3.88671875" style="2" customWidth="1"/>
    <col min="480" max="480" width="9.109375" style="2" customWidth="1"/>
    <col min="481" max="481" width="3.88671875" style="2" customWidth="1"/>
    <col min="482" max="485" width="1.33203125" style="2" customWidth="1"/>
    <col min="486" max="567" width="3.88671875" style="2" customWidth="1"/>
    <col min="568" max="734" width="2.33203125" style="2"/>
    <col min="735" max="735" width="3.88671875" style="2" customWidth="1"/>
    <col min="736" max="736" width="9.109375" style="2" customWidth="1"/>
    <col min="737" max="737" width="3.88671875" style="2" customWidth="1"/>
    <col min="738" max="741" width="1.33203125" style="2" customWidth="1"/>
    <col min="742" max="823" width="3.88671875" style="2" customWidth="1"/>
    <col min="824" max="990" width="2.33203125" style="2"/>
    <col min="991" max="991" width="3.88671875" style="2" customWidth="1"/>
    <col min="992" max="992" width="9.109375" style="2" customWidth="1"/>
    <col min="993" max="993" width="3.88671875" style="2" customWidth="1"/>
    <col min="994" max="997" width="1.33203125" style="2" customWidth="1"/>
    <col min="998" max="1079" width="3.88671875" style="2" customWidth="1"/>
    <col min="1080" max="1246" width="2.33203125" style="2"/>
    <col min="1247" max="1247" width="3.88671875" style="2" customWidth="1"/>
    <col min="1248" max="1248" width="9.109375" style="2" customWidth="1"/>
    <col min="1249" max="1249" width="3.88671875" style="2" customWidth="1"/>
    <col min="1250" max="1253" width="1.33203125" style="2" customWidth="1"/>
    <col min="1254" max="1335" width="3.88671875" style="2" customWidth="1"/>
    <col min="1336" max="1502" width="2.33203125" style="2"/>
    <col min="1503" max="1503" width="3.88671875" style="2" customWidth="1"/>
    <col min="1504" max="1504" width="9.109375" style="2" customWidth="1"/>
    <col min="1505" max="1505" width="3.88671875" style="2" customWidth="1"/>
    <col min="1506" max="1509" width="1.33203125" style="2" customWidth="1"/>
    <col min="1510" max="1591" width="3.88671875" style="2" customWidth="1"/>
    <col min="1592" max="1758" width="2.33203125" style="2"/>
    <col min="1759" max="1759" width="3.88671875" style="2" customWidth="1"/>
    <col min="1760" max="1760" width="9.109375" style="2" customWidth="1"/>
    <col min="1761" max="1761" width="3.88671875" style="2" customWidth="1"/>
    <col min="1762" max="1765" width="1.33203125" style="2" customWidth="1"/>
    <col min="1766" max="1847" width="3.88671875" style="2" customWidth="1"/>
    <col min="1848" max="2014" width="2.33203125" style="2"/>
    <col min="2015" max="2015" width="3.88671875" style="2" customWidth="1"/>
    <col min="2016" max="2016" width="9.109375" style="2" customWidth="1"/>
    <col min="2017" max="2017" width="3.88671875" style="2" customWidth="1"/>
    <col min="2018" max="2021" width="1.33203125" style="2" customWidth="1"/>
    <col min="2022" max="2103" width="3.88671875" style="2" customWidth="1"/>
    <col min="2104" max="2270" width="2.33203125" style="2"/>
    <col min="2271" max="2271" width="3.88671875" style="2" customWidth="1"/>
    <col min="2272" max="2272" width="9.109375" style="2" customWidth="1"/>
    <col min="2273" max="2273" width="3.88671875" style="2" customWidth="1"/>
    <col min="2274" max="2277" width="1.33203125" style="2" customWidth="1"/>
    <col min="2278" max="2359" width="3.88671875" style="2" customWidth="1"/>
    <col min="2360" max="2526" width="2.33203125" style="2"/>
    <col min="2527" max="2527" width="3.88671875" style="2" customWidth="1"/>
    <col min="2528" max="2528" width="9.109375" style="2" customWidth="1"/>
    <col min="2529" max="2529" width="3.88671875" style="2" customWidth="1"/>
    <col min="2530" max="2533" width="1.33203125" style="2" customWidth="1"/>
    <col min="2534" max="2615" width="3.88671875" style="2" customWidth="1"/>
    <col min="2616" max="2782" width="2.33203125" style="2"/>
    <col min="2783" max="2783" width="3.88671875" style="2" customWidth="1"/>
    <col min="2784" max="2784" width="9.109375" style="2" customWidth="1"/>
    <col min="2785" max="2785" width="3.88671875" style="2" customWidth="1"/>
    <col min="2786" max="2789" width="1.33203125" style="2" customWidth="1"/>
    <col min="2790" max="2871" width="3.88671875" style="2" customWidth="1"/>
    <col min="2872" max="3038" width="2.33203125" style="2"/>
    <col min="3039" max="3039" width="3.88671875" style="2" customWidth="1"/>
    <col min="3040" max="3040" width="9.109375" style="2" customWidth="1"/>
    <col min="3041" max="3041" width="3.88671875" style="2" customWidth="1"/>
    <col min="3042" max="3045" width="1.33203125" style="2" customWidth="1"/>
    <col min="3046" max="3127" width="3.88671875" style="2" customWidth="1"/>
    <col min="3128" max="3294" width="2.33203125" style="2"/>
    <col min="3295" max="3295" width="3.88671875" style="2" customWidth="1"/>
    <col min="3296" max="3296" width="9.109375" style="2" customWidth="1"/>
    <col min="3297" max="3297" width="3.88671875" style="2" customWidth="1"/>
    <col min="3298" max="3301" width="1.33203125" style="2" customWidth="1"/>
    <col min="3302" max="3383" width="3.88671875" style="2" customWidth="1"/>
    <col min="3384" max="3550" width="2.33203125" style="2"/>
    <col min="3551" max="3551" width="3.88671875" style="2" customWidth="1"/>
    <col min="3552" max="3552" width="9.109375" style="2" customWidth="1"/>
    <col min="3553" max="3553" width="3.88671875" style="2" customWidth="1"/>
    <col min="3554" max="3557" width="1.33203125" style="2" customWidth="1"/>
    <col min="3558" max="3639" width="3.88671875" style="2" customWidth="1"/>
    <col min="3640" max="3806" width="2.33203125" style="2"/>
    <col min="3807" max="3807" width="3.88671875" style="2" customWidth="1"/>
    <col min="3808" max="3808" width="9.109375" style="2" customWidth="1"/>
    <col min="3809" max="3809" width="3.88671875" style="2" customWidth="1"/>
    <col min="3810" max="3813" width="1.33203125" style="2" customWidth="1"/>
    <col min="3814" max="3895" width="3.88671875" style="2" customWidth="1"/>
    <col min="3896" max="4062" width="2.33203125" style="2"/>
    <col min="4063" max="4063" width="3.88671875" style="2" customWidth="1"/>
    <col min="4064" max="4064" width="9.109375" style="2" customWidth="1"/>
    <col min="4065" max="4065" width="3.88671875" style="2" customWidth="1"/>
    <col min="4066" max="4069" width="1.33203125" style="2" customWidth="1"/>
    <col min="4070" max="4151" width="3.88671875" style="2" customWidth="1"/>
    <col min="4152" max="4318" width="2.33203125" style="2"/>
    <col min="4319" max="4319" width="3.88671875" style="2" customWidth="1"/>
    <col min="4320" max="4320" width="9.109375" style="2" customWidth="1"/>
    <col min="4321" max="4321" width="3.88671875" style="2" customWidth="1"/>
    <col min="4322" max="4325" width="1.33203125" style="2" customWidth="1"/>
    <col min="4326" max="4407" width="3.88671875" style="2" customWidth="1"/>
    <col min="4408" max="4574" width="2.33203125" style="2"/>
    <col min="4575" max="4575" width="3.88671875" style="2" customWidth="1"/>
    <col min="4576" max="4576" width="9.109375" style="2" customWidth="1"/>
    <col min="4577" max="4577" width="3.88671875" style="2" customWidth="1"/>
    <col min="4578" max="4581" width="1.33203125" style="2" customWidth="1"/>
    <col min="4582" max="4663" width="3.88671875" style="2" customWidth="1"/>
    <col min="4664" max="4830" width="2.33203125" style="2"/>
    <col min="4831" max="4831" width="3.88671875" style="2" customWidth="1"/>
    <col min="4832" max="4832" width="9.109375" style="2" customWidth="1"/>
    <col min="4833" max="4833" width="3.88671875" style="2" customWidth="1"/>
    <col min="4834" max="4837" width="1.33203125" style="2" customWidth="1"/>
    <col min="4838" max="4919" width="3.88671875" style="2" customWidth="1"/>
    <col min="4920" max="5086" width="2.33203125" style="2"/>
    <col min="5087" max="5087" width="3.88671875" style="2" customWidth="1"/>
    <col min="5088" max="5088" width="9.109375" style="2" customWidth="1"/>
    <col min="5089" max="5089" width="3.88671875" style="2" customWidth="1"/>
    <col min="5090" max="5093" width="1.33203125" style="2" customWidth="1"/>
    <col min="5094" max="5175" width="3.88671875" style="2" customWidth="1"/>
    <col min="5176" max="5342" width="2.33203125" style="2"/>
    <col min="5343" max="5343" width="3.88671875" style="2" customWidth="1"/>
    <col min="5344" max="5344" width="9.109375" style="2" customWidth="1"/>
    <col min="5345" max="5345" width="3.88671875" style="2" customWidth="1"/>
    <col min="5346" max="5349" width="1.33203125" style="2" customWidth="1"/>
    <col min="5350" max="5431" width="3.88671875" style="2" customWidth="1"/>
    <col min="5432" max="5598" width="2.33203125" style="2"/>
    <col min="5599" max="5599" width="3.88671875" style="2" customWidth="1"/>
    <col min="5600" max="5600" width="9.109375" style="2" customWidth="1"/>
    <col min="5601" max="5601" width="3.88671875" style="2" customWidth="1"/>
    <col min="5602" max="5605" width="1.33203125" style="2" customWidth="1"/>
    <col min="5606" max="5687" width="3.88671875" style="2" customWidth="1"/>
    <col min="5688" max="5854" width="2.33203125" style="2"/>
    <col min="5855" max="5855" width="3.88671875" style="2" customWidth="1"/>
    <col min="5856" max="5856" width="9.109375" style="2" customWidth="1"/>
    <col min="5857" max="5857" width="3.88671875" style="2" customWidth="1"/>
    <col min="5858" max="5861" width="1.33203125" style="2" customWidth="1"/>
    <col min="5862" max="5943" width="3.88671875" style="2" customWidth="1"/>
    <col min="5944" max="6110" width="2.33203125" style="2"/>
    <col min="6111" max="6111" width="3.88671875" style="2" customWidth="1"/>
    <col min="6112" max="6112" width="9.109375" style="2" customWidth="1"/>
    <col min="6113" max="6113" width="3.88671875" style="2" customWidth="1"/>
    <col min="6114" max="6117" width="1.33203125" style="2" customWidth="1"/>
    <col min="6118" max="6199" width="3.88671875" style="2" customWidth="1"/>
    <col min="6200" max="6366" width="2.33203125" style="2"/>
    <col min="6367" max="6367" width="3.88671875" style="2" customWidth="1"/>
    <col min="6368" max="6368" width="9.109375" style="2" customWidth="1"/>
    <col min="6369" max="6369" width="3.88671875" style="2" customWidth="1"/>
    <col min="6370" max="6373" width="1.33203125" style="2" customWidth="1"/>
    <col min="6374" max="6455" width="3.88671875" style="2" customWidth="1"/>
    <col min="6456" max="6622" width="2.33203125" style="2"/>
    <col min="6623" max="6623" width="3.88671875" style="2" customWidth="1"/>
    <col min="6624" max="6624" width="9.109375" style="2" customWidth="1"/>
    <col min="6625" max="6625" width="3.88671875" style="2" customWidth="1"/>
    <col min="6626" max="6629" width="1.33203125" style="2" customWidth="1"/>
    <col min="6630" max="6711" width="3.88671875" style="2" customWidth="1"/>
    <col min="6712" max="6878" width="2.33203125" style="2"/>
    <col min="6879" max="6879" width="3.88671875" style="2" customWidth="1"/>
    <col min="6880" max="6880" width="9.109375" style="2" customWidth="1"/>
    <col min="6881" max="6881" width="3.88671875" style="2" customWidth="1"/>
    <col min="6882" max="6885" width="1.33203125" style="2" customWidth="1"/>
    <col min="6886" max="6967" width="3.88671875" style="2" customWidth="1"/>
    <col min="6968" max="7134" width="2.33203125" style="2"/>
    <col min="7135" max="7135" width="3.88671875" style="2" customWidth="1"/>
    <col min="7136" max="7136" width="9.109375" style="2" customWidth="1"/>
    <col min="7137" max="7137" width="3.88671875" style="2" customWidth="1"/>
    <col min="7138" max="7141" width="1.33203125" style="2" customWidth="1"/>
    <col min="7142" max="7223" width="3.88671875" style="2" customWidth="1"/>
    <col min="7224" max="7390" width="2.33203125" style="2"/>
    <col min="7391" max="7391" width="3.88671875" style="2" customWidth="1"/>
    <col min="7392" max="7392" width="9.109375" style="2" customWidth="1"/>
    <col min="7393" max="7393" width="3.88671875" style="2" customWidth="1"/>
    <col min="7394" max="7397" width="1.33203125" style="2" customWidth="1"/>
    <col min="7398" max="7479" width="3.88671875" style="2" customWidth="1"/>
    <col min="7480" max="7646" width="2.33203125" style="2"/>
    <col min="7647" max="7647" width="3.88671875" style="2" customWidth="1"/>
    <col min="7648" max="7648" width="9.109375" style="2" customWidth="1"/>
    <col min="7649" max="7649" width="3.88671875" style="2" customWidth="1"/>
    <col min="7650" max="7653" width="1.33203125" style="2" customWidth="1"/>
    <col min="7654" max="7735" width="3.88671875" style="2" customWidth="1"/>
    <col min="7736" max="7902" width="2.33203125" style="2"/>
    <col min="7903" max="7903" width="3.88671875" style="2" customWidth="1"/>
    <col min="7904" max="7904" width="9.109375" style="2" customWidth="1"/>
    <col min="7905" max="7905" width="3.88671875" style="2" customWidth="1"/>
    <col min="7906" max="7909" width="1.33203125" style="2" customWidth="1"/>
    <col min="7910" max="7991" width="3.88671875" style="2" customWidth="1"/>
    <col min="7992" max="8158" width="2.33203125" style="2"/>
    <col min="8159" max="8159" width="3.88671875" style="2" customWidth="1"/>
    <col min="8160" max="8160" width="9.109375" style="2" customWidth="1"/>
    <col min="8161" max="8161" width="3.88671875" style="2" customWidth="1"/>
    <col min="8162" max="8165" width="1.33203125" style="2" customWidth="1"/>
    <col min="8166" max="8247" width="3.88671875" style="2" customWidth="1"/>
    <col min="8248" max="8414" width="2.33203125" style="2"/>
    <col min="8415" max="8415" width="3.88671875" style="2" customWidth="1"/>
    <col min="8416" max="8416" width="9.109375" style="2" customWidth="1"/>
    <col min="8417" max="8417" width="3.88671875" style="2" customWidth="1"/>
    <col min="8418" max="8421" width="1.33203125" style="2" customWidth="1"/>
    <col min="8422" max="8503" width="3.88671875" style="2" customWidth="1"/>
    <col min="8504" max="8670" width="2.33203125" style="2"/>
    <col min="8671" max="8671" width="3.88671875" style="2" customWidth="1"/>
    <col min="8672" max="8672" width="9.109375" style="2" customWidth="1"/>
    <col min="8673" max="8673" width="3.88671875" style="2" customWidth="1"/>
    <col min="8674" max="8677" width="1.33203125" style="2" customWidth="1"/>
    <col min="8678" max="8759" width="3.88671875" style="2" customWidth="1"/>
    <col min="8760" max="8926" width="2.33203125" style="2"/>
    <col min="8927" max="8927" width="3.88671875" style="2" customWidth="1"/>
    <col min="8928" max="8928" width="9.109375" style="2" customWidth="1"/>
    <col min="8929" max="8929" width="3.88671875" style="2" customWidth="1"/>
    <col min="8930" max="8933" width="1.33203125" style="2" customWidth="1"/>
    <col min="8934" max="9015" width="3.88671875" style="2" customWidth="1"/>
    <col min="9016" max="9182" width="2.33203125" style="2"/>
    <col min="9183" max="9183" width="3.88671875" style="2" customWidth="1"/>
    <col min="9184" max="9184" width="9.109375" style="2" customWidth="1"/>
    <col min="9185" max="9185" width="3.88671875" style="2" customWidth="1"/>
    <col min="9186" max="9189" width="1.33203125" style="2" customWidth="1"/>
    <col min="9190" max="9271" width="3.88671875" style="2" customWidth="1"/>
    <col min="9272" max="9438" width="2.33203125" style="2"/>
    <col min="9439" max="9439" width="3.88671875" style="2" customWidth="1"/>
    <col min="9440" max="9440" width="9.109375" style="2" customWidth="1"/>
    <col min="9441" max="9441" width="3.88671875" style="2" customWidth="1"/>
    <col min="9442" max="9445" width="1.33203125" style="2" customWidth="1"/>
    <col min="9446" max="9527" width="3.88671875" style="2" customWidth="1"/>
    <col min="9528" max="9694" width="2.33203125" style="2"/>
    <col min="9695" max="9695" width="3.88671875" style="2" customWidth="1"/>
    <col min="9696" max="9696" width="9.109375" style="2" customWidth="1"/>
    <col min="9697" max="9697" width="3.88671875" style="2" customWidth="1"/>
    <col min="9698" max="9701" width="1.33203125" style="2" customWidth="1"/>
    <col min="9702" max="9783" width="3.88671875" style="2" customWidth="1"/>
    <col min="9784" max="9950" width="2.33203125" style="2"/>
    <col min="9951" max="9951" width="3.88671875" style="2" customWidth="1"/>
    <col min="9952" max="9952" width="9.109375" style="2" customWidth="1"/>
    <col min="9953" max="9953" width="3.88671875" style="2" customWidth="1"/>
    <col min="9954" max="9957" width="1.33203125" style="2" customWidth="1"/>
    <col min="9958" max="10039" width="3.88671875" style="2" customWidth="1"/>
    <col min="10040" max="10206" width="2.33203125" style="2"/>
    <col min="10207" max="10207" width="3.88671875" style="2" customWidth="1"/>
    <col min="10208" max="10208" width="9.109375" style="2" customWidth="1"/>
    <col min="10209" max="10209" width="3.88671875" style="2" customWidth="1"/>
    <col min="10210" max="10213" width="1.33203125" style="2" customWidth="1"/>
    <col min="10214" max="10295" width="3.88671875" style="2" customWidth="1"/>
    <col min="10296" max="10462" width="2.33203125" style="2"/>
    <col min="10463" max="10463" width="3.88671875" style="2" customWidth="1"/>
    <col min="10464" max="10464" width="9.109375" style="2" customWidth="1"/>
    <col min="10465" max="10465" width="3.88671875" style="2" customWidth="1"/>
    <col min="10466" max="10469" width="1.33203125" style="2" customWidth="1"/>
    <col min="10470" max="10551" width="3.88671875" style="2" customWidth="1"/>
    <col min="10552" max="10718" width="2.33203125" style="2"/>
    <col min="10719" max="10719" width="3.88671875" style="2" customWidth="1"/>
    <col min="10720" max="10720" width="9.109375" style="2" customWidth="1"/>
    <col min="10721" max="10721" width="3.88671875" style="2" customWidth="1"/>
    <col min="10722" max="10725" width="1.33203125" style="2" customWidth="1"/>
    <col min="10726" max="10807" width="3.88671875" style="2" customWidth="1"/>
    <col min="10808" max="10974" width="2.33203125" style="2"/>
    <col min="10975" max="10975" width="3.88671875" style="2" customWidth="1"/>
    <col min="10976" max="10976" width="9.109375" style="2" customWidth="1"/>
    <col min="10977" max="10977" width="3.88671875" style="2" customWidth="1"/>
    <col min="10978" max="10981" width="1.33203125" style="2" customWidth="1"/>
    <col min="10982" max="11063" width="3.88671875" style="2" customWidth="1"/>
    <col min="11064" max="11230" width="2.33203125" style="2"/>
    <col min="11231" max="11231" width="3.88671875" style="2" customWidth="1"/>
    <col min="11232" max="11232" width="9.109375" style="2" customWidth="1"/>
    <col min="11233" max="11233" width="3.88671875" style="2" customWidth="1"/>
    <col min="11234" max="11237" width="1.33203125" style="2" customWidth="1"/>
    <col min="11238" max="11319" width="3.88671875" style="2" customWidth="1"/>
    <col min="11320" max="11486" width="2.33203125" style="2"/>
    <col min="11487" max="11487" width="3.88671875" style="2" customWidth="1"/>
    <col min="11488" max="11488" width="9.109375" style="2" customWidth="1"/>
    <col min="11489" max="11489" width="3.88671875" style="2" customWidth="1"/>
    <col min="11490" max="11493" width="1.33203125" style="2" customWidth="1"/>
    <col min="11494" max="11575" width="3.88671875" style="2" customWidth="1"/>
    <col min="11576" max="11742" width="2.33203125" style="2"/>
    <col min="11743" max="11743" width="3.88671875" style="2" customWidth="1"/>
    <col min="11744" max="11744" width="9.109375" style="2" customWidth="1"/>
    <col min="11745" max="11745" width="3.88671875" style="2" customWidth="1"/>
    <col min="11746" max="11749" width="1.33203125" style="2" customWidth="1"/>
    <col min="11750" max="11831" width="3.88671875" style="2" customWidth="1"/>
    <col min="11832" max="11998" width="2.33203125" style="2"/>
    <col min="11999" max="11999" width="3.88671875" style="2" customWidth="1"/>
    <col min="12000" max="12000" width="9.109375" style="2" customWidth="1"/>
    <col min="12001" max="12001" width="3.88671875" style="2" customWidth="1"/>
    <col min="12002" max="12005" width="1.33203125" style="2" customWidth="1"/>
    <col min="12006" max="12087" width="3.88671875" style="2" customWidth="1"/>
    <col min="12088" max="12254" width="2.33203125" style="2"/>
    <col min="12255" max="12255" width="3.88671875" style="2" customWidth="1"/>
    <col min="12256" max="12256" width="9.109375" style="2" customWidth="1"/>
    <col min="12257" max="12257" width="3.88671875" style="2" customWidth="1"/>
    <col min="12258" max="12261" width="1.33203125" style="2" customWidth="1"/>
    <col min="12262" max="12343" width="3.88671875" style="2" customWidth="1"/>
    <col min="12344" max="12510" width="2.33203125" style="2"/>
    <col min="12511" max="12511" width="3.88671875" style="2" customWidth="1"/>
    <col min="12512" max="12512" width="9.109375" style="2" customWidth="1"/>
    <col min="12513" max="12513" width="3.88671875" style="2" customWidth="1"/>
    <col min="12514" max="12517" width="1.33203125" style="2" customWidth="1"/>
    <col min="12518" max="12599" width="3.88671875" style="2" customWidth="1"/>
    <col min="12600" max="12766" width="2.33203125" style="2"/>
    <col min="12767" max="12767" width="3.88671875" style="2" customWidth="1"/>
    <col min="12768" max="12768" width="9.109375" style="2" customWidth="1"/>
    <col min="12769" max="12769" width="3.88671875" style="2" customWidth="1"/>
    <col min="12770" max="12773" width="1.33203125" style="2" customWidth="1"/>
    <col min="12774" max="12855" width="3.88671875" style="2" customWidth="1"/>
    <col min="12856" max="13022" width="2.33203125" style="2"/>
    <col min="13023" max="13023" width="3.88671875" style="2" customWidth="1"/>
    <col min="13024" max="13024" width="9.109375" style="2" customWidth="1"/>
    <col min="13025" max="13025" width="3.88671875" style="2" customWidth="1"/>
    <col min="13026" max="13029" width="1.33203125" style="2" customWidth="1"/>
    <col min="13030" max="13111" width="3.88671875" style="2" customWidth="1"/>
    <col min="13112" max="13278" width="2.33203125" style="2"/>
    <col min="13279" max="13279" width="3.88671875" style="2" customWidth="1"/>
    <col min="13280" max="13280" width="9.109375" style="2" customWidth="1"/>
    <col min="13281" max="13281" width="3.88671875" style="2" customWidth="1"/>
    <col min="13282" max="13285" width="1.33203125" style="2" customWidth="1"/>
    <col min="13286" max="13367" width="3.88671875" style="2" customWidth="1"/>
    <col min="13368" max="13534" width="2.33203125" style="2"/>
    <col min="13535" max="13535" width="3.88671875" style="2" customWidth="1"/>
    <col min="13536" max="13536" width="9.109375" style="2" customWidth="1"/>
    <col min="13537" max="13537" width="3.88671875" style="2" customWidth="1"/>
    <col min="13538" max="13541" width="1.33203125" style="2" customWidth="1"/>
    <col min="13542" max="13623" width="3.88671875" style="2" customWidth="1"/>
    <col min="13624" max="13790" width="2.33203125" style="2"/>
    <col min="13791" max="13791" width="3.88671875" style="2" customWidth="1"/>
    <col min="13792" max="13792" width="9.109375" style="2" customWidth="1"/>
    <col min="13793" max="13793" width="3.88671875" style="2" customWidth="1"/>
    <col min="13794" max="13797" width="1.33203125" style="2" customWidth="1"/>
    <col min="13798" max="13879" width="3.88671875" style="2" customWidth="1"/>
    <col min="13880" max="14046" width="2.33203125" style="2"/>
    <col min="14047" max="14047" width="3.88671875" style="2" customWidth="1"/>
    <col min="14048" max="14048" width="9.109375" style="2" customWidth="1"/>
    <col min="14049" max="14049" width="3.88671875" style="2" customWidth="1"/>
    <col min="14050" max="14053" width="1.33203125" style="2" customWidth="1"/>
    <col min="14054" max="14135" width="3.88671875" style="2" customWidth="1"/>
    <col min="14136" max="14302" width="2.33203125" style="2"/>
    <col min="14303" max="14303" width="3.88671875" style="2" customWidth="1"/>
    <col min="14304" max="14304" width="9.109375" style="2" customWidth="1"/>
    <col min="14305" max="14305" width="3.88671875" style="2" customWidth="1"/>
    <col min="14306" max="14309" width="1.33203125" style="2" customWidth="1"/>
    <col min="14310" max="14391" width="3.88671875" style="2" customWidth="1"/>
    <col min="14392" max="14558" width="2.33203125" style="2"/>
    <col min="14559" max="14559" width="3.88671875" style="2" customWidth="1"/>
    <col min="14560" max="14560" width="9.109375" style="2" customWidth="1"/>
    <col min="14561" max="14561" width="3.88671875" style="2" customWidth="1"/>
    <col min="14562" max="14565" width="1.33203125" style="2" customWidth="1"/>
    <col min="14566" max="14647" width="3.88671875" style="2" customWidth="1"/>
    <col min="14648" max="14814" width="2.33203125" style="2"/>
    <col min="14815" max="14815" width="3.88671875" style="2" customWidth="1"/>
    <col min="14816" max="14816" width="9.109375" style="2" customWidth="1"/>
    <col min="14817" max="14817" width="3.88671875" style="2" customWidth="1"/>
    <col min="14818" max="14821" width="1.33203125" style="2" customWidth="1"/>
    <col min="14822" max="14903" width="3.88671875" style="2" customWidth="1"/>
    <col min="14904" max="15070" width="2.33203125" style="2"/>
    <col min="15071" max="15071" width="3.88671875" style="2" customWidth="1"/>
    <col min="15072" max="15072" width="9.109375" style="2" customWidth="1"/>
    <col min="15073" max="15073" width="3.88671875" style="2" customWidth="1"/>
    <col min="15074" max="15077" width="1.33203125" style="2" customWidth="1"/>
    <col min="15078" max="15159" width="3.88671875" style="2" customWidth="1"/>
    <col min="15160" max="15326" width="2.33203125" style="2"/>
    <col min="15327" max="15327" width="3.88671875" style="2" customWidth="1"/>
    <col min="15328" max="15328" width="9.109375" style="2" customWidth="1"/>
    <col min="15329" max="15329" width="3.88671875" style="2" customWidth="1"/>
    <col min="15330" max="15333" width="1.33203125" style="2" customWidth="1"/>
    <col min="15334" max="15415" width="3.88671875" style="2" customWidth="1"/>
    <col min="15416" max="15582" width="2.33203125" style="2"/>
    <col min="15583" max="15583" width="3.88671875" style="2" customWidth="1"/>
    <col min="15584" max="15584" width="9.109375" style="2" customWidth="1"/>
    <col min="15585" max="15585" width="3.88671875" style="2" customWidth="1"/>
    <col min="15586" max="15589" width="1.33203125" style="2" customWidth="1"/>
    <col min="15590" max="15671" width="3.88671875" style="2" customWidth="1"/>
    <col min="15672" max="15838" width="2.33203125" style="2"/>
    <col min="15839" max="15839" width="3.88671875" style="2" customWidth="1"/>
    <col min="15840" max="15840" width="9.109375" style="2" customWidth="1"/>
    <col min="15841" max="15841" width="3.88671875" style="2" customWidth="1"/>
    <col min="15842" max="15845" width="1.33203125" style="2" customWidth="1"/>
    <col min="15846" max="15927" width="3.88671875" style="2" customWidth="1"/>
    <col min="15928" max="16094" width="2.33203125" style="2"/>
    <col min="16095" max="16095" width="3.88671875" style="2" customWidth="1"/>
    <col min="16096" max="16096" width="9.109375" style="2" customWidth="1"/>
    <col min="16097" max="16097" width="3.88671875" style="2" customWidth="1"/>
    <col min="16098" max="16101" width="1.33203125" style="2" customWidth="1"/>
    <col min="16102" max="16183" width="3.88671875" style="2" customWidth="1"/>
    <col min="16184" max="16384" width="2.33203125" style="2"/>
  </cols>
  <sheetData>
    <row r="1" spans="2:140" ht="15.9" customHeight="1"/>
    <row r="2" spans="2:140" ht="15.9" customHeight="1"/>
    <row r="3" spans="2:140" ht="15.9" customHeight="1"/>
    <row r="4" spans="2:140"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140"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140"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140"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140"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140" ht="39.9" customHeight="1">
      <c r="B9" s="362"/>
      <c r="C9" s="295"/>
      <c r="D9" s="295"/>
      <c r="E9" s="295"/>
      <c r="F9" s="295"/>
      <c r="G9" s="295"/>
      <c r="H9" s="295"/>
      <c r="I9" s="379" t="s">
        <v>585</v>
      </c>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140" ht="39.9" customHeight="1">
      <c r="B10" s="362"/>
      <c r="C10" s="295"/>
      <c r="D10" s="295"/>
      <c r="E10" s="295"/>
      <c r="F10" s="295"/>
      <c r="G10" s="295"/>
      <c r="H10" s="295"/>
      <c r="I10" s="380" t="s">
        <v>586</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140" ht="30">
      <c r="B11" s="363"/>
      <c r="C11" s="233"/>
      <c r="D11" s="233"/>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297"/>
      <c r="CD11" s="335"/>
    </row>
    <row r="12" spans="2:140" ht="30" customHeight="1">
      <c r="B12" s="151"/>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160"/>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row>
    <row r="13" spans="2:140" ht="30" customHeight="1">
      <c r="B13" s="151"/>
      <c r="C13" s="499">
        <v>9.31</v>
      </c>
      <c r="D13" s="266" t="s">
        <v>625</v>
      </c>
      <c r="E13" s="268"/>
      <c r="F13"/>
      <c r="G13"/>
      <c r="H13"/>
      <c r="I13"/>
      <c r="J13"/>
      <c r="K13"/>
      <c r="L13"/>
      <c r="M13"/>
      <c r="N13"/>
      <c r="O13"/>
      <c r="P13"/>
      <c r="Q13"/>
      <c r="R13"/>
      <c r="S13"/>
      <c r="T13"/>
      <c r="U13"/>
      <c r="V13"/>
      <c r="W13"/>
      <c r="X13"/>
      <c r="Y13"/>
      <c r="Z13"/>
      <c r="AA13"/>
      <c r="AB13"/>
      <c r="AC13"/>
      <c r="AD13"/>
      <c r="AE13"/>
      <c r="AF13"/>
      <c r="AG13"/>
      <c r="AH13"/>
      <c r="AI13"/>
      <c r="AJ13" s="97"/>
      <c r="AK13" s="97"/>
      <c r="AL13" s="97"/>
      <c r="AM13" s="97"/>
      <c r="AN13" s="97"/>
      <c r="AO13" s="97"/>
      <c r="AP13" s="97"/>
      <c r="AQ13" s="97"/>
      <c r="AR13" s="2037" t="s">
        <v>505</v>
      </c>
      <c r="AS13" s="2037"/>
      <c r="AT13" s="2037"/>
      <c r="AU13" s="2037"/>
      <c r="AV13" s="2037"/>
      <c r="AW13" s="2037"/>
      <c r="AX13" s="2037"/>
      <c r="AY13" s="2037"/>
      <c r="AZ13" s="2037"/>
      <c r="BA13" s="2037"/>
      <c r="BB13" s="2037"/>
      <c r="BC13" s="2037"/>
      <c r="BD13" s="2037"/>
      <c r="BE13" s="2037"/>
      <c r="BF13" s="2037"/>
      <c r="BG13" s="2037"/>
      <c r="BH13" s="2037"/>
      <c r="BI13" s="2037"/>
      <c r="BJ13" s="2037"/>
      <c r="BK13" s="2037"/>
      <c r="BL13" s="2037"/>
      <c r="BM13" s="2037"/>
      <c r="BN13" s="2037"/>
      <c r="BO13" s="2037"/>
      <c r="BP13" s="2037"/>
      <c r="BQ13" s="2037"/>
      <c r="BR13" s="2037"/>
      <c r="BS13" s="2037"/>
      <c r="BT13" s="2037"/>
      <c r="BU13" s="2037"/>
      <c r="BV13" s="2037"/>
      <c r="BW13" s="2037"/>
      <c r="BX13" s="2037"/>
      <c r="BY13" s="2037"/>
      <c r="BZ13" s="2037"/>
      <c r="CA13"/>
      <c r="CB13"/>
      <c r="CC13"/>
      <c r="CD13" s="160"/>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row>
    <row r="14" spans="2:140" ht="30" customHeight="1">
      <c r="B14" s="151"/>
      <c r="C14" s="309"/>
      <c r="D14" s="268" t="s">
        <v>626</v>
      </c>
      <c r="E14" s="268"/>
      <c r="F14"/>
      <c r="G14"/>
      <c r="H14"/>
      <c r="I14"/>
      <c r="J14"/>
      <c r="K14"/>
      <c r="L14"/>
      <c r="M14"/>
      <c r="N14"/>
      <c r="O14"/>
      <c r="P14"/>
      <c r="Q14"/>
      <c r="R14"/>
      <c r="S14"/>
      <c r="T14"/>
      <c r="U14"/>
      <c r="V14"/>
      <c r="W14"/>
      <c r="X14"/>
      <c r="Y14"/>
      <c r="Z14"/>
      <c r="AA14"/>
      <c r="AB14"/>
      <c r="AC14"/>
      <c r="AD14"/>
      <c r="AE14"/>
      <c r="AF14"/>
      <c r="AG14"/>
      <c r="AH14"/>
      <c r="AI14"/>
      <c r="AJ14" s="97"/>
      <c r="AK14" s="97"/>
      <c r="AL14" s="97"/>
      <c r="AM14" s="97"/>
      <c r="AN14" s="97"/>
      <c r="AO14" s="97"/>
      <c r="AP14" s="97"/>
      <c r="AQ14" s="97"/>
      <c r="AR14" s="2037" t="s">
        <v>218</v>
      </c>
      <c r="AS14" s="2037"/>
      <c r="AT14" s="2037"/>
      <c r="AU14" s="2037"/>
      <c r="AV14" s="2037"/>
      <c r="AW14" s="2037"/>
      <c r="AX14" s="2037"/>
      <c r="AY14" s="2037"/>
      <c r="AZ14" s="2037"/>
      <c r="BA14" s="2037"/>
      <c r="BB14" s="2037"/>
      <c r="BC14" s="2037"/>
      <c r="BD14" s="2037"/>
      <c r="BE14" s="2037"/>
      <c r="BF14" s="2037"/>
      <c r="BG14" s="2037"/>
      <c r="BH14" s="2037"/>
      <c r="BI14" s="2037"/>
      <c r="BJ14" s="2037"/>
      <c r="BK14" s="2037"/>
      <c r="BL14" s="2037"/>
      <c r="BM14" s="2037"/>
      <c r="BN14" s="2037"/>
      <c r="BO14" s="2037"/>
      <c r="BP14" s="2037"/>
      <c r="BQ14" s="2037"/>
      <c r="BR14" s="2037"/>
      <c r="BS14" s="2037"/>
      <c r="BT14" s="2037"/>
      <c r="BU14" s="2037"/>
      <c r="BV14" s="2037"/>
      <c r="BW14" s="2037"/>
      <c r="BX14" s="2037"/>
      <c r="BY14" s="2037"/>
      <c r="BZ14" s="333"/>
      <c r="CA14"/>
      <c r="CB14"/>
      <c r="CC14"/>
      <c r="CD14" s="160"/>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row>
    <row r="15" spans="2:140" ht="30" customHeight="1">
      <c r="B15" s="151"/>
      <c r="C15" s="321"/>
      <c r="F15"/>
      <c r="G15"/>
      <c r="H15"/>
      <c r="I15"/>
      <c r="J15"/>
      <c r="K15"/>
      <c r="L15"/>
      <c r="M15"/>
      <c r="N15"/>
      <c r="O15"/>
      <c r="P15"/>
      <c r="Q15"/>
      <c r="R15"/>
      <c r="S15"/>
      <c r="T15"/>
      <c r="U15"/>
      <c r="V15"/>
      <c r="W15"/>
      <c r="X15"/>
      <c r="Y15"/>
      <c r="Z15"/>
      <c r="AA15"/>
      <c r="AB15"/>
      <c r="AC15"/>
      <c r="AD15"/>
      <c r="AE15"/>
      <c r="AF15"/>
      <c r="AG15"/>
      <c r="AH15"/>
      <c r="AI15"/>
      <c r="AJ15" s="97"/>
      <c r="AK15" s="97"/>
      <c r="AL15" s="97"/>
      <c r="AM15" s="97"/>
      <c r="AN15" s="97"/>
      <c r="AO15" s="97"/>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X15" s="176"/>
      <c r="BY15" s="892" t="s">
        <v>592</v>
      </c>
      <c r="CB15"/>
      <c r="CC15"/>
      <c r="CD15" s="160"/>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row>
    <row r="16" spans="2:140" ht="30" customHeight="1">
      <c r="B16" s="151"/>
      <c r="C16" s="321"/>
      <c r="D16" s="264" t="s">
        <v>146</v>
      </c>
      <c r="F16" s="1035" t="s">
        <v>1652</v>
      </c>
      <c r="G16"/>
      <c r="H16"/>
      <c r="I16"/>
      <c r="J16"/>
      <c r="K16"/>
      <c r="L16"/>
      <c r="M16"/>
      <c r="N16"/>
      <c r="O16"/>
      <c r="P16"/>
      <c r="Q16"/>
      <c r="R16"/>
      <c r="S16"/>
      <c r="T16"/>
      <c r="U16"/>
      <c r="V16"/>
      <c r="W16"/>
      <c r="X16"/>
      <c r="Y16"/>
      <c r="Z16"/>
      <c r="AA16"/>
      <c r="AB16"/>
      <c r="AC16"/>
      <c r="AD16"/>
      <c r="AE16"/>
      <c r="AF16"/>
      <c r="AG16"/>
      <c r="AH16"/>
      <c r="AI16"/>
      <c r="AJ16" s="97"/>
      <c r="AK16" s="97"/>
      <c r="AL16" s="97"/>
      <c r="AM16" s="97"/>
      <c r="AN16" s="97"/>
      <c r="AO16" s="97"/>
      <c r="AP16" s="1604">
        <v>25</v>
      </c>
      <c r="AQ16" s="1604"/>
      <c r="AR16" s="1613"/>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c r="BM16" s="1614"/>
      <c r="BN16" s="1614"/>
      <c r="BO16" s="1614"/>
      <c r="BP16" s="1614"/>
      <c r="BQ16" s="1614"/>
      <c r="BR16" s="1614"/>
      <c r="BS16" s="1614"/>
      <c r="BT16" s="1614"/>
      <c r="BU16" s="1614"/>
      <c r="BV16" s="1614"/>
      <c r="BW16" s="1614"/>
      <c r="BX16" s="1614"/>
      <c r="BY16" s="1614"/>
      <c r="BZ16" s="1614"/>
      <c r="CA16" s="1615"/>
      <c r="CB16"/>
      <c r="CC16"/>
      <c r="CD16" s="160"/>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row>
    <row r="17" spans="2:140" ht="30" customHeight="1">
      <c r="B17" s="151"/>
      <c r="C17" s="925"/>
      <c r="D17" s="267"/>
      <c r="F17" s="1020" t="s">
        <v>1653</v>
      </c>
      <c r="G17"/>
      <c r="H17"/>
      <c r="I17"/>
      <c r="J17"/>
      <c r="K17"/>
      <c r="L17"/>
      <c r="M17"/>
      <c r="N17"/>
      <c r="O17"/>
      <c r="P17"/>
      <c r="Q17"/>
      <c r="R17"/>
      <c r="S17"/>
      <c r="T17"/>
      <c r="U17"/>
      <c r="V17"/>
      <c r="W17"/>
      <c r="X17"/>
      <c r="Y17"/>
      <c r="Z17"/>
      <c r="AA17"/>
      <c r="AB17"/>
      <c r="AC17"/>
      <c r="AD17"/>
      <c r="AE17"/>
      <c r="AF17"/>
      <c r="AG17"/>
      <c r="AH17"/>
      <c r="AI17"/>
      <c r="AJ17" s="97"/>
      <c r="AK17" s="97"/>
      <c r="AL17" s="97"/>
      <c r="AM17" s="97"/>
      <c r="AN17" s="97"/>
      <c r="AO17" s="97"/>
      <c r="AP17" s="1604"/>
      <c r="AQ17" s="1604"/>
      <c r="AR17" s="1616"/>
      <c r="AS17" s="1617"/>
      <c r="AT17" s="1617"/>
      <c r="AU17" s="1617"/>
      <c r="AV17" s="1617"/>
      <c r="AW17" s="1617"/>
      <c r="AX17" s="1617"/>
      <c r="AY17" s="1617"/>
      <c r="AZ17" s="1617"/>
      <c r="BA17" s="1617"/>
      <c r="BB17" s="1617"/>
      <c r="BC17" s="1617"/>
      <c r="BD17" s="1617"/>
      <c r="BE17" s="1617"/>
      <c r="BF17" s="1617"/>
      <c r="BG17" s="1617"/>
      <c r="BH17" s="1617"/>
      <c r="BI17" s="1617"/>
      <c r="BJ17" s="1617"/>
      <c r="BK17" s="1617"/>
      <c r="BL17" s="1617"/>
      <c r="BM17" s="1617"/>
      <c r="BN17" s="1617"/>
      <c r="BO17" s="1617"/>
      <c r="BP17" s="1617"/>
      <c r="BQ17" s="1617"/>
      <c r="BR17" s="1617"/>
      <c r="BS17" s="1617"/>
      <c r="BT17" s="1617"/>
      <c r="BU17" s="1617"/>
      <c r="BV17" s="1617"/>
      <c r="BW17" s="1617"/>
      <c r="BX17" s="1617"/>
      <c r="BY17" s="1617"/>
      <c r="BZ17" s="1617"/>
      <c r="CA17" s="1618"/>
      <c r="CB17"/>
      <c r="CC17"/>
      <c r="CD17" s="160"/>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row>
    <row r="18" spans="2:140" ht="24.9" customHeight="1">
      <c r="B18" s="93"/>
      <c r="C18" s="97"/>
      <c r="D18"/>
      <c r="E18"/>
      <c r="F18"/>
      <c r="G18"/>
      <c r="H18"/>
      <c r="I18"/>
      <c r="J18"/>
      <c r="K18"/>
      <c r="L18"/>
      <c r="M18"/>
      <c r="N18"/>
      <c r="O18"/>
      <c r="P18"/>
      <c r="Q18"/>
      <c r="R18"/>
      <c r="S18"/>
      <c r="T18"/>
      <c r="U18"/>
      <c r="V18"/>
      <c r="W18"/>
      <c r="X18"/>
      <c r="Y18"/>
      <c r="Z18"/>
      <c r="AA18"/>
      <c r="AB18"/>
      <c r="AC18"/>
      <c r="AD18"/>
      <c r="AE18"/>
      <c r="AF18"/>
      <c r="AG18"/>
      <c r="AH18"/>
      <c r="AI18"/>
      <c r="AJ18" s="97"/>
      <c r="AK18" s="97"/>
      <c r="AL18" s="97"/>
      <c r="AM18" s="97"/>
      <c r="AN18" s="97"/>
      <c r="AO18" s="97"/>
      <c r="AP18" s="97"/>
      <c r="AQ18" s="97"/>
      <c r="AR18" s="97"/>
      <c r="AS18" s="97"/>
      <c r="AT18" s="97"/>
      <c r="AU18" s="97"/>
      <c r="AV18" s="97"/>
      <c r="AW18"/>
      <c r="AX18"/>
      <c r="AY18"/>
      <c r="AZ18"/>
      <c r="BA18"/>
      <c r="BB18"/>
      <c r="BC18"/>
      <c r="BD18"/>
      <c r="BE18"/>
      <c r="BF18"/>
      <c r="BG18"/>
      <c r="BH18"/>
      <c r="BI18"/>
      <c r="BJ18"/>
      <c r="BK18"/>
      <c r="BL18"/>
      <c r="BM18"/>
      <c r="BN18"/>
      <c r="BO18"/>
      <c r="BP18"/>
      <c r="BQ18"/>
      <c r="BR18"/>
      <c r="BS18"/>
      <c r="BT18"/>
      <c r="BU18"/>
      <c r="BV18"/>
      <c r="BW18"/>
      <c r="BX18"/>
      <c r="BY18"/>
      <c r="BZ18"/>
      <c r="CA18"/>
      <c r="CB18"/>
      <c r="CC18"/>
      <c r="CD18" s="160"/>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row>
    <row r="19" spans="2:140" ht="30" customHeight="1">
      <c r="B19" s="93"/>
      <c r="C19" s="97"/>
      <c r="D19"/>
      <c r="E19"/>
      <c r="F19"/>
      <c r="G19"/>
      <c r="H19"/>
      <c r="I19"/>
      <c r="J19"/>
      <c r="K19"/>
      <c r="L19"/>
      <c r="M19"/>
      <c r="N19"/>
      <c r="O19"/>
      <c r="P19"/>
      <c r="Q19"/>
      <c r="R19"/>
      <c r="S19"/>
      <c r="T19"/>
      <c r="U19"/>
      <c r="V19"/>
      <c r="W19"/>
      <c r="X19"/>
      <c r="Y19"/>
      <c r="Z19"/>
      <c r="AA19"/>
      <c r="AB19"/>
      <c r="AC19"/>
      <c r="AD19"/>
      <c r="AE19"/>
      <c r="AF19"/>
      <c r="AG19"/>
      <c r="AH19"/>
      <c r="AI19"/>
      <c r="AJ19" s="97"/>
      <c r="AK19" s="97"/>
      <c r="AL19" s="97"/>
      <c r="AM19" s="97"/>
      <c r="AN19" s="97"/>
      <c r="AO19" s="97"/>
      <c r="AP19" s="97"/>
      <c r="AQ19" s="97"/>
      <c r="AR19" s="97"/>
      <c r="AS19" s="97"/>
      <c r="AT19" s="97"/>
      <c r="AU19" s="97"/>
      <c r="AV19" s="97"/>
      <c r="AW19"/>
      <c r="AX19"/>
      <c r="AY19"/>
      <c r="AZ19"/>
      <c r="BA19"/>
      <c r="BB19"/>
      <c r="BC19"/>
      <c r="BD19"/>
      <c r="BE19"/>
      <c r="BF19"/>
      <c r="BG19"/>
      <c r="BH19"/>
      <c r="BI19"/>
      <c r="BJ19"/>
      <c r="BK19"/>
      <c r="BL19"/>
      <c r="BM19"/>
      <c r="BN19"/>
      <c r="BO19"/>
      <c r="BP19"/>
      <c r="BQ19"/>
      <c r="BR19"/>
      <c r="BS19"/>
      <c r="BT19"/>
      <c r="BU19"/>
      <c r="BV19"/>
      <c r="BW19"/>
      <c r="BX19"/>
      <c r="BY19"/>
      <c r="BZ19"/>
      <c r="CA19"/>
      <c r="CB19"/>
      <c r="CC19"/>
      <c r="CD19" s="160"/>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row>
    <row r="20" spans="2:140" ht="30" customHeight="1">
      <c r="B20" s="93"/>
      <c r="C20" s="97"/>
      <c r="D20"/>
      <c r="E20"/>
      <c r="F20"/>
      <c r="G20"/>
      <c r="H20"/>
      <c r="I20"/>
      <c r="J20"/>
      <c r="K20"/>
      <c r="L20"/>
      <c r="M20"/>
      <c r="N20"/>
      <c r="O20"/>
      <c r="P20"/>
      <c r="Q20"/>
      <c r="R20"/>
      <c r="S20"/>
      <c r="T20"/>
      <c r="U20"/>
      <c r="V20"/>
      <c r="W20"/>
      <c r="X20"/>
      <c r="Y20"/>
      <c r="Z20"/>
      <c r="AA20"/>
      <c r="AB20"/>
      <c r="AC20"/>
      <c r="AD20"/>
      <c r="AE20"/>
      <c r="AF20"/>
      <c r="AG20"/>
      <c r="AH20"/>
      <c r="AI20"/>
      <c r="AJ20" s="97"/>
      <c r="AK20" s="97"/>
      <c r="AL20" s="97"/>
      <c r="AM20" s="97"/>
      <c r="AN20" s="97"/>
      <c r="AO20" s="97"/>
      <c r="AP20" s="97"/>
      <c r="AQ20" s="97"/>
      <c r="AR20" s="97"/>
      <c r="AS20" s="97"/>
      <c r="AT20" s="97"/>
      <c r="AU20" s="97"/>
      <c r="AV20" s="97"/>
      <c r="AW20"/>
      <c r="AX20"/>
      <c r="AY20"/>
      <c r="AZ20"/>
      <c r="BA20"/>
      <c r="BB20"/>
      <c r="BC20"/>
      <c r="BD20"/>
      <c r="BE20"/>
      <c r="BF20"/>
      <c r="BG20"/>
      <c r="BH20"/>
      <c r="BI20"/>
      <c r="BJ20"/>
      <c r="BK20"/>
      <c r="BL20"/>
      <c r="BM20"/>
      <c r="BN20"/>
      <c r="BO20"/>
      <c r="BP20"/>
      <c r="BQ20"/>
      <c r="BR20"/>
      <c r="BS20"/>
      <c r="BT20"/>
      <c r="BU20"/>
      <c r="BV20"/>
      <c r="BW20"/>
      <c r="BX20"/>
      <c r="BY20"/>
      <c r="BZ20"/>
      <c r="CA20"/>
      <c r="CB20"/>
      <c r="CC20"/>
      <c r="CD20" s="16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row>
    <row r="21" spans="2:140" ht="30" customHeight="1">
      <c r="B21" s="93"/>
      <c r="C21" s="97"/>
      <c r="D21"/>
      <c r="E21"/>
      <c r="F21"/>
      <c r="G21"/>
      <c r="H21"/>
      <c r="I21"/>
      <c r="J21"/>
      <c r="K21"/>
      <c r="L21"/>
      <c r="M21"/>
      <c r="N21"/>
      <c r="O21"/>
      <c r="P21"/>
      <c r="Q21"/>
      <c r="R21"/>
      <c r="S21"/>
      <c r="T21"/>
      <c r="U21"/>
      <c r="V21"/>
      <c r="W21"/>
      <c r="X21"/>
      <c r="Y21"/>
      <c r="Z21"/>
      <c r="AA21"/>
      <c r="AB21"/>
      <c r="AC21"/>
      <c r="AD21"/>
      <c r="AE21"/>
      <c r="AF21"/>
      <c r="AG21"/>
      <c r="AH21"/>
      <c r="AI21"/>
      <c r="AJ21" s="97"/>
      <c r="AK21" s="97"/>
      <c r="AL21" s="97"/>
      <c r="AM21" s="97"/>
      <c r="AN21" s="97"/>
      <c r="AO21" s="97"/>
      <c r="AP21" s="97"/>
      <c r="AQ21" s="97"/>
      <c r="AR21" s="97"/>
      <c r="AS21" s="97"/>
      <c r="AT21" s="97"/>
      <c r="AU21" s="97"/>
      <c r="AV21" s="97"/>
      <c r="AW21"/>
      <c r="AX21"/>
      <c r="AY21"/>
      <c r="AZ21"/>
      <c r="BA21"/>
      <c r="BB21"/>
      <c r="BC21"/>
      <c r="BD21"/>
      <c r="BE21"/>
      <c r="BF21"/>
      <c r="BG21"/>
      <c r="BH21"/>
      <c r="BI21"/>
      <c r="BJ21"/>
      <c r="BK21"/>
      <c r="BL21"/>
      <c r="BM21"/>
      <c r="BN21"/>
      <c r="BO21"/>
      <c r="BP21"/>
      <c r="BQ21"/>
      <c r="BR21"/>
      <c r="BS21"/>
      <c r="BT21"/>
      <c r="BU21"/>
      <c r="BV21"/>
      <c r="BW21"/>
      <c r="BX21"/>
      <c r="BY21"/>
      <c r="BZ21"/>
      <c r="CA21"/>
      <c r="CB21"/>
      <c r="CC21"/>
      <c r="CD21" s="160"/>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row>
    <row r="22" spans="2:140" ht="30" customHeight="1">
      <c r="B22" s="93"/>
      <c r="C22" s="97"/>
      <c r="D22"/>
      <c r="E22"/>
      <c r="F22"/>
      <c r="G22"/>
      <c r="H22"/>
      <c r="I22"/>
      <c r="J22"/>
      <c r="K22"/>
      <c r="L22"/>
      <c r="M22"/>
      <c r="N22"/>
      <c r="O22"/>
      <c r="P22"/>
      <c r="Q22"/>
      <c r="R22"/>
      <c r="S22"/>
      <c r="T22"/>
      <c r="U22"/>
      <c r="V22"/>
      <c r="W22"/>
      <c r="X22"/>
      <c r="Y22"/>
      <c r="Z22"/>
      <c r="AA22"/>
      <c r="AB22"/>
      <c r="AC22"/>
      <c r="AD22"/>
      <c r="AE22"/>
      <c r="AF22"/>
      <c r="AG22"/>
      <c r="AH22"/>
      <c r="AI22"/>
      <c r="AJ22" s="97"/>
      <c r="AK22" s="97"/>
      <c r="AL22" s="97"/>
      <c r="AM22" s="97"/>
      <c r="AN22" s="97"/>
      <c r="AO22" s="97"/>
      <c r="AP22" s="97"/>
      <c r="AQ22" s="97"/>
      <c r="AR22" s="97"/>
      <c r="AS22" s="97"/>
      <c r="AT22" s="97"/>
      <c r="AU22" s="97"/>
      <c r="AV22" s="97"/>
      <c r="AW22"/>
      <c r="AX22"/>
      <c r="AY22"/>
      <c r="AZ22"/>
      <c r="BA22"/>
      <c r="BB22"/>
      <c r="BC22"/>
      <c r="BD22"/>
      <c r="BE22"/>
      <c r="BF22"/>
      <c r="BG22"/>
      <c r="BH22"/>
      <c r="BI22"/>
      <c r="BJ22"/>
      <c r="BK22"/>
      <c r="BL22"/>
      <c r="BM22"/>
      <c r="BN22"/>
      <c r="BO22"/>
      <c r="BP22"/>
      <c r="BQ22"/>
      <c r="BR22"/>
      <c r="BS22"/>
      <c r="BT22"/>
      <c r="BU22"/>
      <c r="BV22"/>
      <c r="BW22"/>
      <c r="BX22"/>
      <c r="BY22"/>
      <c r="BZ22"/>
      <c r="CA22"/>
      <c r="CB22"/>
      <c r="CC22"/>
      <c r="CD22" s="160"/>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row>
    <row r="23" spans="2:140" ht="30" customHeight="1">
      <c r="B23" s="93"/>
      <c r="C23" s="97"/>
      <c r="D23" s="264" t="s">
        <v>149</v>
      </c>
      <c r="F23" s="1035" t="s">
        <v>1654</v>
      </c>
      <c r="G23"/>
      <c r="H23"/>
      <c r="I23"/>
      <c r="J23"/>
      <c r="K23"/>
      <c r="L23"/>
      <c r="M23"/>
      <c r="N23"/>
      <c r="O23"/>
      <c r="P23"/>
      <c r="Q23"/>
      <c r="R23"/>
      <c r="S23"/>
      <c r="T23"/>
      <c r="U23"/>
      <c r="V23"/>
      <c r="W23"/>
      <c r="X23"/>
      <c r="Y23"/>
      <c r="Z23"/>
      <c r="AA23"/>
      <c r="AB23"/>
      <c r="AC23"/>
      <c r="AD23"/>
      <c r="AE23"/>
      <c r="AF23"/>
      <c r="AG23"/>
      <c r="AH23"/>
      <c r="AI23"/>
      <c r="AJ23" s="97"/>
      <c r="AK23" s="97"/>
      <c r="AL23" s="97"/>
      <c r="AM23" s="97"/>
      <c r="AN23" s="97"/>
      <c r="AO23" s="97"/>
      <c r="AP23" s="1604">
        <v>26</v>
      </c>
      <c r="AQ23" s="1604"/>
      <c r="AR23" s="1613"/>
      <c r="AS23" s="1614"/>
      <c r="AT23" s="1614"/>
      <c r="AU23" s="1614"/>
      <c r="AV23" s="1614"/>
      <c r="AW23" s="1614"/>
      <c r="AX23" s="1614"/>
      <c r="AY23" s="1614"/>
      <c r="AZ23" s="1614"/>
      <c r="BA23" s="1614"/>
      <c r="BB23" s="1614"/>
      <c r="BC23" s="1614"/>
      <c r="BD23" s="1614"/>
      <c r="BE23" s="1614"/>
      <c r="BF23" s="1614"/>
      <c r="BG23" s="1614"/>
      <c r="BH23" s="1614"/>
      <c r="BI23" s="1614"/>
      <c r="BJ23" s="1614"/>
      <c r="BK23" s="1614"/>
      <c r="BL23" s="1614"/>
      <c r="BM23" s="1614"/>
      <c r="BN23" s="1614"/>
      <c r="BO23" s="1614"/>
      <c r="BP23" s="1614"/>
      <c r="BQ23" s="1614"/>
      <c r="BR23" s="1614"/>
      <c r="BS23" s="1614"/>
      <c r="BT23" s="1614"/>
      <c r="BU23" s="1614"/>
      <c r="BV23" s="1614"/>
      <c r="BW23" s="1614"/>
      <c r="BX23" s="1614"/>
      <c r="BY23" s="1614"/>
      <c r="BZ23" s="1614"/>
      <c r="CA23" s="1615"/>
      <c r="CB23"/>
      <c r="CC23"/>
      <c r="CD23" s="160"/>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row>
    <row r="24" spans="2:140" ht="30" customHeight="1">
      <c r="B24" s="93"/>
      <c r="C24" s="97"/>
      <c r="D24" s="267"/>
      <c r="F24" s="1020" t="s">
        <v>1655</v>
      </c>
      <c r="G24"/>
      <c r="H24"/>
      <c r="I24"/>
      <c r="J24"/>
      <c r="K24"/>
      <c r="L24"/>
      <c r="M24"/>
      <c r="N24"/>
      <c r="O24"/>
      <c r="P24"/>
      <c r="Q24"/>
      <c r="R24"/>
      <c r="S24"/>
      <c r="T24"/>
      <c r="U24"/>
      <c r="V24"/>
      <c r="W24"/>
      <c r="X24"/>
      <c r="Y24"/>
      <c r="Z24"/>
      <c r="AA24"/>
      <c r="AB24"/>
      <c r="AC24"/>
      <c r="AD24"/>
      <c r="AE24"/>
      <c r="AF24"/>
      <c r="AG24"/>
      <c r="AH24"/>
      <c r="AI24"/>
      <c r="AJ24" s="97"/>
      <c r="AK24" s="97"/>
      <c r="AL24" s="97"/>
      <c r="AM24" s="97"/>
      <c r="AN24" s="97"/>
      <c r="AO24" s="97"/>
      <c r="AP24" s="1604"/>
      <c r="AQ24" s="1604"/>
      <c r="AR24" s="1616"/>
      <c r="AS24" s="1617"/>
      <c r="AT24" s="1617"/>
      <c r="AU24" s="1617"/>
      <c r="AV24" s="1617"/>
      <c r="AW24" s="1617"/>
      <c r="AX24" s="1617"/>
      <c r="AY24" s="1617"/>
      <c r="AZ24" s="1617"/>
      <c r="BA24" s="1617"/>
      <c r="BB24" s="1617"/>
      <c r="BC24" s="1617"/>
      <c r="BD24" s="1617"/>
      <c r="BE24" s="1617"/>
      <c r="BF24" s="1617"/>
      <c r="BG24" s="1617"/>
      <c r="BH24" s="1617"/>
      <c r="BI24" s="1617"/>
      <c r="BJ24" s="1617"/>
      <c r="BK24" s="1617"/>
      <c r="BL24" s="1617"/>
      <c r="BM24" s="1617"/>
      <c r="BN24" s="1617"/>
      <c r="BO24" s="1617"/>
      <c r="BP24" s="1617"/>
      <c r="BQ24" s="1617"/>
      <c r="BR24" s="1617"/>
      <c r="BS24" s="1617"/>
      <c r="BT24" s="1617"/>
      <c r="BU24" s="1617"/>
      <c r="BV24" s="1617"/>
      <c r="BW24" s="1617"/>
      <c r="BX24" s="1617"/>
      <c r="BY24" s="1617"/>
      <c r="BZ24" s="1617"/>
      <c r="CA24" s="1618"/>
      <c r="CB24"/>
      <c r="CC24"/>
      <c r="CD24" s="160"/>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row>
    <row r="25" spans="2:140" ht="24.9" customHeight="1">
      <c r="B25" s="93"/>
      <c r="C25" s="97"/>
      <c r="D25"/>
      <c r="E25"/>
      <c r="F25"/>
      <c r="G25"/>
      <c r="H25"/>
      <c r="I25"/>
      <c r="J25"/>
      <c r="K25"/>
      <c r="L25"/>
      <c r="M25"/>
      <c r="N25"/>
      <c r="O25"/>
      <c r="P25"/>
      <c r="Q25"/>
      <c r="R25"/>
      <c r="S25"/>
      <c r="T25"/>
      <c r="U25"/>
      <c r="V25"/>
      <c r="W25"/>
      <c r="X25"/>
      <c r="Y25"/>
      <c r="Z25"/>
      <c r="AA25"/>
      <c r="AB25"/>
      <c r="AC25"/>
      <c r="AD25"/>
      <c r="AE25"/>
      <c r="AF25"/>
      <c r="AG25"/>
      <c r="AH25"/>
      <c r="AI25"/>
      <c r="AJ25" s="97"/>
      <c r="AK25" s="97"/>
      <c r="AL25" s="97"/>
      <c r="AM25" s="97"/>
      <c r="AN25" s="97"/>
      <c r="AO25" s="97"/>
      <c r="AP25" s="97"/>
      <c r="AQ25" s="97"/>
      <c r="AR25" s="97"/>
      <c r="AS25" s="97"/>
      <c r="AT25" s="97"/>
      <c r="AU25" s="97"/>
      <c r="AV25" s="97"/>
      <c r="AW25"/>
      <c r="AX25"/>
      <c r="AY25"/>
      <c r="AZ25"/>
      <c r="BA25"/>
      <c r="BB25"/>
      <c r="BC25"/>
      <c r="BD25"/>
      <c r="BE25"/>
      <c r="BF25"/>
      <c r="BG25"/>
      <c r="BH25"/>
      <c r="BI25"/>
      <c r="BJ25"/>
      <c r="BK25"/>
      <c r="BL25"/>
      <c r="BM25"/>
      <c r="BN25"/>
      <c r="BO25"/>
      <c r="BP25"/>
      <c r="BQ25"/>
      <c r="BR25"/>
      <c r="BS25"/>
      <c r="BT25"/>
      <c r="BU25"/>
      <c r="BV25"/>
      <c r="BW25"/>
      <c r="BX25"/>
      <c r="BY25"/>
      <c r="BZ25"/>
      <c r="CA25"/>
      <c r="CB25"/>
      <c r="CC25"/>
      <c r="CD25" s="160"/>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row>
    <row r="26" spans="2:140" ht="30" customHeight="1">
      <c r="B26" s="151"/>
      <c r="C26" s="97"/>
      <c r="D26"/>
      <c r="E26"/>
      <c r="F26"/>
      <c r="G26"/>
      <c r="H26"/>
      <c r="I26"/>
      <c r="J26"/>
      <c r="K26"/>
      <c r="L26"/>
      <c r="M26"/>
      <c r="N26"/>
      <c r="O26"/>
      <c r="P26"/>
      <c r="Q26"/>
      <c r="R26"/>
      <c r="S26"/>
      <c r="T26"/>
      <c r="U26"/>
      <c r="V26"/>
      <c r="W26"/>
      <c r="X26"/>
      <c r="Y26"/>
      <c r="Z26"/>
      <c r="AA26"/>
      <c r="AB26"/>
      <c r="AC26"/>
      <c r="AD26"/>
      <c r="AE26"/>
      <c r="AF26"/>
      <c r="AG26"/>
      <c r="AH26"/>
      <c r="AI26"/>
      <c r="AJ26" s="97"/>
      <c r="AK26" s="97"/>
      <c r="AL26" s="97"/>
      <c r="AM26" s="97"/>
      <c r="AN26" s="97"/>
      <c r="AO26" s="97"/>
      <c r="AP26" s="97"/>
      <c r="AQ26" s="97"/>
      <c r="AR26" s="97"/>
      <c r="AS26" s="97"/>
      <c r="AT26" s="97"/>
      <c r="AU26" s="97"/>
      <c r="AV26" s="97"/>
      <c r="AW26"/>
      <c r="AX26"/>
      <c r="AY26"/>
      <c r="AZ26"/>
      <c r="BA26"/>
      <c r="BB26"/>
      <c r="BC26"/>
      <c r="BD26"/>
      <c r="BE26"/>
      <c r="BF26"/>
      <c r="BG26"/>
      <c r="BH26"/>
      <c r="BI26"/>
      <c r="BJ26"/>
      <c r="BK26"/>
      <c r="BL26"/>
      <c r="BM26"/>
      <c r="BN26"/>
      <c r="BO26"/>
      <c r="BP26"/>
      <c r="BQ26"/>
      <c r="BR26"/>
      <c r="BS26"/>
      <c r="BT26"/>
      <c r="BU26"/>
      <c r="BV26"/>
      <c r="BW26"/>
      <c r="BX26"/>
      <c r="BY26"/>
      <c r="BZ26"/>
      <c r="CA26"/>
      <c r="CB26"/>
      <c r="CC26"/>
      <c r="CD26" s="160"/>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row>
    <row r="27" spans="2:140" ht="30" customHeight="1">
      <c r="B27" s="151"/>
      <c r="C27" s="97"/>
      <c r="D27"/>
      <c r="E27"/>
      <c r="F27"/>
      <c r="G27"/>
      <c r="H27"/>
      <c r="I27"/>
      <c r="J27"/>
      <c r="K27"/>
      <c r="L27"/>
      <c r="M27"/>
      <c r="N27"/>
      <c r="O27"/>
      <c r="P27"/>
      <c r="Q27"/>
      <c r="R27"/>
      <c r="S27"/>
      <c r="T27"/>
      <c r="U27"/>
      <c r="V27"/>
      <c r="W27"/>
      <c r="X27"/>
      <c r="Y27"/>
      <c r="Z27"/>
      <c r="AA27"/>
      <c r="AB27"/>
      <c r="AC27"/>
      <c r="AD27"/>
      <c r="AE27"/>
      <c r="AF27"/>
      <c r="AG27"/>
      <c r="AH27"/>
      <c r="AI27"/>
      <c r="AJ27" s="97"/>
      <c r="AK27" s="97"/>
      <c r="AL27" s="97"/>
      <c r="AM27" s="97"/>
      <c r="AN27" s="97"/>
      <c r="AO27" s="97"/>
      <c r="AP27" s="97"/>
      <c r="AQ27" s="97"/>
      <c r="AR27" s="97"/>
      <c r="AS27" s="97"/>
      <c r="AT27" s="97"/>
      <c r="AU27" s="97"/>
      <c r="AV27" s="97"/>
      <c r="AW27"/>
      <c r="AX27"/>
      <c r="AY27"/>
      <c r="AZ27"/>
      <c r="BA27"/>
      <c r="BB27"/>
      <c r="BC27"/>
      <c r="BD27"/>
      <c r="BE27"/>
      <c r="BF27"/>
      <c r="BG27"/>
      <c r="BH27"/>
      <c r="BI27"/>
      <c r="BJ27"/>
      <c r="BK27"/>
      <c r="BL27"/>
      <c r="BM27"/>
      <c r="BN27"/>
      <c r="BO27"/>
      <c r="BP27"/>
      <c r="BQ27"/>
      <c r="BR27"/>
      <c r="BS27"/>
      <c r="BT27"/>
      <c r="BU27"/>
      <c r="BV27"/>
      <c r="BW27"/>
      <c r="BX27"/>
      <c r="BY27"/>
      <c r="BZ27"/>
      <c r="CA27"/>
      <c r="CB27"/>
      <c r="CC27"/>
      <c r="CD27" s="160"/>
      <c r="CJ27"/>
      <c r="CK27"/>
      <c r="CL27" t="e">
        <f>#REF!+#REF!+#REF!+#REF!+#REF!+#REF!+#REF!+#REF!+#REF!+#REF!+AR16+AR23+AR30</f>
        <v>#REF!</v>
      </c>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row>
    <row r="28" spans="2:140" ht="30" customHeight="1">
      <c r="B28" s="75"/>
      <c r="C28" s="97"/>
      <c r="D28"/>
      <c r="E28"/>
      <c r="F28"/>
      <c r="G28"/>
      <c r="H28"/>
      <c r="I28"/>
      <c r="J28"/>
      <c r="K28"/>
      <c r="L28"/>
      <c r="M28"/>
      <c r="N28"/>
      <c r="O28"/>
      <c r="P28"/>
      <c r="Q28"/>
      <c r="R28"/>
      <c r="S28"/>
      <c r="T28"/>
      <c r="U28"/>
      <c r="V28"/>
      <c r="W28"/>
      <c r="X28"/>
      <c r="Y28"/>
      <c r="Z28"/>
      <c r="AA28"/>
      <c r="AB28"/>
      <c r="AC28"/>
      <c r="AD28"/>
      <c r="AE28"/>
      <c r="AF28"/>
      <c r="AG28"/>
      <c r="AH28"/>
      <c r="AI28"/>
      <c r="AJ28" s="97"/>
      <c r="AK28" s="199"/>
      <c r="AL28" s="199"/>
      <c r="AM28" s="203"/>
      <c r="AN28" s="203"/>
      <c r="AO28" s="203"/>
      <c r="AP28" s="97"/>
      <c r="AQ28" s="97"/>
      <c r="AR28" s="97"/>
      <c r="AS28" s="97"/>
      <c r="AT28" s="97"/>
      <c r="AU28" s="97"/>
      <c r="AV28" s="97"/>
      <c r="AW28"/>
      <c r="AX28"/>
      <c r="AY28"/>
      <c r="AZ28"/>
      <c r="BA28"/>
      <c r="BB28"/>
      <c r="BC28"/>
      <c r="BD28"/>
      <c r="BE28"/>
      <c r="BF28"/>
      <c r="BG28"/>
      <c r="BH28"/>
      <c r="BI28"/>
      <c r="BJ28"/>
      <c r="BK28"/>
      <c r="BL28"/>
      <c r="BM28"/>
      <c r="BN28"/>
      <c r="BO28"/>
      <c r="BP28"/>
      <c r="BQ28"/>
      <c r="BR28"/>
      <c r="BS28"/>
      <c r="BT28"/>
      <c r="BU28"/>
      <c r="BV28"/>
      <c r="BW28"/>
      <c r="BX28"/>
      <c r="BY28"/>
      <c r="BZ28"/>
      <c r="CA28"/>
      <c r="CB28"/>
      <c r="CC28"/>
      <c r="CD28" s="160"/>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row>
    <row r="29" spans="2:140" ht="30" customHeight="1">
      <c r="B29" s="494"/>
      <c r="C29" s="97"/>
      <c r="D29"/>
      <c r="E29"/>
      <c r="F29"/>
      <c r="G29"/>
      <c r="H29"/>
      <c r="I29"/>
      <c r="J29"/>
      <c r="K29"/>
      <c r="L29"/>
      <c r="M29"/>
      <c r="N29"/>
      <c r="O29"/>
      <c r="P29"/>
      <c r="Q29"/>
      <c r="R29"/>
      <c r="S29"/>
      <c r="T29"/>
      <c r="U29"/>
      <c r="V29"/>
      <c r="W29"/>
      <c r="X29"/>
      <c r="Y29"/>
      <c r="Z29"/>
      <c r="AA29"/>
      <c r="AB29"/>
      <c r="AC29"/>
      <c r="AD29"/>
      <c r="AE29"/>
      <c r="AF29"/>
      <c r="AG29"/>
      <c r="AH29"/>
      <c r="AI29"/>
      <c r="AJ29" s="97"/>
      <c r="AK29" s="518"/>
      <c r="AL29" s="518"/>
      <c r="AM29" s="518"/>
      <c r="AN29" s="518"/>
      <c r="AO29" s="518"/>
      <c r="AP29" s="97"/>
      <c r="AQ29" s="97"/>
      <c r="AR29" s="97"/>
      <c r="AS29" s="97"/>
      <c r="AT29" s="97"/>
      <c r="AU29" s="97"/>
      <c r="AV29" s="97"/>
      <c r="AW29"/>
      <c r="AX29"/>
      <c r="AY29"/>
      <c r="AZ29"/>
      <c r="BA29"/>
      <c r="BB29"/>
      <c r="BC29"/>
      <c r="BD29"/>
      <c r="BE29"/>
      <c r="BF29"/>
      <c r="BG29"/>
      <c r="BH29"/>
      <c r="BI29"/>
      <c r="BJ29"/>
      <c r="BK29"/>
      <c r="BL29"/>
      <c r="BM29"/>
      <c r="BN29"/>
      <c r="BO29"/>
      <c r="BP29"/>
      <c r="BQ29"/>
      <c r="BR29"/>
      <c r="BS29"/>
      <c r="BT29"/>
      <c r="BU29"/>
      <c r="BV29"/>
      <c r="BW29"/>
      <c r="BX29"/>
      <c r="BY29"/>
      <c r="BZ29"/>
      <c r="CA29"/>
      <c r="CB29"/>
      <c r="CC29"/>
      <c r="CD29" s="160"/>
      <c r="CL29"/>
      <c r="CM29"/>
      <c r="CN29"/>
      <c r="CO29"/>
      <c r="CP29"/>
      <c r="CQ29"/>
      <c r="CR29"/>
      <c r="CS29"/>
      <c r="CT29"/>
      <c r="CU29"/>
      <c r="CV29"/>
      <c r="CW29"/>
      <c r="CX29"/>
      <c r="CY29"/>
      <c r="CZ29"/>
      <c r="DA29"/>
      <c r="DB29"/>
      <c r="DC29"/>
      <c r="DD29"/>
    </row>
    <row r="30" spans="2:140" ht="30" customHeight="1">
      <c r="B30" s="322"/>
      <c r="C30" s="97"/>
      <c r="D30" s="264" t="s">
        <v>151</v>
      </c>
      <c r="F30" s="266" t="s">
        <v>627</v>
      </c>
      <c r="G30"/>
      <c r="H30"/>
      <c r="I30"/>
      <c r="J30"/>
      <c r="K30"/>
      <c r="L30"/>
      <c r="M30"/>
      <c r="N30"/>
      <c r="O30"/>
      <c r="P30"/>
      <c r="Q30"/>
      <c r="R30"/>
      <c r="S30"/>
      <c r="T30"/>
      <c r="U30"/>
      <c r="V30"/>
      <c r="W30"/>
      <c r="X30"/>
      <c r="Y30"/>
      <c r="Z30"/>
      <c r="AA30"/>
      <c r="AB30"/>
      <c r="AC30"/>
      <c r="AD30"/>
      <c r="AE30"/>
      <c r="AF30"/>
      <c r="AG30"/>
      <c r="AH30"/>
      <c r="AI30"/>
      <c r="AJ30" s="97"/>
      <c r="AK30" s="97"/>
      <c r="AL30" s="97"/>
      <c r="AM30" s="97"/>
      <c r="AN30" s="97"/>
      <c r="AO30" s="97"/>
      <c r="AP30" s="1604">
        <v>10</v>
      </c>
      <c r="AQ30" s="1604"/>
      <c r="AR30" s="1613"/>
      <c r="AS30" s="1614"/>
      <c r="AT30" s="1614"/>
      <c r="AU30" s="1614"/>
      <c r="AV30" s="1614"/>
      <c r="AW30" s="1614"/>
      <c r="AX30" s="1614"/>
      <c r="AY30" s="1614"/>
      <c r="AZ30" s="1614"/>
      <c r="BA30" s="1614"/>
      <c r="BB30" s="1614"/>
      <c r="BC30" s="1614"/>
      <c r="BD30" s="1614"/>
      <c r="BE30" s="1614"/>
      <c r="BF30" s="1614"/>
      <c r="BG30" s="1614"/>
      <c r="BH30" s="1614"/>
      <c r="BI30" s="1614"/>
      <c r="BJ30" s="1614"/>
      <c r="BK30" s="1614"/>
      <c r="BL30" s="1614"/>
      <c r="BM30" s="1614"/>
      <c r="BN30" s="1614"/>
      <c r="BO30" s="1614"/>
      <c r="BP30" s="1614"/>
      <c r="BQ30" s="1614"/>
      <c r="BR30" s="1614"/>
      <c r="BS30" s="1614"/>
      <c r="BT30" s="1614"/>
      <c r="BU30" s="1614"/>
      <c r="BV30" s="1614"/>
      <c r="BW30" s="1614"/>
      <c r="BX30" s="1614"/>
      <c r="BY30" s="1614"/>
      <c r="BZ30" s="1614"/>
      <c r="CA30" s="1615"/>
      <c r="CB30"/>
      <c r="CC30"/>
      <c r="CD30" s="160"/>
      <c r="CL30"/>
      <c r="CM30"/>
      <c r="CN30"/>
      <c r="CO30"/>
      <c r="CP30"/>
      <c r="CQ30"/>
      <c r="CR30"/>
      <c r="CS30"/>
      <c r="CT30"/>
      <c r="CU30"/>
      <c r="CV30"/>
      <c r="CW30"/>
      <c r="CX30"/>
      <c r="CY30"/>
      <c r="CZ30"/>
      <c r="DA30"/>
      <c r="DB30"/>
      <c r="DC30"/>
      <c r="DD30"/>
    </row>
    <row r="31" spans="2:140" ht="30" customHeight="1">
      <c r="B31" s="322"/>
      <c r="C31" s="97"/>
      <c r="D31" s="267"/>
      <c r="F31" s="268" t="s">
        <v>628</v>
      </c>
      <c r="G31"/>
      <c r="H31"/>
      <c r="I31"/>
      <c r="J31"/>
      <c r="K31"/>
      <c r="L31"/>
      <c r="M31"/>
      <c r="N31"/>
      <c r="O31"/>
      <c r="P31"/>
      <c r="Q31"/>
      <c r="R31"/>
      <c r="S31"/>
      <c r="T31"/>
      <c r="U31"/>
      <c r="V31"/>
      <c r="W31"/>
      <c r="X31"/>
      <c r="Y31"/>
      <c r="Z31"/>
      <c r="AA31"/>
      <c r="AB31"/>
      <c r="AC31"/>
      <c r="AD31"/>
      <c r="AE31"/>
      <c r="AF31"/>
      <c r="AG31"/>
      <c r="AH31"/>
      <c r="AI31"/>
      <c r="AJ31" s="97"/>
      <c r="AK31" s="97"/>
      <c r="AL31" s="97"/>
      <c r="AM31" s="97"/>
      <c r="AN31" s="97"/>
      <c r="AO31" s="97"/>
      <c r="AP31" s="1604"/>
      <c r="AQ31" s="1604"/>
      <c r="AR31" s="1616"/>
      <c r="AS31" s="1617"/>
      <c r="AT31" s="1617"/>
      <c r="AU31" s="1617"/>
      <c r="AV31" s="1617"/>
      <c r="AW31" s="1617"/>
      <c r="AX31" s="1617"/>
      <c r="AY31" s="1617"/>
      <c r="AZ31" s="1617"/>
      <c r="BA31" s="1617"/>
      <c r="BB31" s="1617"/>
      <c r="BC31" s="1617"/>
      <c r="BD31" s="1617"/>
      <c r="BE31" s="1617"/>
      <c r="BF31" s="1617"/>
      <c r="BG31" s="1617"/>
      <c r="BH31" s="1617"/>
      <c r="BI31" s="1617"/>
      <c r="BJ31" s="1617"/>
      <c r="BK31" s="1617"/>
      <c r="BL31" s="1617"/>
      <c r="BM31" s="1617"/>
      <c r="BN31" s="1617"/>
      <c r="BO31" s="1617"/>
      <c r="BP31" s="1617"/>
      <c r="BQ31" s="1617"/>
      <c r="BR31" s="1617"/>
      <c r="BS31" s="1617"/>
      <c r="BT31" s="1617"/>
      <c r="BU31" s="1617"/>
      <c r="BV31" s="1617"/>
      <c r="BW31" s="1617"/>
      <c r="BX31" s="1617"/>
      <c r="BY31" s="1617"/>
      <c r="BZ31" s="1617"/>
      <c r="CA31" s="1618"/>
      <c r="CB31"/>
      <c r="CC31"/>
      <c r="CD31" s="160"/>
      <c r="CL31"/>
      <c r="CM31"/>
      <c r="CN31"/>
      <c r="CO31"/>
      <c r="CP31"/>
      <c r="CQ31"/>
      <c r="CR31"/>
      <c r="CS31"/>
      <c r="CT31"/>
      <c r="CU31"/>
      <c r="CV31"/>
      <c r="CW31"/>
      <c r="CX31"/>
      <c r="CY31"/>
      <c r="CZ31"/>
      <c r="DA31"/>
      <c r="DB31"/>
      <c r="DC31"/>
      <c r="DD31"/>
    </row>
    <row r="32" spans="2:140" ht="30" customHeight="1">
      <c r="B32" s="1219"/>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1220"/>
    </row>
    <row r="33" spans="2:137" ht="30" customHeight="1">
      <c r="B33" s="151"/>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160"/>
    </row>
    <row r="34" spans="2:137" ht="30" customHeight="1">
      <c r="B34" s="322"/>
      <c r="C34" s="499">
        <v>9.32</v>
      </c>
      <c r="D34" s="1036" t="s">
        <v>591</v>
      </c>
      <c r="F34" s="268"/>
      <c r="G34"/>
      <c r="H34"/>
      <c r="I34"/>
      <c r="J34"/>
      <c r="K34"/>
      <c r="L34"/>
      <c r="M34"/>
      <c r="N34"/>
      <c r="O34"/>
      <c r="P34"/>
      <c r="Q34"/>
      <c r="R34"/>
      <c r="S34"/>
      <c r="T34"/>
      <c r="U34"/>
      <c r="V34"/>
      <c r="W34"/>
      <c r="X34"/>
      <c r="Y34"/>
      <c r="Z34"/>
      <c r="AA34"/>
      <c r="AB34"/>
      <c r="AC34"/>
      <c r="AD34"/>
      <c r="AE34"/>
      <c r="AF34"/>
      <c r="AG34"/>
      <c r="AH34"/>
      <c r="AI34"/>
      <c r="AJ34" s="97"/>
      <c r="AK34" s="97"/>
      <c r="AL34" s="97"/>
      <c r="AM34" s="97"/>
      <c r="AN34" s="97"/>
      <c r="AO34" s="97"/>
      <c r="AP34" s="2045" t="s">
        <v>223</v>
      </c>
      <c r="AQ34" s="1604"/>
      <c r="AR34" s="1613"/>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c r="BM34" s="1614"/>
      <c r="BN34" s="1614"/>
      <c r="BO34" s="1614"/>
      <c r="BP34" s="1614"/>
      <c r="BQ34" s="1614"/>
      <c r="BR34" s="1614"/>
      <c r="BS34" s="1614"/>
      <c r="BT34" s="1614"/>
      <c r="BU34" s="1614"/>
      <c r="BV34" s="1614"/>
      <c r="BW34" s="1614"/>
      <c r="BX34" s="1614"/>
      <c r="BY34" s="1614"/>
      <c r="BZ34" s="1614"/>
      <c r="CA34" s="1615"/>
      <c r="CB34"/>
      <c r="CC34"/>
      <c r="CD34" s="160"/>
    </row>
    <row r="35" spans="2:137" ht="30" customHeight="1">
      <c r="B35" s="322"/>
      <c r="C35" s="97"/>
      <c r="D35" s="1036" t="s">
        <v>1656</v>
      </c>
      <c r="F35" s="268"/>
      <c r="G35"/>
      <c r="H35"/>
      <c r="I35"/>
      <c r="J35"/>
      <c r="K35"/>
      <c r="L35"/>
      <c r="M35"/>
      <c r="N35"/>
      <c r="O35"/>
      <c r="P35"/>
      <c r="Q35"/>
      <c r="R35"/>
      <c r="S35"/>
      <c r="T35"/>
      <c r="U35"/>
      <c r="V35"/>
      <c r="W35"/>
      <c r="X35"/>
      <c r="Y35"/>
      <c r="Z35"/>
      <c r="AA35"/>
      <c r="AB35"/>
      <c r="AC35"/>
      <c r="AD35"/>
      <c r="AE35"/>
      <c r="AF35"/>
      <c r="AG35"/>
      <c r="AH35"/>
      <c r="AI35"/>
      <c r="AJ35" s="97"/>
      <c r="AK35" s="97"/>
      <c r="AL35" s="97"/>
      <c r="AM35" s="97"/>
      <c r="AN35" s="97"/>
      <c r="AO35" s="97"/>
      <c r="AP35" s="1604"/>
      <c r="AQ35" s="1604"/>
      <c r="AR35" s="1616"/>
      <c r="AS35" s="1617"/>
      <c r="AT35" s="1617"/>
      <c r="AU35" s="1617"/>
      <c r="AV35" s="1617"/>
      <c r="AW35" s="1617"/>
      <c r="AX35" s="1617"/>
      <c r="AY35" s="1617"/>
      <c r="AZ35" s="1617"/>
      <c r="BA35" s="1617"/>
      <c r="BB35" s="1617"/>
      <c r="BC35" s="1617"/>
      <c r="BD35" s="1617"/>
      <c r="BE35" s="1617"/>
      <c r="BF35" s="1617"/>
      <c r="BG35" s="1617"/>
      <c r="BH35" s="1617"/>
      <c r="BI35" s="1617"/>
      <c r="BJ35" s="1617"/>
      <c r="BK35" s="1617"/>
      <c r="BL35" s="1617"/>
      <c r="BM35" s="1617"/>
      <c r="BN35" s="1617"/>
      <c r="BO35" s="1617"/>
      <c r="BP35" s="1617"/>
      <c r="BQ35" s="1617"/>
      <c r="BR35" s="1617"/>
      <c r="BS35" s="1617"/>
      <c r="BT35" s="1617"/>
      <c r="BU35" s="1617"/>
      <c r="BV35" s="1617"/>
      <c r="BW35" s="1617"/>
      <c r="BX35" s="1617"/>
      <c r="BY35" s="1617"/>
      <c r="BZ35" s="1617"/>
      <c r="CA35" s="1618"/>
      <c r="CB35"/>
      <c r="CC35"/>
      <c r="CD35" s="160"/>
    </row>
    <row r="36" spans="2:137" ht="30" customHeight="1">
      <c r="B36" s="322"/>
      <c r="C36" s="97"/>
      <c r="D36" s="1037" t="s">
        <v>593</v>
      </c>
      <c r="F36" s="268"/>
      <c r="G36"/>
      <c r="H36"/>
      <c r="I36"/>
      <c r="J36"/>
      <c r="K36"/>
      <c r="L36"/>
      <c r="M36"/>
      <c r="N36"/>
      <c r="O36"/>
      <c r="P36"/>
      <c r="Q36"/>
      <c r="R36"/>
      <c r="S36"/>
      <c r="T36"/>
      <c r="U36"/>
      <c r="V36"/>
      <c r="W36"/>
      <c r="X36"/>
      <c r="Y36"/>
      <c r="Z36"/>
      <c r="AA36"/>
      <c r="AB36"/>
      <c r="AC36"/>
      <c r="AD36"/>
      <c r="AE36"/>
      <c r="AF36"/>
      <c r="AG36"/>
      <c r="AH36"/>
      <c r="AI36"/>
      <c r="AJ36" s="97"/>
      <c r="AK36" s="97"/>
      <c r="AL36" s="97"/>
      <c r="AM36" s="97"/>
      <c r="AN36" s="97"/>
      <c r="AO36" s="97"/>
      <c r="AP36" s="1241"/>
      <c r="AQ36" s="1241"/>
      <c r="AR36" s="1240"/>
      <c r="AS36" s="1240"/>
      <c r="AT36" s="1240"/>
      <c r="AU36" s="1240"/>
      <c r="AV36" s="1240"/>
      <c r="AW36" s="1240"/>
      <c r="AX36" s="1240"/>
      <c r="AY36" s="1240"/>
      <c r="AZ36" s="1240"/>
      <c r="BA36" s="1240"/>
      <c r="BB36" s="1240"/>
      <c r="BC36" s="1240"/>
      <c r="BD36" s="1240"/>
      <c r="BE36" s="1240"/>
      <c r="BF36" s="1240"/>
      <c r="BG36" s="1240"/>
      <c r="BH36" s="1240"/>
      <c r="BI36" s="1240"/>
      <c r="BJ36" s="1240"/>
      <c r="BK36" s="1240"/>
      <c r="BL36" s="1240"/>
      <c r="BM36" s="1240"/>
      <c r="BN36" s="1240"/>
      <c r="BO36" s="1240"/>
      <c r="BP36" s="1240"/>
      <c r="BQ36" s="1240"/>
      <c r="BR36" s="1240"/>
      <c r="BS36" s="1240"/>
      <c r="BT36" s="1240"/>
      <c r="BU36" s="1240"/>
      <c r="BV36" s="1240"/>
      <c r="BW36" s="1240"/>
      <c r="BX36" s="1240"/>
      <c r="BY36" s="1240"/>
      <c r="BZ36" s="1240"/>
      <c r="CA36" s="1240"/>
      <c r="CB36"/>
      <c r="CC36"/>
      <c r="CD36" s="160"/>
    </row>
    <row r="37" spans="2:137" ht="30" customHeight="1">
      <c r="B37" s="322"/>
      <c r="C37" s="97"/>
      <c r="D37" s="1037" t="s">
        <v>1657</v>
      </c>
      <c r="F37" s="268"/>
      <c r="G37"/>
      <c r="H37"/>
      <c r="I37"/>
      <c r="J37"/>
      <c r="K37"/>
      <c r="L37"/>
      <c r="M37"/>
      <c r="N37"/>
      <c r="O37"/>
      <c r="P37"/>
      <c r="Q37"/>
      <c r="R37"/>
      <c r="S37"/>
      <c r="T37"/>
      <c r="U37"/>
      <c r="V37"/>
      <c r="W37"/>
      <c r="X37"/>
      <c r="Y37"/>
      <c r="Z37"/>
      <c r="AA37"/>
      <c r="AB37"/>
      <c r="AC37"/>
      <c r="AD37"/>
      <c r="AE37"/>
      <c r="AF37"/>
      <c r="AG37"/>
      <c r="AH37"/>
      <c r="AI37"/>
      <c r="AJ37" s="97"/>
      <c r="AK37" s="97"/>
      <c r="AL37" s="97"/>
      <c r="AM37" s="97"/>
      <c r="AN37" s="97"/>
      <c r="AO37" s="97"/>
      <c r="AP37" s="1241"/>
      <c r="AQ37" s="1241"/>
      <c r="AR37" s="1240"/>
      <c r="AS37" s="1240"/>
      <c r="AT37" s="1240"/>
      <c r="AU37" s="1240"/>
      <c r="AV37" s="1240"/>
      <c r="AW37" s="1240"/>
      <c r="AX37" s="1240"/>
      <c r="AY37" s="1240"/>
      <c r="AZ37" s="1240"/>
      <c r="BA37" s="1240"/>
      <c r="BB37" s="1240"/>
      <c r="BC37" s="1240"/>
      <c r="BD37" s="1240"/>
      <c r="BE37" s="1240"/>
      <c r="BF37" s="1240"/>
      <c r="BG37" s="1240"/>
      <c r="BH37" s="1240"/>
      <c r="BI37" s="1240"/>
      <c r="BJ37" s="1240"/>
      <c r="BK37" s="1240"/>
      <c r="BL37" s="1240"/>
      <c r="BM37" s="1240"/>
      <c r="BN37" s="1240"/>
      <c r="BO37" s="1240"/>
      <c r="BP37" s="1240"/>
      <c r="BQ37" s="1240"/>
      <c r="BR37" s="1240"/>
      <c r="BS37" s="1240"/>
      <c r="BT37" s="1240"/>
      <c r="BU37" s="1240"/>
      <c r="BV37" s="1240"/>
      <c r="BW37" s="1240"/>
      <c r="BX37" s="1240"/>
      <c r="BY37" s="1240"/>
      <c r="BZ37" s="1240"/>
      <c r="CA37" s="1240"/>
      <c r="CB37"/>
      <c r="CC37"/>
      <c r="CD37" s="160"/>
    </row>
    <row r="38" spans="2:137" ht="20.100000000000001" customHeight="1">
      <c r="B38" s="1219"/>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1220"/>
    </row>
    <row r="39" spans="2:137">
      <c r="B39" s="19"/>
      <c r="CD39" s="53"/>
    </row>
    <row r="40" spans="2:137" ht="30">
      <c r="B40" s="492"/>
      <c r="C40" s="499">
        <v>9.33</v>
      </c>
      <c r="D40" s="1035" t="s">
        <v>1658</v>
      </c>
      <c r="E40" s="268"/>
      <c r="F40"/>
      <c r="G40" s="501"/>
      <c r="H40" s="501"/>
      <c r="I40" s="501"/>
      <c r="J40" s="501"/>
      <c r="K40" s="501"/>
      <c r="L40" s="501"/>
      <c r="M40" s="501"/>
      <c r="N40" s="501"/>
      <c r="O40" s="501"/>
      <c r="P40" s="501"/>
      <c r="Q40" s="501"/>
      <c r="R40" s="501"/>
      <c r="S40" s="501"/>
      <c r="T40" s="501"/>
      <c r="U40" s="501"/>
      <c r="V40" s="501"/>
      <c r="W40" s="501"/>
      <c r="X40" s="501"/>
      <c r="Y40" s="501"/>
      <c r="Z40" s="501"/>
      <c r="AA40" s="501"/>
      <c r="AB40" s="501"/>
      <c r="AC40" s="501"/>
      <c r="AD40" s="501"/>
      <c r="AE40" s="501"/>
      <c r="AF40" s="501"/>
      <c r="AG40" s="501"/>
      <c r="AH40" s="501"/>
      <c r="AI40" s="501"/>
      <c r="AJ40" s="501"/>
      <c r="AK40" s="501"/>
      <c r="AL40" s="501"/>
      <c r="AM40" s="501"/>
      <c r="AN40" s="501"/>
      <c r="AO40" s="501"/>
      <c r="AP40" s="501"/>
      <c r="AQ40" s="501"/>
      <c r="AR40" s="501"/>
      <c r="AS40" s="501"/>
      <c r="AT40" s="203"/>
      <c r="AU40" s="203"/>
      <c r="AV40" s="203"/>
      <c r="AW40" s="203"/>
      <c r="AX40" s="203"/>
      <c r="AY40" s="203"/>
      <c r="AZ40" s="203"/>
      <c r="BA40" s="203"/>
      <c r="BB40" s="203"/>
      <c r="BC40" s="203"/>
      <c r="BD40" s="203"/>
      <c r="BE40" s="203"/>
      <c r="BF40" s="203"/>
      <c r="BG40" s="203"/>
      <c r="BH40" s="203"/>
      <c r="BI40" s="203"/>
      <c r="BJ40" s="203"/>
      <c r="BK40" s="203"/>
      <c r="BL40" s="203"/>
      <c r="BM40" s="203"/>
      <c r="BN40" s="203"/>
      <c r="BO40" s="203"/>
      <c r="BP40" s="203"/>
      <c r="BQ40" s="203"/>
      <c r="BR40" s="203"/>
      <c r="BS40" s="203"/>
      <c r="BT40" s="203"/>
      <c r="BU40" s="203"/>
      <c r="BV40" s="203"/>
      <c r="BW40" s="203"/>
      <c r="BX40" s="203"/>
      <c r="BY40" s="203"/>
      <c r="BZ40" s="203"/>
      <c r="CA40" s="203"/>
      <c r="CB40" s="203"/>
      <c r="CC40" s="364"/>
      <c r="CD40" s="503"/>
    </row>
    <row r="41" spans="2:137" ht="30" customHeight="1">
      <c r="B41" s="493"/>
      <c r="C41" s="309"/>
      <c r="D41" s="1020" t="s">
        <v>1659</v>
      </c>
      <c r="E41" s="268"/>
      <c r="F41"/>
      <c r="G41" s="234"/>
      <c r="H41" s="234"/>
      <c r="I41" s="234"/>
      <c r="J41" s="234"/>
      <c r="K41" s="234"/>
      <c r="L41" s="234"/>
      <c r="M41" s="234"/>
      <c r="N41" s="234"/>
      <c r="O41" s="234"/>
      <c r="P41" s="234"/>
      <c r="Q41" s="234"/>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203"/>
      <c r="AU41" s="203"/>
      <c r="AV41" s="203"/>
      <c r="AW41" s="203"/>
      <c r="AX41" s="203"/>
      <c r="AY41" s="203"/>
      <c r="AZ41" s="203"/>
      <c r="BA41" s="203"/>
      <c r="BB41" s="203"/>
      <c r="BC41" s="203"/>
      <c r="BD41" s="203"/>
      <c r="BE41" s="203"/>
      <c r="BF41" s="203"/>
      <c r="BG41" s="203"/>
      <c r="BH41" s="203"/>
      <c r="BI41" s="203"/>
      <c r="BJ41" s="203"/>
      <c r="BK41" s="203"/>
      <c r="BL41" s="203"/>
      <c r="BM41" s="203"/>
      <c r="BN41" s="203"/>
      <c r="BO41" s="203"/>
      <c r="BP41" s="203"/>
      <c r="BQ41" s="203"/>
      <c r="BR41" s="203"/>
      <c r="BS41" s="203"/>
      <c r="BT41" s="203"/>
      <c r="BU41" s="203"/>
      <c r="BV41" s="203"/>
      <c r="BW41" s="203"/>
      <c r="BX41" s="203"/>
      <c r="BY41" s="203"/>
      <c r="BZ41" s="203"/>
      <c r="CA41" s="203"/>
      <c r="CB41" s="203"/>
      <c r="CC41" s="501"/>
      <c r="CD41" s="504"/>
    </row>
    <row r="42" spans="2:137" ht="30" customHeight="1">
      <c r="B42" s="75"/>
      <c r="C42" s="321"/>
      <c r="F42"/>
      <c r="G42"/>
      <c r="H42"/>
      <c r="I42"/>
      <c r="J42"/>
      <c r="K42"/>
      <c r="L42"/>
      <c r="M42"/>
      <c r="N42"/>
      <c r="O42"/>
      <c r="P42"/>
      <c r="Q42"/>
      <c r="R42"/>
      <c r="S42"/>
      <c r="T42"/>
      <c r="U42"/>
      <c r="V42"/>
      <c r="W42"/>
      <c r="X42"/>
      <c r="Y42"/>
      <c r="Z42"/>
      <c r="AA42"/>
      <c r="AB42"/>
      <c r="AC42"/>
      <c r="AD42"/>
      <c r="AE42"/>
      <c r="AF42"/>
      <c r="AG42"/>
      <c r="AH42"/>
      <c r="AI42"/>
      <c r="AJ42"/>
      <c r="AK42" s="199"/>
      <c r="AL42" s="199"/>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X42" s="176"/>
      <c r="BY42" s="903" t="s">
        <v>592</v>
      </c>
      <c r="CB42" s="1"/>
      <c r="CC42" s="111"/>
      <c r="CD42" s="505"/>
      <c r="CE42" s="302"/>
      <c r="CF42" s="302"/>
      <c r="CG42" s="302"/>
    </row>
    <row r="43" spans="2:137" ht="30" customHeight="1">
      <c r="B43" s="494"/>
      <c r="C43" s="321"/>
      <c r="D43" s="264" t="s">
        <v>146</v>
      </c>
      <c r="F43" s="1035" t="s">
        <v>629</v>
      </c>
      <c r="G43"/>
      <c r="H43"/>
      <c r="I43"/>
      <c r="J43"/>
      <c r="K43"/>
      <c r="L43"/>
      <c r="M43"/>
      <c r="N43"/>
      <c r="O43"/>
      <c r="P43"/>
      <c r="Q43"/>
      <c r="R43"/>
      <c r="S43"/>
      <c r="T43"/>
      <c r="U43"/>
      <c r="V43"/>
      <c r="W43"/>
      <c r="X43"/>
      <c r="Y43"/>
      <c r="Z43"/>
      <c r="AA43"/>
      <c r="AB43"/>
      <c r="AC43"/>
      <c r="AD43"/>
      <c r="AE43"/>
      <c r="AF43"/>
      <c r="AG43"/>
      <c r="AH43"/>
      <c r="AI43"/>
      <c r="AJ43"/>
      <c r="AK43" s="518"/>
      <c r="AL43" s="518"/>
      <c r="AM43" s="518"/>
      <c r="AN43" s="518"/>
      <c r="AO43" s="518"/>
      <c r="AP43" s="1604">
        <v>11</v>
      </c>
      <c r="AQ43" s="1604"/>
      <c r="AR43" s="1613"/>
      <c r="AS43" s="1614"/>
      <c r="AT43" s="1614"/>
      <c r="AU43" s="1614"/>
      <c r="AV43" s="1614"/>
      <c r="AW43" s="1614"/>
      <c r="AX43" s="1614"/>
      <c r="AY43" s="1614"/>
      <c r="AZ43" s="1614"/>
      <c r="BA43" s="1614"/>
      <c r="BB43" s="1614"/>
      <c r="BC43" s="1614"/>
      <c r="BD43" s="1614"/>
      <c r="BE43" s="1614"/>
      <c r="BF43" s="1614"/>
      <c r="BG43" s="1614"/>
      <c r="BH43" s="1614"/>
      <c r="BI43" s="1614"/>
      <c r="BJ43" s="1614"/>
      <c r="BK43" s="1614"/>
      <c r="BL43" s="1614"/>
      <c r="BM43" s="1614"/>
      <c r="BN43" s="1614"/>
      <c r="BO43" s="1614"/>
      <c r="BP43" s="1614"/>
      <c r="BQ43" s="1614"/>
      <c r="BR43" s="1614"/>
      <c r="BS43" s="1614"/>
      <c r="BT43" s="1614"/>
      <c r="BU43" s="1614"/>
      <c r="BV43" s="1614"/>
      <c r="BW43" s="1614"/>
      <c r="BX43" s="1614"/>
      <c r="BY43" s="1614"/>
      <c r="BZ43" s="1614"/>
      <c r="CA43" s="1615"/>
      <c r="CB43"/>
      <c r="CC43" s="1"/>
      <c r="CD43" s="55"/>
    </row>
    <row r="44" spans="2:137" ht="30" customHeight="1">
      <c r="B44" s="322"/>
      <c r="C44" s="326"/>
      <c r="D44" s="267"/>
      <c r="F44" s="1020" t="s">
        <v>630</v>
      </c>
      <c r="G44"/>
      <c r="H44"/>
      <c r="I44"/>
      <c r="J44"/>
      <c r="K44"/>
      <c r="L44"/>
      <c r="M44"/>
      <c r="N44"/>
      <c r="O44"/>
      <c r="P44"/>
      <c r="Q44"/>
      <c r="R44"/>
      <c r="S44"/>
      <c r="T44"/>
      <c r="U44"/>
      <c r="V44"/>
      <c r="W44"/>
      <c r="X44"/>
      <c r="Y44"/>
      <c r="Z44"/>
      <c r="AA44"/>
      <c r="AB44"/>
      <c r="AC44"/>
      <c r="AD44"/>
      <c r="AE44"/>
      <c r="AF44"/>
      <c r="AG44"/>
      <c r="AH44"/>
      <c r="AI44"/>
      <c r="AJ44"/>
      <c r="AK44" s="518"/>
      <c r="AL44" s="518"/>
      <c r="AM44" s="518"/>
      <c r="AN44" s="518"/>
      <c r="AO44" s="518"/>
      <c r="AP44" s="1604"/>
      <c r="AQ44" s="1604"/>
      <c r="AR44" s="1616"/>
      <c r="AS44" s="1617"/>
      <c r="AT44" s="1617"/>
      <c r="AU44" s="1617"/>
      <c r="AV44" s="1617"/>
      <c r="AW44" s="1617"/>
      <c r="AX44" s="1617"/>
      <c r="AY44" s="1617"/>
      <c r="AZ44" s="1617"/>
      <c r="BA44" s="1617"/>
      <c r="BB44" s="1617"/>
      <c r="BC44" s="1617"/>
      <c r="BD44" s="1617"/>
      <c r="BE44" s="1617"/>
      <c r="BF44" s="1617"/>
      <c r="BG44" s="1617"/>
      <c r="BH44" s="1617"/>
      <c r="BI44" s="1617"/>
      <c r="BJ44" s="1617"/>
      <c r="BK44" s="1617"/>
      <c r="BL44" s="1617"/>
      <c r="BM44" s="1617"/>
      <c r="BN44" s="1617"/>
      <c r="BO44" s="1617"/>
      <c r="BP44" s="1617"/>
      <c r="BQ44" s="1617"/>
      <c r="BR44" s="1617"/>
      <c r="BS44" s="1617"/>
      <c r="BT44" s="1617"/>
      <c r="BU44" s="1617"/>
      <c r="BV44" s="1617"/>
      <c r="BW44" s="1617"/>
      <c r="BX44" s="1617"/>
      <c r="BY44" s="1617"/>
      <c r="BZ44" s="1617"/>
      <c r="CA44" s="1618"/>
      <c r="CB44"/>
      <c r="CC44" s="304"/>
      <c r="CD44" s="55"/>
    </row>
    <row r="45" spans="2:137" ht="30" customHeight="1">
      <c r="B45" s="322"/>
      <c r="C45" s="321"/>
      <c r="F45"/>
      <c r="G45"/>
      <c r="H45"/>
      <c r="I45"/>
      <c r="J45"/>
      <c r="K45"/>
      <c r="L45"/>
      <c r="M45"/>
      <c r="N45"/>
      <c r="O45"/>
      <c r="P45"/>
      <c r="Q45"/>
      <c r="R45"/>
      <c r="S45"/>
      <c r="T45"/>
      <c r="U45"/>
      <c r="V45"/>
      <c r="W45"/>
      <c r="X45"/>
      <c r="Y45"/>
      <c r="Z45"/>
      <c r="AA45"/>
      <c r="AB45"/>
      <c r="AC45"/>
      <c r="AD45"/>
      <c r="AE45"/>
      <c r="AF45"/>
      <c r="AG45"/>
      <c r="AH45"/>
      <c r="AI45"/>
      <c r="AJ45"/>
      <c r="AP45" s="203"/>
      <c r="AQ45" s="203"/>
      <c r="AR45" s="203"/>
      <c r="AS45" s="203"/>
      <c r="AT45" s="203"/>
      <c r="AU45" s="203"/>
      <c r="AV45" s="203"/>
      <c r="AW45" s="203"/>
      <c r="AX45" s="203"/>
      <c r="AY45" s="203"/>
      <c r="AZ45" s="203"/>
      <c r="BA45" s="203"/>
      <c r="BB45" s="203"/>
      <c r="BC45" s="203"/>
      <c r="BD45" s="203"/>
      <c r="BE45" s="203"/>
      <c r="BF45" s="203"/>
      <c r="BG45" s="203"/>
      <c r="BH45" s="203"/>
      <c r="BI45" s="203"/>
      <c r="BJ45" s="203"/>
      <c r="BK45" s="203"/>
      <c r="BL45" s="203"/>
      <c r="BX45" s="176"/>
      <c r="BY45" s="520"/>
      <c r="CC45" s="304"/>
      <c r="CD45" s="55"/>
    </row>
    <row r="46" spans="2:137" ht="30" customHeight="1">
      <c r="B46" s="322"/>
      <c r="C46" s="321"/>
      <c r="D46" s="323" t="s">
        <v>149</v>
      </c>
      <c r="E46" s="266"/>
      <c r="F46" s="1035" t="s">
        <v>1660</v>
      </c>
      <c r="G46"/>
      <c r="H46"/>
      <c r="I46"/>
      <c r="J46"/>
      <c r="K46"/>
      <c r="L46"/>
      <c r="M46"/>
      <c r="N46"/>
      <c r="O46"/>
      <c r="P46"/>
      <c r="Q46"/>
      <c r="R46"/>
      <c r="S46"/>
      <c r="T46"/>
      <c r="U46"/>
      <c r="V46"/>
      <c r="W46"/>
      <c r="X46"/>
      <c r="Y46"/>
      <c r="Z46"/>
      <c r="AA46"/>
      <c r="AB46"/>
      <c r="AC46"/>
      <c r="AD46"/>
      <c r="AE46"/>
      <c r="AF46"/>
      <c r="AG46"/>
      <c r="AH46"/>
      <c r="AI46"/>
      <c r="AJ46"/>
      <c r="AK46" s="199"/>
      <c r="AL46" s="199"/>
      <c r="AM46" s="199"/>
      <c r="AN46" s="203"/>
      <c r="AO46" s="203"/>
      <c r="AP46" s="1604">
        <v>12</v>
      </c>
      <c r="AQ46" s="1604"/>
      <c r="AR46" s="1613"/>
      <c r="AS46" s="1614"/>
      <c r="AT46" s="1614"/>
      <c r="AU46" s="1614"/>
      <c r="AV46" s="1614"/>
      <c r="AW46" s="1614"/>
      <c r="AX46" s="1614"/>
      <c r="AY46" s="1614"/>
      <c r="AZ46" s="1614"/>
      <c r="BA46" s="1614"/>
      <c r="BB46" s="1614"/>
      <c r="BC46" s="1614"/>
      <c r="BD46" s="1614"/>
      <c r="BE46" s="1614"/>
      <c r="BF46" s="1614"/>
      <c r="BG46" s="1614"/>
      <c r="BH46" s="1614"/>
      <c r="BI46" s="1614"/>
      <c r="BJ46" s="1614"/>
      <c r="BK46" s="1614"/>
      <c r="BL46" s="1614"/>
      <c r="BM46" s="1614"/>
      <c r="BN46" s="1614"/>
      <c r="BO46" s="1614"/>
      <c r="BP46" s="1614"/>
      <c r="BQ46" s="1614"/>
      <c r="BR46" s="1614"/>
      <c r="BS46" s="1614"/>
      <c r="BT46" s="1614"/>
      <c r="BU46" s="1614"/>
      <c r="BV46" s="1614"/>
      <c r="BW46" s="1614"/>
      <c r="BX46" s="1614"/>
      <c r="BY46" s="1614"/>
      <c r="BZ46" s="1614"/>
      <c r="CA46" s="1615"/>
      <c r="CB46" s="97"/>
      <c r="CC46" s="304"/>
      <c r="CD46" s="55"/>
      <c r="CJ46" s="506"/>
      <c r="CK46" s="506"/>
      <c r="CL46" s="506"/>
      <c r="CM46" s="506"/>
      <c r="CN46" s="506"/>
      <c r="CO46" s="506"/>
      <c r="CP46" s="509"/>
      <c r="CQ46" s="391"/>
      <c r="CR46" s="391"/>
      <c r="CS46" s="391"/>
      <c r="CT46" s="391"/>
      <c r="CU46" s="391"/>
      <c r="CV46" s="391"/>
      <c r="CW46" s="391"/>
      <c r="CX46" s="391"/>
      <c r="CY46" s="391"/>
      <c r="CZ46" s="391"/>
      <c r="DA46" s="391"/>
      <c r="DB46" s="391"/>
      <c r="DC46" s="391"/>
      <c r="DD46" s="391"/>
      <c r="DE46" s="391"/>
      <c r="DF46" s="391"/>
      <c r="DG46" s="391"/>
      <c r="DH46" s="391"/>
      <c r="DI46" s="391"/>
      <c r="DJ46" s="391"/>
      <c r="DK46" s="391"/>
      <c r="DL46" s="391"/>
      <c r="DM46" s="391"/>
      <c r="DN46" s="391"/>
      <c r="DO46" s="391"/>
      <c r="DP46" s="391"/>
      <c r="DQ46" s="391"/>
      <c r="DR46" s="391"/>
      <c r="DS46" s="391"/>
      <c r="DT46" s="391"/>
      <c r="DU46" s="391"/>
      <c r="DV46" s="391"/>
      <c r="DW46" s="391"/>
      <c r="DX46" s="391"/>
      <c r="DY46" s="391"/>
      <c r="DZ46" s="391"/>
      <c r="EA46" s="391"/>
      <c r="EB46" s="391"/>
      <c r="EC46" s="391"/>
      <c r="ED46" s="391"/>
      <c r="EE46" s="391"/>
      <c r="EF46" s="391"/>
      <c r="EG46" s="391"/>
    </row>
    <row r="47" spans="2:137" ht="30" customHeight="1">
      <c r="B47" s="322"/>
      <c r="C47" s="321"/>
      <c r="D47" s="283"/>
      <c r="E47" s="268"/>
      <c r="F47" s="1020" t="s">
        <v>631</v>
      </c>
      <c r="G47"/>
      <c r="H47"/>
      <c r="I47"/>
      <c r="J47"/>
      <c r="K47"/>
      <c r="L47"/>
      <c r="M47"/>
      <c r="N47"/>
      <c r="O47"/>
      <c r="P47"/>
      <c r="Q47"/>
      <c r="R47"/>
      <c r="S47"/>
      <c r="T47"/>
      <c r="U47"/>
      <c r="V47"/>
      <c r="W47"/>
      <c r="X47"/>
      <c r="Y47"/>
      <c r="Z47"/>
      <c r="AA47"/>
      <c r="AB47"/>
      <c r="AC47"/>
      <c r="AD47"/>
      <c r="AE47"/>
      <c r="AF47"/>
      <c r="AG47"/>
      <c r="AH47"/>
      <c r="AI47"/>
      <c r="AJ47"/>
      <c r="AK47" s="1"/>
      <c r="AL47" s="1"/>
      <c r="AM47" s="1"/>
      <c r="AN47" s="1"/>
      <c r="AO47" s="1"/>
      <c r="AP47" s="1604"/>
      <c r="AQ47" s="1604"/>
      <c r="AR47" s="1616"/>
      <c r="AS47" s="1617"/>
      <c r="AT47" s="1617"/>
      <c r="AU47" s="1617"/>
      <c r="AV47" s="1617"/>
      <c r="AW47" s="1617"/>
      <c r="AX47" s="1617"/>
      <c r="AY47" s="1617"/>
      <c r="AZ47" s="1617"/>
      <c r="BA47" s="1617"/>
      <c r="BB47" s="1617"/>
      <c r="BC47" s="1617"/>
      <c r="BD47" s="1617"/>
      <c r="BE47" s="1617"/>
      <c r="BF47" s="1617"/>
      <c r="BG47" s="1617"/>
      <c r="BH47" s="1617"/>
      <c r="BI47" s="1617"/>
      <c r="BJ47" s="1617"/>
      <c r="BK47" s="1617"/>
      <c r="BL47" s="1617"/>
      <c r="BM47" s="1617"/>
      <c r="BN47" s="1617"/>
      <c r="BO47" s="1617"/>
      <c r="BP47" s="1617"/>
      <c r="BQ47" s="1617"/>
      <c r="BR47" s="1617"/>
      <c r="BS47" s="1617"/>
      <c r="BT47" s="1617"/>
      <c r="BU47" s="1617"/>
      <c r="BV47" s="1617"/>
      <c r="BW47" s="1617"/>
      <c r="BX47" s="1617"/>
      <c r="BY47" s="1617"/>
      <c r="BZ47" s="1617"/>
      <c r="CA47" s="1618"/>
      <c r="CB47" s="97"/>
      <c r="CC47" s="304"/>
      <c r="CD47" s="55"/>
      <c r="EE47" s="391"/>
      <c r="EF47" s="391"/>
      <c r="EG47" s="391"/>
    </row>
    <row r="48" spans="2:137" ht="30" customHeight="1">
      <c r="B48" s="322"/>
      <c r="C48" s="310"/>
      <c r="D48" s="283"/>
      <c r="E48" s="268"/>
      <c r="F48" s="265"/>
      <c r="G48"/>
      <c r="H48"/>
      <c r="I48"/>
      <c r="J48"/>
      <c r="K48"/>
      <c r="L48"/>
      <c r="M48"/>
      <c r="N48"/>
      <c r="O48"/>
      <c r="P48"/>
      <c r="Q48"/>
      <c r="R48"/>
      <c r="S48"/>
      <c r="T48"/>
      <c r="U48"/>
      <c r="V48"/>
      <c r="W48"/>
      <c r="X48"/>
      <c r="Y48"/>
      <c r="Z48"/>
      <c r="AA48"/>
      <c r="AB48"/>
      <c r="AC48"/>
      <c r="AD48"/>
      <c r="AE48"/>
      <c r="AF48"/>
      <c r="AG48"/>
      <c r="AH48"/>
      <c r="AI48"/>
      <c r="AJ48"/>
      <c r="AK48" s="1"/>
      <c r="AL48" s="1"/>
      <c r="AM48" s="1"/>
      <c r="AN48" s="1"/>
      <c r="AO48" s="1"/>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X48" s="176"/>
      <c r="BY48" s="520"/>
      <c r="CB48" s="521"/>
      <c r="CC48" s="352"/>
      <c r="CD48" s="523"/>
      <c r="EE48" s="391"/>
      <c r="EF48" s="391"/>
      <c r="EG48" s="391"/>
    </row>
    <row r="49" spans="1:199" ht="30" customHeight="1">
      <c r="A49" s="1"/>
      <c r="B49" s="519"/>
      <c r="C49" s="326"/>
      <c r="D49" s="264" t="s">
        <v>151</v>
      </c>
      <c r="F49" s="1035" t="s">
        <v>632</v>
      </c>
      <c r="G49"/>
      <c r="H49"/>
      <c r="I49"/>
      <c r="J49"/>
      <c r="K49"/>
      <c r="L49"/>
      <c r="M49"/>
      <c r="N49"/>
      <c r="O49"/>
      <c r="P49"/>
      <c r="Q49"/>
      <c r="R49"/>
      <c r="S49"/>
      <c r="T49"/>
      <c r="U49"/>
      <c r="V49"/>
      <c r="W49"/>
      <c r="X49"/>
      <c r="Y49"/>
      <c r="Z49"/>
      <c r="AA49"/>
      <c r="AB49"/>
      <c r="AC49"/>
      <c r="AD49"/>
      <c r="AE49"/>
      <c r="AF49"/>
      <c r="AG49"/>
      <c r="AH49"/>
      <c r="AI49"/>
      <c r="AJ49"/>
      <c r="AK49" s="518"/>
      <c r="AL49" s="518"/>
      <c r="AM49" s="518"/>
      <c r="AN49" s="518"/>
      <c r="AO49" s="518"/>
      <c r="AP49" s="1604">
        <v>13</v>
      </c>
      <c r="AQ49" s="1604"/>
      <c r="AR49" s="1613"/>
      <c r="AS49" s="1614"/>
      <c r="AT49" s="1614"/>
      <c r="AU49" s="1614"/>
      <c r="AV49" s="1614"/>
      <c r="AW49" s="1614"/>
      <c r="AX49" s="1614"/>
      <c r="AY49" s="1614"/>
      <c r="AZ49" s="1614"/>
      <c r="BA49" s="1614"/>
      <c r="BB49" s="1614"/>
      <c r="BC49" s="1614"/>
      <c r="BD49" s="1614"/>
      <c r="BE49" s="1614"/>
      <c r="BF49" s="1614"/>
      <c r="BG49" s="1614"/>
      <c r="BH49" s="1614"/>
      <c r="BI49" s="1614"/>
      <c r="BJ49" s="1614"/>
      <c r="BK49" s="1614"/>
      <c r="BL49" s="1614"/>
      <c r="BM49" s="1614"/>
      <c r="BN49" s="1614"/>
      <c r="BO49" s="1614"/>
      <c r="BP49" s="1614"/>
      <c r="BQ49" s="1614"/>
      <c r="BR49" s="1614"/>
      <c r="BS49" s="1614"/>
      <c r="BT49" s="1614"/>
      <c r="BU49" s="1614"/>
      <c r="BV49" s="1614"/>
      <c r="BW49" s="1614"/>
      <c r="BX49" s="1614"/>
      <c r="BY49" s="1614"/>
      <c r="BZ49" s="1614"/>
      <c r="CA49" s="1615"/>
      <c r="CB49" s="521"/>
      <c r="CC49" s="521"/>
      <c r="CD49" s="524"/>
    </row>
    <row r="50" spans="1:199" ht="30" customHeight="1">
      <c r="A50" s="1"/>
      <c r="B50" s="93"/>
      <c r="C50" s="325"/>
      <c r="D50" s="264"/>
      <c r="F50" s="1020" t="s">
        <v>535</v>
      </c>
      <c r="G50"/>
      <c r="H50"/>
      <c r="I50"/>
      <c r="J50"/>
      <c r="K50"/>
      <c r="L50"/>
      <c r="M50"/>
      <c r="N50"/>
      <c r="O50"/>
      <c r="P50"/>
      <c r="Q50"/>
      <c r="R50"/>
      <c r="S50"/>
      <c r="T50"/>
      <c r="U50"/>
      <c r="V50"/>
      <c r="W50"/>
      <c r="X50"/>
      <c r="Y50"/>
      <c r="Z50"/>
      <c r="AA50"/>
      <c r="AB50"/>
      <c r="AC50"/>
      <c r="AD50"/>
      <c r="AE50"/>
      <c r="AF50"/>
      <c r="AG50"/>
      <c r="AH50"/>
      <c r="AI50"/>
      <c r="AJ50"/>
      <c r="AK50" s="518"/>
      <c r="AL50" s="518"/>
      <c r="AM50" s="518"/>
      <c r="AN50" s="518"/>
      <c r="AO50" s="518"/>
      <c r="AP50" s="1604"/>
      <c r="AQ50" s="1604"/>
      <c r="AR50" s="1616"/>
      <c r="AS50" s="1617"/>
      <c r="AT50" s="1617"/>
      <c r="AU50" s="1617"/>
      <c r="AV50" s="1617"/>
      <c r="AW50" s="1617"/>
      <c r="AX50" s="1617"/>
      <c r="AY50" s="1617"/>
      <c r="AZ50" s="1617"/>
      <c r="BA50" s="1617"/>
      <c r="BB50" s="1617"/>
      <c r="BC50" s="1617"/>
      <c r="BD50" s="1617"/>
      <c r="BE50" s="1617"/>
      <c r="BF50" s="1617"/>
      <c r="BG50" s="1617"/>
      <c r="BH50" s="1617"/>
      <c r="BI50" s="1617"/>
      <c r="BJ50" s="1617"/>
      <c r="BK50" s="1617"/>
      <c r="BL50" s="1617"/>
      <c r="BM50" s="1617"/>
      <c r="BN50" s="1617"/>
      <c r="BO50" s="1617"/>
      <c r="BP50" s="1617"/>
      <c r="BQ50" s="1617"/>
      <c r="BR50" s="1617"/>
      <c r="BS50" s="1617"/>
      <c r="BT50" s="1617"/>
      <c r="BU50" s="1617"/>
      <c r="BV50" s="1617"/>
      <c r="BW50" s="1617"/>
      <c r="BX50" s="1617"/>
      <c r="BY50" s="1617"/>
      <c r="BZ50" s="1617"/>
      <c r="CA50" s="1618"/>
      <c r="CB50" s="521"/>
      <c r="CC50" s="521"/>
      <c r="CD50" s="524"/>
    </row>
    <row r="51" spans="1:199" ht="30" customHeight="1">
      <c r="A51" s="1"/>
      <c r="B51" s="93"/>
      <c r="C51" s="325"/>
      <c r="G51"/>
      <c r="H51"/>
      <c r="I51"/>
      <c r="J51"/>
      <c r="K51"/>
      <c r="L51"/>
      <c r="M51"/>
      <c r="N51"/>
      <c r="O51"/>
      <c r="P51"/>
      <c r="Q51"/>
      <c r="R51"/>
      <c r="S51"/>
      <c r="T51"/>
      <c r="U51"/>
      <c r="V51"/>
      <c r="W51"/>
      <c r="X51"/>
      <c r="Y51"/>
      <c r="Z51"/>
      <c r="AA51"/>
      <c r="AB51"/>
      <c r="AC51"/>
      <c r="AD51"/>
      <c r="AE51"/>
      <c r="AF51"/>
      <c r="AG51"/>
      <c r="AH51"/>
      <c r="AI51"/>
      <c r="AJ51"/>
      <c r="AK51" s="199"/>
      <c r="AL51" s="199"/>
      <c r="AM51" s="199"/>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X51" s="176"/>
      <c r="BY51" s="520"/>
      <c r="CB51" s="521"/>
      <c r="CC51" s="521"/>
      <c r="CD51" s="524"/>
    </row>
    <row r="52" spans="1:199" ht="30" customHeight="1">
      <c r="A52" s="1"/>
      <c r="B52" s="93"/>
      <c r="C52" s="310"/>
      <c r="D52" s="264" t="s">
        <v>194</v>
      </c>
      <c r="F52" s="1035" t="s">
        <v>633</v>
      </c>
      <c r="G52"/>
      <c r="H52"/>
      <c r="I52"/>
      <c r="J52"/>
      <c r="K52"/>
      <c r="L52"/>
      <c r="M52"/>
      <c r="N52"/>
      <c r="O52"/>
      <c r="P52"/>
      <c r="Q52"/>
      <c r="R52"/>
      <c r="S52"/>
      <c r="T52"/>
      <c r="U52"/>
      <c r="V52"/>
      <c r="W52"/>
      <c r="X52"/>
      <c r="Y52"/>
      <c r="Z52"/>
      <c r="AA52"/>
      <c r="AB52"/>
      <c r="AC52"/>
      <c r="AD52"/>
      <c r="AE52"/>
      <c r="AF52"/>
      <c r="AG52"/>
      <c r="AH52"/>
      <c r="AI52"/>
      <c r="AJ52"/>
      <c r="AK52" s="97"/>
      <c r="AL52" s="97"/>
      <c r="AM52" s="97"/>
      <c r="AN52" s="97"/>
      <c r="AO52" s="97"/>
      <c r="AP52" s="1604">
        <v>14</v>
      </c>
      <c r="AQ52" s="1604"/>
      <c r="AR52" s="1613"/>
      <c r="AS52" s="1614"/>
      <c r="AT52" s="1614"/>
      <c r="AU52" s="1614"/>
      <c r="AV52" s="1614"/>
      <c r="AW52" s="1614"/>
      <c r="AX52" s="1614"/>
      <c r="AY52" s="1614"/>
      <c r="AZ52" s="1614"/>
      <c r="BA52" s="1614"/>
      <c r="BB52" s="1614"/>
      <c r="BC52" s="1614"/>
      <c r="BD52" s="1614"/>
      <c r="BE52" s="1614"/>
      <c r="BF52" s="1614"/>
      <c r="BG52" s="1614"/>
      <c r="BH52" s="1614"/>
      <c r="BI52" s="1614"/>
      <c r="BJ52" s="1614"/>
      <c r="BK52" s="1614"/>
      <c r="BL52" s="1614"/>
      <c r="BM52" s="1614"/>
      <c r="BN52" s="1614"/>
      <c r="BO52" s="1614"/>
      <c r="BP52" s="1614"/>
      <c r="BQ52" s="1614"/>
      <c r="BR52" s="1614"/>
      <c r="BS52" s="1614"/>
      <c r="BT52" s="1614"/>
      <c r="BU52" s="1614"/>
      <c r="BV52" s="1614"/>
      <c r="BW52" s="1614"/>
      <c r="BX52" s="1614"/>
      <c r="BY52" s="1614"/>
      <c r="BZ52" s="1614"/>
      <c r="CA52" s="1615"/>
      <c r="CB52" s="521"/>
      <c r="CC52" s="521"/>
      <c r="CD52" s="524"/>
    </row>
    <row r="53" spans="1:199" ht="30" customHeight="1">
      <c r="A53" s="1"/>
      <c r="B53" s="93"/>
      <c r="C53" s="321"/>
      <c r="D53" s="264"/>
      <c r="F53" s="1020" t="s">
        <v>634</v>
      </c>
      <c r="G53"/>
      <c r="H53"/>
      <c r="I53"/>
      <c r="J53"/>
      <c r="K53"/>
      <c r="L53"/>
      <c r="M53"/>
      <c r="N53"/>
      <c r="O53"/>
      <c r="P53"/>
      <c r="Q53"/>
      <c r="R53"/>
      <c r="S53"/>
      <c r="T53"/>
      <c r="U53"/>
      <c r="V53"/>
      <c r="W53"/>
      <c r="X53"/>
      <c r="Y53"/>
      <c r="Z53"/>
      <c r="AA53"/>
      <c r="AB53"/>
      <c r="AC53"/>
      <c r="AD53"/>
      <c r="AE53"/>
      <c r="AF53"/>
      <c r="AG53"/>
      <c r="AH53"/>
      <c r="AI53"/>
      <c r="AJ53"/>
      <c r="AK53"/>
      <c r="AL53"/>
      <c r="AM53"/>
      <c r="AN53"/>
      <c r="AO53"/>
      <c r="AP53" s="1604"/>
      <c r="AQ53" s="1604"/>
      <c r="AR53" s="1616"/>
      <c r="AS53" s="1617"/>
      <c r="AT53" s="1617"/>
      <c r="AU53" s="1617"/>
      <c r="AV53" s="1617"/>
      <c r="AW53" s="1617"/>
      <c r="AX53" s="1617"/>
      <c r="AY53" s="1617"/>
      <c r="AZ53" s="1617"/>
      <c r="BA53" s="1617"/>
      <c r="BB53" s="1617"/>
      <c r="BC53" s="1617"/>
      <c r="BD53" s="1617"/>
      <c r="BE53" s="1617"/>
      <c r="BF53" s="1617"/>
      <c r="BG53" s="1617"/>
      <c r="BH53" s="1617"/>
      <c r="BI53" s="1617"/>
      <c r="BJ53" s="1617"/>
      <c r="BK53" s="1617"/>
      <c r="BL53" s="1617"/>
      <c r="BM53" s="1617"/>
      <c r="BN53" s="1617"/>
      <c r="BO53" s="1617"/>
      <c r="BP53" s="1617"/>
      <c r="BQ53" s="1617"/>
      <c r="BR53" s="1617"/>
      <c r="BS53" s="1617"/>
      <c r="BT53" s="1617"/>
      <c r="BU53" s="1617"/>
      <c r="BV53" s="1617"/>
      <c r="BW53" s="1617"/>
      <c r="BX53" s="1617"/>
      <c r="BY53" s="1617"/>
      <c r="BZ53" s="1617"/>
      <c r="CA53" s="1618"/>
      <c r="CB53" s="97"/>
      <c r="CC53" s="97"/>
      <c r="CD53" s="160"/>
      <c r="CJ53" s="307"/>
    </row>
    <row r="54" spans="1:199" ht="30" customHeight="1">
      <c r="A54" s="1"/>
      <c r="B54" s="93"/>
      <c r="C54"/>
      <c r="F54"/>
      <c r="G54"/>
      <c r="H54"/>
      <c r="I54"/>
      <c r="J54"/>
      <c r="K54"/>
      <c r="L54"/>
      <c r="M54"/>
      <c r="N54"/>
      <c r="O54"/>
      <c r="P54"/>
      <c r="Q54"/>
      <c r="R54"/>
      <c r="S54"/>
      <c r="T54"/>
      <c r="U54"/>
      <c r="V54"/>
      <c r="W54"/>
      <c r="X54"/>
      <c r="Y54"/>
      <c r="Z54"/>
      <c r="AA54"/>
      <c r="AB54"/>
      <c r="AC54"/>
      <c r="AD54"/>
      <c r="AE54"/>
      <c r="AF54"/>
      <c r="AG54"/>
      <c r="AH54"/>
      <c r="AI54"/>
      <c r="AJ54"/>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X54" s="176"/>
      <c r="BY54" s="520"/>
      <c r="CB54"/>
      <c r="CC54"/>
      <c r="CD54" s="160"/>
      <c r="CJ54" s="307"/>
    </row>
    <row r="55" spans="1:199" ht="30" customHeight="1">
      <c r="A55" s="1"/>
      <c r="B55" s="93"/>
      <c r="C55"/>
      <c r="D55" s="323" t="s">
        <v>197</v>
      </c>
      <c r="E55" s="266"/>
      <c r="F55" s="1021" t="s">
        <v>635</v>
      </c>
      <c r="G55"/>
      <c r="H55"/>
      <c r="I55"/>
      <c r="J55"/>
      <c r="K55"/>
      <c r="L55"/>
      <c r="M55"/>
      <c r="N55"/>
      <c r="O55"/>
      <c r="P55"/>
      <c r="Q55"/>
      <c r="R55"/>
      <c r="S55"/>
      <c r="T55"/>
      <c r="U55"/>
      <c r="V55"/>
      <c r="W55"/>
      <c r="X55"/>
      <c r="Y55"/>
      <c r="Z55"/>
      <c r="AA55"/>
      <c r="AB55"/>
      <c r="AC55"/>
      <c r="AD55"/>
      <c r="AE55"/>
      <c r="AF55"/>
      <c r="AG55"/>
      <c r="AH55"/>
      <c r="AI55"/>
      <c r="AJ55"/>
      <c r="AK55" s="199"/>
      <c r="AL55" s="199"/>
      <c r="AM55" s="199"/>
      <c r="AN55" s="203"/>
      <c r="AO55" s="203"/>
      <c r="AP55" s="1604">
        <v>15</v>
      </c>
      <c r="AQ55" s="1604"/>
      <c r="AR55" s="1613"/>
      <c r="AS55" s="1614"/>
      <c r="AT55" s="1614"/>
      <c r="AU55" s="1614"/>
      <c r="AV55" s="1614"/>
      <c r="AW55" s="1614"/>
      <c r="AX55" s="1614"/>
      <c r="AY55" s="1614"/>
      <c r="AZ55" s="1614"/>
      <c r="BA55" s="1614"/>
      <c r="BB55" s="1614"/>
      <c r="BC55" s="1614"/>
      <c r="BD55" s="1614"/>
      <c r="BE55" s="1614"/>
      <c r="BF55" s="1614"/>
      <c r="BG55" s="1614"/>
      <c r="BH55" s="1614"/>
      <c r="BI55" s="1614"/>
      <c r="BJ55" s="1614"/>
      <c r="BK55" s="1614"/>
      <c r="BL55" s="1614"/>
      <c r="BM55" s="1614"/>
      <c r="BN55" s="1614"/>
      <c r="BO55" s="1614"/>
      <c r="BP55" s="1614"/>
      <c r="BQ55" s="1614"/>
      <c r="BR55" s="1614"/>
      <c r="BS55" s="1614"/>
      <c r="BT55" s="1614"/>
      <c r="BU55" s="1614"/>
      <c r="BV55" s="1614"/>
      <c r="BW55" s="1614"/>
      <c r="BX55" s="1614"/>
      <c r="BY55" s="1614"/>
      <c r="BZ55" s="1614"/>
      <c r="CA55" s="1615"/>
      <c r="CB55"/>
      <c r="CC55"/>
      <c r="CD55" s="160"/>
    </row>
    <row r="56" spans="1:199" ht="30" customHeight="1">
      <c r="A56" s="1"/>
      <c r="B56" s="93"/>
      <c r="C56" s="97"/>
      <c r="D56" s="283"/>
      <c r="E56" s="268"/>
      <c r="F56" s="1022" t="s">
        <v>1661</v>
      </c>
      <c r="G56"/>
      <c r="H56"/>
      <c r="I56"/>
      <c r="J56"/>
      <c r="K56"/>
      <c r="L56"/>
      <c r="M56"/>
      <c r="N56"/>
      <c r="O56"/>
      <c r="P56"/>
      <c r="Q56"/>
      <c r="R56"/>
      <c r="S56"/>
      <c r="T56"/>
      <c r="U56"/>
      <c r="V56"/>
      <c r="W56"/>
      <c r="X56"/>
      <c r="Y56"/>
      <c r="Z56"/>
      <c r="AA56"/>
      <c r="AB56"/>
      <c r="AC56"/>
      <c r="AD56"/>
      <c r="AE56"/>
      <c r="AF56"/>
      <c r="AG56"/>
      <c r="AH56"/>
      <c r="AI56"/>
      <c r="AJ56"/>
      <c r="AK56" s="1"/>
      <c r="AL56" s="1"/>
      <c r="AM56" s="1"/>
      <c r="AN56" s="1"/>
      <c r="AO56" s="1"/>
      <c r="AP56" s="1604"/>
      <c r="AQ56" s="1604"/>
      <c r="AR56" s="1616"/>
      <c r="AS56" s="1617"/>
      <c r="AT56" s="1617"/>
      <c r="AU56" s="1617"/>
      <c r="AV56" s="1617"/>
      <c r="AW56" s="1617"/>
      <c r="AX56" s="1617"/>
      <c r="AY56" s="1617"/>
      <c r="AZ56" s="1617"/>
      <c r="BA56" s="1617"/>
      <c r="BB56" s="1617"/>
      <c r="BC56" s="1617"/>
      <c r="BD56" s="1617"/>
      <c r="BE56" s="1617"/>
      <c r="BF56" s="1617"/>
      <c r="BG56" s="1617"/>
      <c r="BH56" s="1617"/>
      <c r="BI56" s="1617"/>
      <c r="BJ56" s="1617"/>
      <c r="BK56" s="1617"/>
      <c r="BL56" s="1617"/>
      <c r="BM56" s="1617"/>
      <c r="BN56" s="1617"/>
      <c r="BO56" s="1617"/>
      <c r="BP56" s="1617"/>
      <c r="BQ56" s="1617"/>
      <c r="BR56" s="1617"/>
      <c r="BS56" s="1617"/>
      <c r="BT56" s="1617"/>
      <c r="BU56" s="1617"/>
      <c r="BV56" s="1617"/>
      <c r="BW56" s="1617"/>
      <c r="BX56" s="1617"/>
      <c r="BY56" s="1617"/>
      <c r="BZ56" s="1617"/>
      <c r="CA56" s="1618"/>
      <c r="CB56"/>
      <c r="CC56"/>
      <c r="CD56" s="160"/>
    </row>
    <row r="57" spans="1:199" ht="30" customHeight="1">
      <c r="A57" s="1"/>
      <c r="B57" s="93"/>
      <c r="C57" s="97"/>
      <c r="D57"/>
      <c r="E57"/>
      <c r="F57" s="2058"/>
      <c r="G57" s="2059"/>
      <c r="H57" s="2059"/>
      <c r="I57" s="2059"/>
      <c r="J57" s="2059"/>
      <c r="K57" s="2059"/>
      <c r="L57" s="2059"/>
      <c r="M57" s="2059"/>
      <c r="N57" s="2059"/>
      <c r="O57" s="2059"/>
      <c r="P57" s="2059"/>
      <c r="Q57" s="2059"/>
      <c r="R57" s="2059"/>
      <c r="S57" s="2059"/>
      <c r="T57" s="2059"/>
      <c r="U57" s="2059"/>
      <c r="V57" s="2059"/>
      <c r="W57" s="2059"/>
      <c r="X57" s="2059"/>
      <c r="Y57" s="2059"/>
      <c r="Z57" s="2059"/>
      <c r="AA57" s="2059"/>
      <c r="AB57" s="2059"/>
      <c r="AC57" s="2059"/>
      <c r="AD57" s="2059"/>
      <c r="AE57" s="2059"/>
      <c r="AF57" s="2059"/>
      <c r="AG57" s="2059"/>
      <c r="AH57" s="2059"/>
      <c r="AI57" s="2059"/>
      <c r="AJ57" s="2059"/>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s="97"/>
      <c r="BX57" s="97"/>
      <c r="BY57" s="97"/>
      <c r="BZ57"/>
      <c r="CA57"/>
      <c r="CB57"/>
      <c r="CC57"/>
      <c r="CD57" s="160"/>
    </row>
    <row r="58" spans="1:199" ht="30" customHeight="1">
      <c r="A58" s="1"/>
      <c r="B58" s="1219"/>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6"/>
      <c r="BR58" s="96"/>
      <c r="BS58" s="96"/>
      <c r="BT58" s="96"/>
      <c r="BU58" s="96"/>
      <c r="BV58" s="96"/>
      <c r="BW58" s="96"/>
      <c r="BX58" s="96"/>
      <c r="BY58" s="96"/>
      <c r="BZ58" s="96"/>
      <c r="CA58" s="96"/>
      <c r="CB58" s="96"/>
      <c r="CC58" s="96"/>
      <c r="CD58" s="1220"/>
      <c r="EB58"/>
      <c r="EC58"/>
      <c r="ED58"/>
      <c r="EE58"/>
      <c r="EF58"/>
      <c r="EG58"/>
      <c r="EH58"/>
      <c r="EI58"/>
      <c r="EJ58"/>
      <c r="EK58"/>
      <c r="EL58"/>
      <c r="EM58"/>
      <c r="EN58"/>
      <c r="EO58"/>
      <c r="EP58"/>
      <c r="EQ58"/>
      <c r="ER58"/>
      <c r="ES58"/>
      <c r="ET58"/>
      <c r="EU58"/>
      <c r="EV58"/>
      <c r="EW58" s="97"/>
      <c r="EX58" s="97"/>
      <c r="EY58" s="97"/>
      <c r="EZ58" s="97"/>
      <c r="FA58" s="97"/>
      <c r="FB58" s="97"/>
      <c r="FC58" s="97"/>
      <c r="FD58" s="97"/>
      <c r="FE58" s="97"/>
      <c r="FF58" s="97"/>
      <c r="FG58" s="97"/>
      <c r="FH58" s="97"/>
      <c r="FI58" s="97"/>
      <c r="FJ58"/>
      <c r="FK58"/>
      <c r="FL58"/>
      <c r="FM58"/>
      <c r="FN58"/>
      <c r="FO58"/>
      <c r="FP58"/>
      <c r="FQ58"/>
      <c r="FR58"/>
      <c r="FS58"/>
      <c r="FT58"/>
      <c r="FU58"/>
      <c r="FV58"/>
      <c r="FW58"/>
      <c r="FX58"/>
      <c r="FY58"/>
      <c r="FZ58"/>
      <c r="GA58"/>
      <c r="GB58"/>
      <c r="GC58"/>
      <c r="GD58"/>
      <c r="GE58"/>
      <c r="GF58"/>
      <c r="GG58"/>
      <c r="GH58"/>
      <c r="GI58"/>
      <c r="GJ58"/>
      <c r="GK58"/>
      <c r="GL58"/>
      <c r="GM58"/>
      <c r="GN58"/>
      <c r="GO58"/>
      <c r="GP58"/>
      <c r="GQ58" s="160"/>
    </row>
    <row r="59" spans="1:199" ht="30" customHeight="1">
      <c r="A59" s="1"/>
      <c r="B59" s="93"/>
      <c r="C59" s="97"/>
      <c r="D59" s="1038"/>
      <c r="E59" s="1038"/>
      <c r="F59" s="1038"/>
      <c r="G59" s="1038"/>
      <c r="H59" s="1038"/>
      <c r="I59" s="1038"/>
      <c r="J59" s="1038"/>
      <c r="K59" s="1038"/>
      <c r="L59" s="1038"/>
      <c r="M59" s="1038"/>
      <c r="N59" s="1038"/>
      <c r="O59" s="1038"/>
      <c r="P59" s="1038"/>
      <c r="Q59" s="1038"/>
      <c r="R59" s="1038"/>
      <c r="S59" s="1038"/>
      <c r="T59" s="1038"/>
      <c r="U59" s="1038"/>
      <c r="V59" s="1038"/>
      <c r="W59" s="1038"/>
      <c r="X59" s="1038"/>
      <c r="Y59" s="1038"/>
      <c r="Z59" s="1038"/>
      <c r="AA59" s="1038"/>
      <c r="AB59" s="1038"/>
      <c r="AC59" s="1038"/>
      <c r="AD59" s="1038"/>
      <c r="AE59" s="1038"/>
      <c r="AF59" s="1038"/>
      <c r="AG59" s="1038"/>
      <c r="AH59" s="1038"/>
      <c r="AI59" s="1038"/>
      <c r="AJ59" s="1038"/>
      <c r="AK59" s="1038"/>
      <c r="AL59" s="1038"/>
      <c r="AM59" s="1038"/>
      <c r="AN59" s="1038"/>
      <c r="AO59" s="1038"/>
      <c r="AP59" s="1038"/>
      <c r="AQ59" s="1038"/>
      <c r="AR59" s="1038"/>
      <c r="AS59" s="1038"/>
      <c r="AT59" s="1038"/>
      <c r="AU59" s="1038"/>
      <c r="AV59" s="1038"/>
      <c r="AW59" s="1038"/>
      <c r="AX59" s="1038"/>
      <c r="AY59" s="1038"/>
      <c r="AZ59" s="1038"/>
      <c r="BA59" s="1038"/>
      <c r="BB59" s="1038"/>
      <c r="BC59" s="1038"/>
      <c r="BD59" s="1038"/>
      <c r="BE59" s="1038"/>
      <c r="BF59" s="1038"/>
      <c r="BG59" s="1038"/>
      <c r="BH59" s="1038"/>
      <c r="BI59" s="1038"/>
      <c r="BJ59" s="1038"/>
      <c r="BK59" s="1038"/>
      <c r="BL59" s="1038"/>
      <c r="BM59" s="1038"/>
      <c r="BN59" s="1038"/>
      <c r="BO59" s="1038"/>
      <c r="BP59" s="1038"/>
      <c r="BQ59" s="1038"/>
      <c r="BR59" s="1038"/>
      <c r="BS59" s="1038"/>
      <c r="BT59" s="1038"/>
      <c r="BU59" s="1038"/>
      <c r="BV59" s="1038"/>
      <c r="BW59" s="1038"/>
      <c r="BX59" s="1038"/>
      <c r="BY59" s="1055" t="s">
        <v>565</v>
      </c>
      <c r="BZ59" s="1053"/>
      <c r="CA59" s="1038"/>
      <c r="CB59"/>
      <c r="CC59"/>
      <c r="CD59" s="160"/>
    </row>
    <row r="60" spans="1:199" ht="30" customHeight="1">
      <c r="A60" s="1"/>
      <c r="B60" s="93"/>
      <c r="C60" s="499">
        <v>9.34</v>
      </c>
      <c r="D60" s="1036" t="s">
        <v>1662</v>
      </c>
      <c r="E60" s="1053"/>
      <c r="F60" s="1053"/>
      <c r="G60" s="1053"/>
      <c r="H60" s="1053"/>
      <c r="I60" s="1053"/>
      <c r="J60" s="1053"/>
      <c r="K60" s="1053"/>
      <c r="L60" s="1053"/>
      <c r="M60" s="1053"/>
      <c r="N60" s="1053"/>
      <c r="O60" s="1053"/>
      <c r="P60" s="1053"/>
      <c r="Q60" s="1053"/>
      <c r="R60" s="1053"/>
      <c r="S60" s="1053"/>
      <c r="T60" s="1053"/>
      <c r="U60" s="1053"/>
      <c r="V60" s="1053"/>
      <c r="W60" s="1053"/>
      <c r="X60" s="1053"/>
      <c r="Y60" s="1053"/>
      <c r="Z60" s="1053"/>
      <c r="AA60" s="1053"/>
      <c r="AB60" s="1053"/>
      <c r="AC60" s="1053"/>
      <c r="AD60" s="1053"/>
      <c r="AE60" s="1053"/>
      <c r="AF60" s="1053"/>
      <c r="AG60" s="1053"/>
      <c r="AH60" s="1053"/>
      <c r="AI60" s="1053"/>
      <c r="AJ60" s="1053"/>
      <c r="AK60" s="1053"/>
      <c r="AL60" s="1053"/>
      <c r="AM60" s="1053"/>
      <c r="AN60" s="1053"/>
      <c r="AO60" s="1053"/>
      <c r="AP60" s="2070">
        <v>35</v>
      </c>
      <c r="AQ60" s="2070"/>
      <c r="AR60" s="2071"/>
      <c r="AS60" s="2072"/>
      <c r="AT60" s="2072"/>
      <c r="AU60" s="2072"/>
      <c r="AV60" s="2072"/>
      <c r="AW60" s="2072"/>
      <c r="AX60" s="2072"/>
      <c r="AY60" s="2072"/>
      <c r="AZ60" s="2072"/>
      <c r="BA60" s="2072"/>
      <c r="BB60" s="2072"/>
      <c r="BC60" s="2072"/>
      <c r="BD60" s="2072"/>
      <c r="BE60" s="2072"/>
      <c r="BF60" s="2072"/>
      <c r="BG60" s="2072"/>
      <c r="BH60" s="2072"/>
      <c r="BI60" s="2072"/>
      <c r="BJ60" s="2072"/>
      <c r="BK60" s="2072"/>
      <c r="BL60" s="2072"/>
      <c r="BM60" s="2072"/>
      <c r="BN60" s="2072"/>
      <c r="BO60" s="2072"/>
      <c r="BP60" s="2072"/>
      <c r="BQ60" s="2072"/>
      <c r="BR60" s="2072"/>
      <c r="BS60" s="2072"/>
      <c r="BT60" s="2072"/>
      <c r="BU60" s="2072"/>
      <c r="BV60" s="2072"/>
      <c r="BW60" s="2072"/>
      <c r="BX60" s="2072"/>
      <c r="BY60" s="2072"/>
      <c r="BZ60" s="2072"/>
      <c r="CA60" s="2073"/>
      <c r="CB60"/>
      <c r="CC60"/>
      <c r="CD60" s="160"/>
    </row>
    <row r="61" spans="1:199" ht="30" customHeight="1">
      <c r="A61" s="1"/>
      <c r="B61" s="93"/>
      <c r="C61" s="97"/>
      <c r="D61" s="1037" t="s">
        <v>1663</v>
      </c>
      <c r="E61" s="1053"/>
      <c r="F61" s="1053"/>
      <c r="G61" s="1053"/>
      <c r="H61" s="1053"/>
      <c r="I61" s="1053"/>
      <c r="J61" s="1053"/>
      <c r="K61" s="1053"/>
      <c r="L61" s="1053"/>
      <c r="M61" s="1053"/>
      <c r="N61" s="1053"/>
      <c r="O61" s="1053"/>
      <c r="P61" s="1053"/>
      <c r="Q61" s="1053"/>
      <c r="R61" s="1053"/>
      <c r="S61" s="1053"/>
      <c r="T61" s="1053"/>
      <c r="U61" s="1053"/>
      <c r="V61" s="1053"/>
      <c r="W61" s="1053"/>
      <c r="X61" s="1053"/>
      <c r="Y61" s="1053"/>
      <c r="Z61" s="1053"/>
      <c r="AA61" s="1053"/>
      <c r="AB61" s="1053"/>
      <c r="AC61" s="1053"/>
      <c r="AD61" s="1053"/>
      <c r="AE61" s="1053"/>
      <c r="AF61" s="1053"/>
      <c r="AG61" s="1053"/>
      <c r="AH61" s="1053"/>
      <c r="AI61" s="1053"/>
      <c r="AJ61" s="1053"/>
      <c r="AK61" s="1053"/>
      <c r="AL61" s="1053"/>
      <c r="AM61" s="1053"/>
      <c r="AN61" s="1053"/>
      <c r="AO61" s="1053"/>
      <c r="AP61" s="2070"/>
      <c r="AQ61" s="2070"/>
      <c r="AR61" s="2074"/>
      <c r="AS61" s="2075"/>
      <c r="AT61" s="2075"/>
      <c r="AU61" s="2075"/>
      <c r="AV61" s="2075"/>
      <c r="AW61" s="2075"/>
      <c r="AX61" s="2075"/>
      <c r="AY61" s="2075"/>
      <c r="AZ61" s="2075"/>
      <c r="BA61" s="2075"/>
      <c r="BB61" s="2075"/>
      <c r="BC61" s="2075"/>
      <c r="BD61" s="2075"/>
      <c r="BE61" s="2075"/>
      <c r="BF61" s="2075"/>
      <c r="BG61" s="2075"/>
      <c r="BH61" s="2075"/>
      <c r="BI61" s="2075"/>
      <c r="BJ61" s="2075"/>
      <c r="BK61" s="2075"/>
      <c r="BL61" s="2075"/>
      <c r="BM61" s="2075"/>
      <c r="BN61" s="2075"/>
      <c r="BO61" s="2075"/>
      <c r="BP61" s="2075"/>
      <c r="BQ61" s="2075"/>
      <c r="BR61" s="2075"/>
      <c r="BS61" s="2075"/>
      <c r="BT61" s="2075"/>
      <c r="BU61" s="2075"/>
      <c r="BV61" s="2075"/>
      <c r="BW61" s="2075"/>
      <c r="BX61" s="2075"/>
      <c r="BY61" s="2075"/>
      <c r="BZ61" s="2075"/>
      <c r="CA61" s="2076"/>
      <c r="CB61"/>
      <c r="CC61"/>
      <c r="CD61" s="160"/>
    </row>
    <row r="62" spans="1:199" s="285" customFormat="1" ht="30" customHeight="1">
      <c r="A62" s="375"/>
      <c r="B62" s="93"/>
      <c r="C62" s="97"/>
      <c r="D62" s="2058"/>
      <c r="E62" s="2059"/>
      <c r="F62" s="2059"/>
      <c r="G62" s="2059"/>
      <c r="H62" s="2059"/>
      <c r="I62" s="2059"/>
      <c r="J62" s="2059"/>
      <c r="K62" s="2059"/>
      <c r="L62" s="2059"/>
      <c r="M62" s="2059"/>
      <c r="N62" s="2059"/>
      <c r="O62" s="2059"/>
      <c r="P62" s="2059"/>
      <c r="Q62" s="2059"/>
      <c r="R62" s="2059"/>
      <c r="S62" s="2059"/>
      <c r="T62" s="2059"/>
      <c r="U62" s="2059"/>
      <c r="V62" s="2059"/>
      <c r="W62" s="2059"/>
      <c r="X62" s="2059"/>
      <c r="Y62" s="2059"/>
      <c r="Z62" s="2059"/>
      <c r="AA62" s="2059"/>
      <c r="AB62" s="2059"/>
      <c r="AC62" s="2059"/>
      <c r="AD62" s="2059"/>
      <c r="AE62" s="2059"/>
      <c r="AF62" s="2059"/>
      <c r="AG62" s="2059"/>
      <c r="AH62" s="2059"/>
      <c r="AI62"/>
      <c r="AJ62"/>
      <c r="AK62"/>
      <c r="AL62"/>
      <c r="AM62"/>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c r="CC62" s="97"/>
      <c r="CD62" s="160"/>
    </row>
    <row r="63" spans="1:199" ht="30" customHeight="1" thickBot="1">
      <c r="A63" s="1"/>
      <c r="B63" s="93"/>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c r="CC63" s="97"/>
      <c r="CD63" s="160"/>
    </row>
    <row r="64" spans="1:199" ht="13.5" customHeight="1">
      <c r="A64" s="1"/>
      <c r="B64" s="365"/>
      <c r="C64" s="366"/>
      <c r="D64" s="367"/>
      <c r="E64" s="367"/>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7"/>
      <c r="AD64" s="367"/>
      <c r="AE64" s="367"/>
      <c r="AF64" s="367"/>
      <c r="AG64" s="367"/>
      <c r="AH64" s="367"/>
      <c r="AI64" s="367"/>
      <c r="AJ64" s="367"/>
      <c r="AK64" s="367"/>
      <c r="AL64" s="367"/>
      <c r="AM64" s="367"/>
      <c r="AN64" s="367"/>
      <c r="AO64" s="367"/>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c r="BN64" s="382"/>
      <c r="BO64" s="382"/>
      <c r="BP64" s="382"/>
      <c r="BQ64" s="382"/>
      <c r="BR64" s="382"/>
      <c r="BS64" s="382"/>
      <c r="BT64" s="382"/>
      <c r="BU64" s="382"/>
      <c r="BV64" s="382"/>
      <c r="BW64" s="382"/>
      <c r="BX64" s="382"/>
      <c r="BY64" s="382"/>
      <c r="BZ64" s="382"/>
      <c r="CA64" s="382"/>
      <c r="CB64" s="382"/>
      <c r="CC64" s="382"/>
      <c r="CD64" s="385"/>
    </row>
    <row r="65" spans="1:102" ht="30" customHeight="1">
      <c r="A65" s="1"/>
      <c r="B65" s="368"/>
      <c r="C65" s="2054" t="s">
        <v>1885</v>
      </c>
      <c r="D65" s="2054"/>
      <c r="E65" s="2054"/>
      <c r="F65" s="2054"/>
      <c r="G65" s="2054"/>
      <c r="H65" s="2054"/>
      <c r="I65" s="2054"/>
      <c r="J65" s="2054"/>
      <c r="K65" s="2054"/>
      <c r="L65" s="2054"/>
      <c r="M65" s="2054"/>
      <c r="N65" s="2054"/>
      <c r="O65" s="2054"/>
      <c r="P65" s="2054"/>
      <c r="Q65" s="2055" t="s">
        <v>636</v>
      </c>
      <c r="R65" s="2055"/>
      <c r="S65" s="2055"/>
      <c r="T65" s="2055"/>
      <c r="U65" s="2055"/>
      <c r="V65" s="2055"/>
      <c r="W65" s="2055"/>
      <c r="X65" s="2055"/>
      <c r="Y65" s="2055"/>
      <c r="Z65" s="2055"/>
      <c r="AA65" s="2055"/>
      <c r="AB65" s="2055"/>
      <c r="AC65" s="2055"/>
      <c r="AD65" s="2055"/>
      <c r="AE65" s="2055"/>
      <c r="AF65" s="2055"/>
      <c r="AG65" s="2055"/>
      <c r="AH65" s="2055"/>
      <c r="AI65" s="2055"/>
      <c r="AJ65" s="2055"/>
      <c r="AK65" s="2055"/>
      <c r="AL65" s="2055"/>
      <c r="AM65" s="2055"/>
      <c r="AN65" s="2055"/>
      <c r="AO65" s="2055"/>
      <c r="AP65" s="2055"/>
      <c r="AQ65" s="2055"/>
      <c r="AR65" s="2055"/>
      <c r="AS65" s="2055"/>
      <c r="AT65" s="2055"/>
      <c r="AU65" s="2055"/>
      <c r="AV65" s="2055"/>
      <c r="AW65" s="2055"/>
      <c r="AX65" s="2055"/>
      <c r="AY65" s="2055"/>
      <c r="AZ65" s="2055"/>
      <c r="BA65" s="2055"/>
      <c r="BB65" s="2055"/>
      <c r="BC65" s="2055"/>
      <c r="BD65" s="2055"/>
      <c r="BE65" s="2055"/>
      <c r="BF65" s="2055"/>
      <c r="BG65" s="2055"/>
      <c r="BH65" s="2055"/>
      <c r="BI65" s="2055"/>
      <c r="BJ65" s="2055"/>
      <c r="BK65" s="2055"/>
      <c r="BL65" s="2055"/>
      <c r="BM65" s="2055"/>
      <c r="BN65" s="2055"/>
      <c r="BO65" s="2055"/>
      <c r="BP65" s="2055"/>
      <c r="BQ65" s="2055"/>
      <c r="BR65" s="2055"/>
      <c r="BS65" s="2055"/>
      <c r="BT65" s="2055"/>
      <c r="BU65" s="2055"/>
      <c r="BV65" s="2055"/>
      <c r="BW65" s="2055"/>
      <c r="BX65" s="2055"/>
      <c r="BY65" s="2055"/>
      <c r="BZ65" s="2055"/>
      <c r="CA65" s="2055"/>
      <c r="CB65" s="2055"/>
      <c r="CC65" s="2055"/>
      <c r="CD65" s="386"/>
    </row>
    <row r="66" spans="1:102" ht="30" customHeight="1">
      <c r="A66" s="1"/>
      <c r="B66" s="368"/>
      <c r="C66" s="2054"/>
      <c r="D66" s="2054"/>
      <c r="E66" s="2054"/>
      <c r="F66" s="2054"/>
      <c r="G66" s="2054"/>
      <c r="H66" s="2054"/>
      <c r="I66" s="2054"/>
      <c r="J66" s="2054"/>
      <c r="K66" s="2054"/>
      <c r="L66" s="2054"/>
      <c r="M66" s="2054"/>
      <c r="N66" s="2054"/>
      <c r="O66" s="2054"/>
      <c r="P66" s="2054"/>
      <c r="Q66" s="2055"/>
      <c r="R66" s="2055"/>
      <c r="S66" s="2055"/>
      <c r="T66" s="2055"/>
      <c r="U66" s="2055"/>
      <c r="V66" s="2055"/>
      <c r="W66" s="2055"/>
      <c r="X66" s="2055"/>
      <c r="Y66" s="2055"/>
      <c r="Z66" s="2055"/>
      <c r="AA66" s="2055"/>
      <c r="AB66" s="2055"/>
      <c r="AC66" s="2055"/>
      <c r="AD66" s="2055"/>
      <c r="AE66" s="2055"/>
      <c r="AF66" s="2055"/>
      <c r="AG66" s="2055"/>
      <c r="AH66" s="2055"/>
      <c r="AI66" s="2055"/>
      <c r="AJ66" s="2055"/>
      <c r="AK66" s="2055"/>
      <c r="AL66" s="2055"/>
      <c r="AM66" s="2055"/>
      <c r="AN66" s="2055"/>
      <c r="AO66" s="2055"/>
      <c r="AP66" s="2055"/>
      <c r="AQ66" s="2055"/>
      <c r="AR66" s="2055"/>
      <c r="AS66" s="2055"/>
      <c r="AT66" s="2055"/>
      <c r="AU66" s="2055"/>
      <c r="AV66" s="2055"/>
      <c r="AW66" s="2055"/>
      <c r="AX66" s="2055"/>
      <c r="AY66" s="2055"/>
      <c r="AZ66" s="2055"/>
      <c r="BA66" s="2055"/>
      <c r="BB66" s="2055"/>
      <c r="BC66" s="2055"/>
      <c r="BD66" s="2055"/>
      <c r="BE66" s="2055"/>
      <c r="BF66" s="2055"/>
      <c r="BG66" s="2055"/>
      <c r="BH66" s="2055"/>
      <c r="BI66" s="2055"/>
      <c r="BJ66" s="2055"/>
      <c r="BK66" s="2055"/>
      <c r="BL66" s="2055"/>
      <c r="BM66" s="2055"/>
      <c r="BN66" s="2055"/>
      <c r="BO66" s="2055"/>
      <c r="BP66" s="2055"/>
      <c r="BQ66" s="2055"/>
      <c r="BR66" s="2055"/>
      <c r="BS66" s="2055"/>
      <c r="BT66" s="2055"/>
      <c r="BU66" s="2055"/>
      <c r="BV66" s="2055"/>
      <c r="BW66" s="2055"/>
      <c r="BX66" s="2055"/>
      <c r="BY66" s="2055"/>
      <c r="BZ66" s="2055"/>
      <c r="CA66" s="2055"/>
      <c r="CB66" s="2055"/>
      <c r="CC66" s="2055"/>
      <c r="CD66" s="386"/>
    </row>
    <row r="67" spans="1:102" ht="8.25" customHeight="1" thickBot="1">
      <c r="A67" s="1"/>
      <c r="B67" s="371"/>
      <c r="C67" s="372"/>
      <c r="D67" s="372"/>
      <c r="E67" s="372"/>
      <c r="F67" s="372"/>
      <c r="G67" s="372"/>
      <c r="H67" s="372"/>
      <c r="I67" s="372"/>
      <c r="J67" s="372"/>
      <c r="K67" s="372"/>
      <c r="L67" s="372"/>
      <c r="M67" s="372"/>
      <c r="N67" s="372"/>
      <c r="O67" s="372"/>
      <c r="P67" s="372"/>
      <c r="Q67" s="372"/>
      <c r="R67" s="372"/>
      <c r="S67" s="372"/>
      <c r="T67" s="372"/>
      <c r="U67" s="372"/>
      <c r="V67" s="372"/>
      <c r="W67" s="372"/>
      <c r="X67" s="372"/>
      <c r="Y67" s="372"/>
      <c r="Z67" s="372"/>
      <c r="AA67" s="372"/>
      <c r="AB67" s="372"/>
      <c r="AC67" s="372"/>
      <c r="AD67" s="372"/>
      <c r="AE67" s="372"/>
      <c r="AF67" s="372"/>
      <c r="AG67" s="372"/>
      <c r="AH67" s="372"/>
      <c r="AI67" s="372"/>
      <c r="AJ67" s="372"/>
      <c r="AK67" s="372"/>
      <c r="AL67" s="372"/>
      <c r="AM67" s="372"/>
      <c r="AN67" s="372"/>
      <c r="AO67" s="372"/>
      <c r="AP67" s="372"/>
      <c r="AQ67" s="372"/>
      <c r="AR67" s="372"/>
      <c r="AS67" s="372"/>
      <c r="AT67" s="372"/>
      <c r="AU67" s="372"/>
      <c r="AV67" s="372"/>
      <c r="AW67" s="372"/>
      <c r="AX67" s="372"/>
      <c r="AY67" s="372"/>
      <c r="AZ67" s="372"/>
      <c r="BA67" s="372"/>
      <c r="BB67" s="372"/>
      <c r="BC67" s="372"/>
      <c r="BD67" s="372"/>
      <c r="BE67" s="372"/>
      <c r="BF67" s="372"/>
      <c r="BG67" s="372"/>
      <c r="BH67" s="372"/>
      <c r="BI67" s="372"/>
      <c r="BJ67" s="372"/>
      <c r="BK67" s="372"/>
      <c r="BL67" s="372"/>
      <c r="BM67" s="372"/>
      <c r="BN67" s="372"/>
      <c r="BO67" s="372"/>
      <c r="BP67" s="372"/>
      <c r="BQ67" s="372"/>
      <c r="BR67" s="372"/>
      <c r="BS67" s="372"/>
      <c r="BT67" s="372"/>
      <c r="BU67" s="372"/>
      <c r="BV67" s="372"/>
      <c r="BW67" s="372"/>
      <c r="BX67" s="372"/>
      <c r="BY67" s="372"/>
      <c r="BZ67" s="372"/>
      <c r="CA67" s="372"/>
      <c r="CB67" s="372"/>
      <c r="CC67" s="372"/>
      <c r="CD67" s="387"/>
    </row>
    <row r="68" spans="1:102" ht="30" customHeight="1">
      <c r="A68" s="1"/>
      <c r="B68" s="93"/>
      <c r="CB68"/>
      <c r="CC68"/>
      <c r="CD68" s="160"/>
      <c r="CE68" s="1"/>
    </row>
    <row r="69" spans="1:102" ht="30" customHeight="1">
      <c r="A69" s="1"/>
      <c r="B69" s="93"/>
      <c r="C69" s="499">
        <v>9.35</v>
      </c>
      <c r="D69" s="342" t="s">
        <v>637</v>
      </c>
      <c r="E69"/>
      <c r="F69"/>
      <c r="G69"/>
      <c r="H69"/>
      <c r="I69"/>
      <c r="J69"/>
      <c r="K69"/>
      <c r="L69"/>
      <c r="M69"/>
      <c r="N69"/>
      <c r="O69"/>
      <c r="P69"/>
      <c r="Q69"/>
      <c r="R69"/>
      <c r="S69"/>
      <c r="T69"/>
      <c r="U69"/>
      <c r="V69"/>
      <c r="W69"/>
      <c r="X69"/>
      <c r="Y69"/>
      <c r="Z69"/>
      <c r="AA69"/>
      <c r="AB69"/>
      <c r="AC69"/>
      <c r="AD69"/>
      <c r="AE69"/>
      <c r="AF69"/>
      <c r="AG69"/>
      <c r="AH69"/>
      <c r="AI69" s="111"/>
      <c r="AJ69" s="111"/>
      <c r="AK69" s="111"/>
      <c r="AL69" s="111"/>
      <c r="AM69" s="111"/>
      <c r="AN69" s="111"/>
      <c r="AO69" s="111"/>
      <c r="AP69" s="111"/>
      <c r="AQ69" s="111"/>
      <c r="AR69" s="111"/>
      <c r="AS69" s="111"/>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c r="CC69"/>
      <c r="CD69" s="160"/>
    </row>
    <row r="70" spans="1:102" ht="30" customHeight="1">
      <c r="A70" s="1"/>
      <c r="B70" s="93"/>
      <c r="C70" s="321"/>
      <c r="D70" s="324" t="s">
        <v>638</v>
      </c>
      <c r="E70"/>
      <c r="F70"/>
      <c r="G70"/>
      <c r="H70"/>
      <c r="I70"/>
      <c r="J70"/>
      <c r="K70"/>
      <c r="L70"/>
      <c r="M70"/>
      <c r="N70"/>
      <c r="O70"/>
      <c r="P70"/>
      <c r="Q70"/>
      <c r="R70"/>
      <c r="S70"/>
      <c r="T70"/>
      <c r="U70"/>
      <c r="V70"/>
      <c r="W70"/>
      <c r="X70"/>
      <c r="Y70"/>
      <c r="Z70"/>
      <c r="AA70"/>
      <c r="AB70"/>
      <c r="AC70"/>
      <c r="AD70"/>
      <c r="AE70"/>
      <c r="AF70"/>
      <c r="AG70"/>
      <c r="AH70"/>
      <c r="AI70" s="318"/>
      <c r="AJ70" s="199"/>
      <c r="AK70" s="199"/>
      <c r="AL70" s="199"/>
      <c r="AM70" s="203"/>
      <c r="AN70" s="203"/>
      <c r="AO70" s="203"/>
      <c r="AP70" s="203"/>
      <c r="AQ70" s="203"/>
      <c r="AR70" s="203"/>
      <c r="AS70" s="203"/>
      <c r="AT70" s="203"/>
      <c r="AU70" s="203"/>
      <c r="AV70" s="203"/>
      <c r="AW70" s="203"/>
      <c r="AX70" s="203"/>
      <c r="AY70" s="203"/>
      <c r="AZ70" s="203"/>
      <c r="BA70" s="203"/>
      <c r="BB70" s="203"/>
      <c r="BC70" s="203"/>
      <c r="BD70" s="203"/>
      <c r="BE70" s="203"/>
      <c r="BF70" s="203"/>
      <c r="BG70" s="203"/>
      <c r="BH70" s="203"/>
      <c r="BI70" s="203"/>
      <c r="BJ70" s="203"/>
      <c r="BK70" s="203"/>
      <c r="BL70" s="203"/>
      <c r="BM70" s="291"/>
      <c r="BN70" s="291"/>
      <c r="BO70" s="291"/>
      <c r="BP70" s="291"/>
      <c r="BQ70" s="291"/>
      <c r="BR70" s="291"/>
      <c r="BS70" s="291"/>
      <c r="BT70" s="291"/>
      <c r="BU70" s="291"/>
      <c r="BV70" s="291"/>
      <c r="BW70" s="291"/>
      <c r="BX70"/>
      <c r="BY70"/>
      <c r="BZ70"/>
      <c r="CA70"/>
      <c r="CB70"/>
      <c r="CC70"/>
      <c r="CD70" s="160"/>
      <c r="CJ70"/>
      <c r="CK70"/>
      <c r="CL70"/>
      <c r="CM70"/>
      <c r="CN70"/>
      <c r="CO70"/>
      <c r="CP70"/>
      <c r="CQ70"/>
      <c r="CR70"/>
      <c r="CS70"/>
      <c r="CT70"/>
      <c r="CU70"/>
      <c r="CV70"/>
      <c r="CW70"/>
      <c r="CX70"/>
    </row>
    <row r="71" spans="1:102" ht="30" customHeight="1">
      <c r="A71" s="1"/>
      <c r="B71" s="93"/>
      <c r="F71"/>
      <c r="G71"/>
      <c r="H71"/>
      <c r="I71"/>
      <c r="J71"/>
      <c r="K71"/>
      <c r="L71"/>
      <c r="M71"/>
      <c r="N71"/>
      <c r="O71"/>
      <c r="P71"/>
      <c r="Q71"/>
      <c r="R71"/>
      <c r="S71"/>
      <c r="T71"/>
      <c r="U71"/>
      <c r="V71"/>
      <c r="W71"/>
      <c r="X71"/>
      <c r="Y71"/>
      <c r="Z71"/>
      <c r="AA71"/>
      <c r="AB71"/>
      <c r="AC71"/>
      <c r="AD71"/>
      <c r="AE71"/>
      <c r="AF71"/>
      <c r="AG71"/>
      <c r="AH71"/>
      <c r="AI71"/>
      <c r="AJ71"/>
      <c r="AK71" s="199"/>
      <c r="AL71" s="199"/>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203"/>
      <c r="BI71" s="203"/>
      <c r="BJ71" s="203"/>
      <c r="BK71" s="203"/>
      <c r="BL71" s="203"/>
      <c r="BX71" s="176"/>
      <c r="BY71" s="904" t="s">
        <v>565</v>
      </c>
      <c r="BZ71" s="522"/>
      <c r="CA71" s="522"/>
      <c r="CB71"/>
      <c r="CC71"/>
      <c r="CD71" s="160"/>
      <c r="CJ71"/>
      <c r="CK71"/>
      <c r="CL71"/>
      <c r="CM71"/>
      <c r="CN71"/>
      <c r="CO71"/>
      <c r="CP71"/>
      <c r="CQ71"/>
      <c r="CR71"/>
      <c r="CS71"/>
      <c r="CT71"/>
      <c r="CU71"/>
      <c r="CV71"/>
      <c r="CW71"/>
      <c r="CX71"/>
    </row>
    <row r="72" spans="1:102" ht="30" customHeight="1">
      <c r="A72" s="1"/>
      <c r="B72" s="93"/>
      <c r="D72" s="264" t="s">
        <v>146</v>
      </c>
      <c r="F72" s="266" t="s">
        <v>639</v>
      </c>
      <c r="G72"/>
      <c r="H72"/>
      <c r="I72"/>
      <c r="J72"/>
      <c r="K72"/>
      <c r="L72"/>
      <c r="M72"/>
      <c r="N72"/>
      <c r="O72"/>
      <c r="P72"/>
      <c r="Q72"/>
      <c r="R72"/>
      <c r="S72"/>
      <c r="T72"/>
      <c r="U72"/>
      <c r="V72"/>
      <c r="W72"/>
      <c r="X72"/>
      <c r="Y72"/>
      <c r="Z72"/>
      <c r="AA72"/>
      <c r="AB72"/>
      <c r="AC72"/>
      <c r="AD72"/>
      <c r="AE72"/>
      <c r="AF72"/>
      <c r="AG72"/>
      <c r="AH72"/>
      <c r="AI72"/>
      <c r="AJ72"/>
      <c r="AK72" s="518"/>
      <c r="AL72" s="518"/>
      <c r="AM72" s="518"/>
      <c r="AN72" s="518"/>
      <c r="AO72" s="518"/>
      <c r="AP72" s="1604">
        <v>36</v>
      </c>
      <c r="AQ72" s="1604"/>
      <c r="AR72" s="1613"/>
      <c r="AS72" s="1614"/>
      <c r="AT72" s="1614"/>
      <c r="AU72" s="1614"/>
      <c r="AV72" s="1614"/>
      <c r="AW72" s="1614"/>
      <c r="AX72" s="1614"/>
      <c r="AY72" s="1614"/>
      <c r="AZ72" s="1614"/>
      <c r="BA72" s="1614"/>
      <c r="BB72" s="1614"/>
      <c r="BC72" s="1614"/>
      <c r="BD72" s="1614"/>
      <c r="BE72" s="1614"/>
      <c r="BF72" s="1614"/>
      <c r="BG72" s="1614"/>
      <c r="BH72" s="1614"/>
      <c r="BI72" s="1614"/>
      <c r="BJ72" s="1614"/>
      <c r="BK72" s="1614"/>
      <c r="BL72" s="1614"/>
      <c r="BM72" s="1614"/>
      <c r="BN72" s="1614"/>
      <c r="BO72" s="1614"/>
      <c r="BP72" s="1614"/>
      <c r="BQ72" s="1614"/>
      <c r="BR72" s="1614"/>
      <c r="BS72" s="1614"/>
      <c r="BT72" s="1614"/>
      <c r="BU72" s="1614"/>
      <c r="BV72" s="1614"/>
      <c r="BW72" s="1614"/>
      <c r="BX72" s="1614"/>
      <c r="BY72" s="1614"/>
      <c r="BZ72" s="1614"/>
      <c r="CA72" s="1615"/>
      <c r="CB72"/>
      <c r="CC72"/>
      <c r="CD72" s="160"/>
      <c r="CJ72"/>
      <c r="CK72"/>
      <c r="CL72"/>
      <c r="CM72"/>
      <c r="CN72"/>
      <c r="CO72"/>
      <c r="CP72"/>
      <c r="CQ72"/>
      <c r="CR72"/>
      <c r="CS72"/>
      <c r="CT72"/>
      <c r="CU72"/>
      <c r="CV72"/>
      <c r="CW72"/>
      <c r="CX72"/>
    </row>
    <row r="73" spans="1:102" ht="30" customHeight="1">
      <c r="A73" s="1"/>
      <c r="B73" s="93"/>
      <c r="C73" s="97"/>
      <c r="D73" s="267"/>
      <c r="F73" s="268" t="s">
        <v>640</v>
      </c>
      <c r="G73"/>
      <c r="H73"/>
      <c r="I73"/>
      <c r="J73"/>
      <c r="K73"/>
      <c r="L73"/>
      <c r="M73"/>
      <c r="N73"/>
      <c r="O73"/>
      <c r="P73"/>
      <c r="Q73"/>
      <c r="R73"/>
      <c r="S73"/>
      <c r="T73"/>
      <c r="U73"/>
      <c r="V73"/>
      <c r="W73"/>
      <c r="X73"/>
      <c r="Y73"/>
      <c r="Z73"/>
      <c r="AA73"/>
      <c r="AB73"/>
      <c r="AC73"/>
      <c r="AD73"/>
      <c r="AE73"/>
      <c r="AF73"/>
      <c r="AG73"/>
      <c r="AH73"/>
      <c r="AI73"/>
      <c r="AJ73"/>
      <c r="AK73" s="518"/>
      <c r="AL73" s="518"/>
      <c r="AM73" s="518"/>
      <c r="AN73" s="518"/>
      <c r="AO73" s="518"/>
      <c r="AP73" s="1604"/>
      <c r="AQ73" s="1604"/>
      <c r="AR73" s="1616"/>
      <c r="AS73" s="1617"/>
      <c r="AT73" s="1617"/>
      <c r="AU73" s="1617"/>
      <c r="AV73" s="1617"/>
      <c r="AW73" s="1617"/>
      <c r="AX73" s="1617"/>
      <c r="AY73" s="1617"/>
      <c r="AZ73" s="1617"/>
      <c r="BA73" s="1617"/>
      <c r="BB73" s="1617"/>
      <c r="BC73" s="1617"/>
      <c r="BD73" s="1617"/>
      <c r="BE73" s="1617"/>
      <c r="BF73" s="1617"/>
      <c r="BG73" s="1617"/>
      <c r="BH73" s="1617"/>
      <c r="BI73" s="1617"/>
      <c r="BJ73" s="1617"/>
      <c r="BK73" s="1617"/>
      <c r="BL73" s="1617"/>
      <c r="BM73" s="1617"/>
      <c r="BN73" s="1617"/>
      <c r="BO73" s="1617"/>
      <c r="BP73" s="1617"/>
      <c r="BQ73" s="1617"/>
      <c r="BR73" s="1617"/>
      <c r="BS73" s="1617"/>
      <c r="BT73" s="1617"/>
      <c r="BU73" s="1617"/>
      <c r="BV73" s="1617"/>
      <c r="BW73" s="1617"/>
      <c r="BX73" s="1617"/>
      <c r="BY73" s="1617"/>
      <c r="BZ73" s="1617"/>
      <c r="CA73" s="1618"/>
      <c r="CB73"/>
      <c r="CC73"/>
      <c r="CD73" s="160"/>
      <c r="CJ73"/>
      <c r="CK73"/>
      <c r="CL73"/>
      <c r="CM73"/>
      <c r="CN73"/>
      <c r="CO73"/>
      <c r="CP73"/>
      <c r="CQ73"/>
      <c r="CR73"/>
      <c r="CS73"/>
      <c r="CT73"/>
      <c r="CU73"/>
      <c r="CV73"/>
      <c r="CW73"/>
      <c r="CX73"/>
    </row>
    <row r="74" spans="1:102" ht="30" customHeight="1">
      <c r="A74" s="1"/>
      <c r="B74" s="93"/>
      <c r="C74" s="97"/>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60"/>
      <c r="CJ74"/>
      <c r="CK74"/>
      <c r="CL74"/>
      <c r="CM74"/>
      <c r="CN74"/>
      <c r="CO74"/>
      <c r="CP74"/>
      <c r="CQ74"/>
      <c r="CR74"/>
      <c r="CS74"/>
      <c r="CT74"/>
      <c r="CU74"/>
      <c r="CV74"/>
      <c r="CW74"/>
      <c r="CX74"/>
    </row>
    <row r="75" spans="1:102" ht="30" customHeight="1">
      <c r="A75" s="1"/>
      <c r="B75" s="93"/>
      <c r="CB75"/>
      <c r="CC75"/>
      <c r="CD75" s="160"/>
      <c r="CJ75"/>
      <c r="CK75"/>
      <c r="CL75"/>
      <c r="CM75"/>
      <c r="CN75"/>
      <c r="CO75"/>
      <c r="CP75"/>
      <c r="CQ75"/>
      <c r="CR75"/>
      <c r="CS75"/>
      <c r="CT75"/>
      <c r="CU75"/>
      <c r="CV75"/>
      <c r="CW75"/>
      <c r="CX75"/>
    </row>
    <row r="76" spans="1:102" ht="30" customHeight="1">
      <c r="A76" s="1"/>
      <c r="B76" s="93"/>
      <c r="CB76"/>
      <c r="CC76"/>
      <c r="CD76" s="160"/>
      <c r="CJ76"/>
      <c r="CK76"/>
      <c r="CL76"/>
      <c r="CM76"/>
      <c r="CN76"/>
      <c r="CO76"/>
      <c r="CP76"/>
      <c r="CQ76"/>
      <c r="CR76"/>
      <c r="CS76"/>
      <c r="CT76"/>
      <c r="CU76"/>
      <c r="CV76"/>
      <c r="CW76"/>
      <c r="CX76"/>
    </row>
    <row r="77" spans="1:102" ht="30" customHeight="1">
      <c r="A77" s="1"/>
      <c r="B77" s="93"/>
      <c r="CB77"/>
      <c r="CC77"/>
      <c r="CD77" s="160"/>
      <c r="CJ77"/>
      <c r="CK77"/>
      <c r="CL77"/>
      <c r="CM77"/>
      <c r="CN77"/>
      <c r="CO77"/>
      <c r="CP77"/>
      <c r="CQ77"/>
      <c r="CR77"/>
      <c r="CS77"/>
      <c r="CT77"/>
      <c r="CU77"/>
      <c r="CV77"/>
      <c r="CW77"/>
      <c r="CX77"/>
    </row>
    <row r="78" spans="1:102" ht="30" customHeight="1">
      <c r="A78" s="1"/>
      <c r="B78" s="93"/>
      <c r="CB78"/>
      <c r="CC78"/>
      <c r="CD78" s="160"/>
      <c r="CJ78"/>
      <c r="CK78"/>
      <c r="CL78"/>
      <c r="CM78"/>
      <c r="CN78"/>
      <c r="CO78"/>
      <c r="CP78"/>
      <c r="CQ78"/>
      <c r="CR78"/>
      <c r="CS78"/>
      <c r="CT78"/>
      <c r="CU78"/>
      <c r="CV78"/>
      <c r="CW78"/>
      <c r="CX78"/>
    </row>
    <row r="79" spans="1:102" ht="30" customHeight="1">
      <c r="A79" s="1"/>
      <c r="B79" s="93"/>
      <c r="C79" s="97"/>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60"/>
      <c r="CJ79"/>
      <c r="CK79"/>
      <c r="CL79"/>
      <c r="CM79"/>
      <c r="CN79"/>
      <c r="CO79"/>
      <c r="CP79"/>
      <c r="CQ79"/>
      <c r="CR79"/>
      <c r="CS79"/>
      <c r="CT79"/>
      <c r="CU79"/>
      <c r="CV79"/>
      <c r="CW79"/>
      <c r="CX79"/>
    </row>
    <row r="80" spans="1:102" ht="30" customHeight="1">
      <c r="A80" s="1"/>
      <c r="B80" s="93"/>
      <c r="C80" s="97"/>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60"/>
      <c r="CJ80"/>
      <c r="CK80"/>
      <c r="CL80"/>
      <c r="CM80"/>
      <c r="CN80"/>
      <c r="CO80"/>
      <c r="CP80"/>
      <c r="CQ80"/>
      <c r="CR80"/>
      <c r="CS80"/>
      <c r="CT80"/>
      <c r="CU80"/>
      <c r="CV80"/>
      <c r="CW80"/>
      <c r="CX80"/>
    </row>
    <row r="81" spans="1:140" ht="30" customHeight="1">
      <c r="A81" s="1"/>
      <c r="B81" s="93"/>
      <c r="C81" s="97"/>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60"/>
      <c r="CJ81"/>
      <c r="CK81"/>
      <c r="CL81"/>
      <c r="CM81"/>
      <c r="CN81"/>
      <c r="CO81"/>
      <c r="CP81"/>
      <c r="CQ81"/>
      <c r="CR81"/>
      <c r="CS81"/>
      <c r="CT81"/>
      <c r="CU81"/>
      <c r="CV81"/>
      <c r="CW81"/>
      <c r="CX81"/>
    </row>
    <row r="82" spans="1:140" ht="30" customHeight="1">
      <c r="A82" s="1"/>
      <c r="B82" s="93"/>
      <c r="C82" s="97"/>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60"/>
    </row>
    <row r="83" spans="1:140" ht="30" customHeight="1" thickBot="1">
      <c r="A83" s="1"/>
      <c r="B83" s="93"/>
      <c r="C83" s="97"/>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60"/>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row>
    <row r="84" spans="1:140" ht="18.75" customHeight="1">
      <c r="A84" s="1"/>
      <c r="B84" s="365"/>
      <c r="C84" s="2077" t="s">
        <v>1886</v>
      </c>
      <c r="D84" s="2077"/>
      <c r="E84" s="2077"/>
      <c r="F84" s="2077"/>
      <c r="G84" s="2077"/>
      <c r="H84" s="2077"/>
      <c r="I84" s="2077"/>
      <c r="J84" s="2077"/>
      <c r="K84" s="2077"/>
      <c r="L84" s="2077"/>
      <c r="M84" s="2077"/>
      <c r="N84" s="2077"/>
      <c r="O84" s="2077"/>
      <c r="P84" s="2077"/>
      <c r="Q84" s="2077"/>
      <c r="R84" s="2077"/>
      <c r="S84" s="2077"/>
      <c r="T84" s="2077"/>
      <c r="U84" s="2077"/>
      <c r="V84" s="2077"/>
      <c r="W84" s="2077"/>
      <c r="X84" s="2077"/>
      <c r="Y84" s="2077"/>
      <c r="Z84" s="2077"/>
      <c r="AA84" s="2077"/>
      <c r="AB84" s="2077"/>
      <c r="AC84" s="2077"/>
      <c r="AD84" s="2077"/>
      <c r="AE84" s="2077"/>
      <c r="AF84" s="2077"/>
      <c r="AG84" s="2077"/>
      <c r="AH84" s="2077"/>
      <c r="AI84" s="2077"/>
      <c r="AJ84" s="2077"/>
      <c r="AK84" s="2077"/>
      <c r="AL84" s="2077"/>
      <c r="AM84" s="2077"/>
      <c r="AN84" s="2077"/>
      <c r="AO84" s="2077"/>
      <c r="AP84" s="2077"/>
      <c r="AQ84" s="2077"/>
      <c r="AR84" s="2077"/>
      <c r="AS84" s="2077"/>
      <c r="AT84" s="2077"/>
      <c r="AU84" s="2077"/>
      <c r="AV84" s="2077"/>
      <c r="AW84" s="2077"/>
      <c r="AX84" s="2077"/>
      <c r="AY84" s="2077"/>
      <c r="AZ84" s="2077"/>
      <c r="BA84" s="2077"/>
      <c r="BB84" s="2077"/>
      <c r="BC84" s="2077"/>
      <c r="BD84" s="2077"/>
      <c r="BE84" s="2077"/>
      <c r="BF84" s="2077"/>
      <c r="BG84" s="2077"/>
      <c r="BH84" s="2077"/>
      <c r="BI84" s="2077"/>
      <c r="BJ84" s="2077"/>
      <c r="BK84" s="2077"/>
      <c r="BL84" s="2077"/>
      <c r="BM84" s="2077"/>
      <c r="BN84" s="2077"/>
      <c r="BO84" s="2077"/>
      <c r="BP84" s="2077"/>
      <c r="BQ84" s="2077"/>
      <c r="BR84" s="2077"/>
      <c r="BS84" s="2077"/>
      <c r="BT84" s="2077"/>
      <c r="BU84" s="2077"/>
      <c r="BV84" s="2077"/>
      <c r="BW84" s="2077"/>
      <c r="BX84" s="2077"/>
      <c r="BY84" s="2077"/>
      <c r="BZ84" s="2077"/>
      <c r="CA84" s="2077"/>
      <c r="CB84" s="2077"/>
      <c r="CC84" s="2077"/>
      <c r="CD84" s="385"/>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row>
    <row r="85" spans="1:140" ht="30" customHeight="1">
      <c r="A85" s="1"/>
      <c r="B85" s="368"/>
      <c r="C85" s="2078"/>
      <c r="D85" s="2078"/>
      <c r="E85" s="2078"/>
      <c r="F85" s="2078"/>
      <c r="G85" s="2078"/>
      <c r="H85" s="2078"/>
      <c r="I85" s="2078"/>
      <c r="J85" s="2078"/>
      <c r="K85" s="2078"/>
      <c r="L85" s="2078"/>
      <c r="M85" s="2078"/>
      <c r="N85" s="2078"/>
      <c r="O85" s="2078"/>
      <c r="P85" s="2078"/>
      <c r="Q85" s="2078"/>
      <c r="R85" s="2078"/>
      <c r="S85" s="2078"/>
      <c r="T85" s="2078"/>
      <c r="U85" s="2078"/>
      <c r="V85" s="2078"/>
      <c r="W85" s="2078"/>
      <c r="X85" s="2078"/>
      <c r="Y85" s="2078"/>
      <c r="Z85" s="2078"/>
      <c r="AA85" s="2078"/>
      <c r="AB85" s="2078"/>
      <c r="AC85" s="2078"/>
      <c r="AD85" s="2078"/>
      <c r="AE85" s="2078"/>
      <c r="AF85" s="2078"/>
      <c r="AG85" s="2078"/>
      <c r="AH85" s="2078"/>
      <c r="AI85" s="2078"/>
      <c r="AJ85" s="2078"/>
      <c r="AK85" s="2078"/>
      <c r="AL85" s="2078"/>
      <c r="AM85" s="2078"/>
      <c r="AN85" s="2078"/>
      <c r="AO85" s="2078"/>
      <c r="AP85" s="2078"/>
      <c r="AQ85" s="2078"/>
      <c r="AR85" s="2078"/>
      <c r="AS85" s="2078"/>
      <c r="AT85" s="2078"/>
      <c r="AU85" s="2078"/>
      <c r="AV85" s="2078"/>
      <c r="AW85" s="2078"/>
      <c r="AX85" s="2078"/>
      <c r="AY85" s="2078"/>
      <c r="AZ85" s="2078"/>
      <c r="BA85" s="2078"/>
      <c r="BB85" s="2078"/>
      <c r="BC85" s="2078"/>
      <c r="BD85" s="2078"/>
      <c r="BE85" s="2078"/>
      <c r="BF85" s="2078"/>
      <c r="BG85" s="2078"/>
      <c r="BH85" s="2078"/>
      <c r="BI85" s="2078"/>
      <c r="BJ85" s="2078"/>
      <c r="BK85" s="2078"/>
      <c r="BL85" s="2078"/>
      <c r="BM85" s="2078"/>
      <c r="BN85" s="2078"/>
      <c r="BO85" s="2078"/>
      <c r="BP85" s="2078"/>
      <c r="BQ85" s="2078"/>
      <c r="BR85" s="2078"/>
      <c r="BS85" s="2078"/>
      <c r="BT85" s="2078"/>
      <c r="BU85" s="2078"/>
      <c r="BV85" s="2078"/>
      <c r="BW85" s="2078"/>
      <c r="BX85" s="2078"/>
      <c r="BY85" s="2078"/>
      <c r="BZ85" s="2078"/>
      <c r="CA85" s="2078"/>
      <c r="CB85" s="2078"/>
      <c r="CC85" s="2078"/>
      <c r="CD85" s="386"/>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row>
    <row r="86" spans="1:140" ht="30" customHeight="1">
      <c r="A86" s="1"/>
      <c r="B86" s="368"/>
      <c r="C86" s="2078"/>
      <c r="D86" s="2078"/>
      <c r="E86" s="2078"/>
      <c r="F86" s="2078"/>
      <c r="G86" s="2078"/>
      <c r="H86" s="2078"/>
      <c r="I86" s="2078"/>
      <c r="J86" s="2078"/>
      <c r="K86" s="2078"/>
      <c r="L86" s="2078"/>
      <c r="M86" s="2078"/>
      <c r="N86" s="2078"/>
      <c r="O86" s="2078"/>
      <c r="P86" s="2078"/>
      <c r="Q86" s="2078"/>
      <c r="R86" s="2078"/>
      <c r="S86" s="2078"/>
      <c r="T86" s="2078"/>
      <c r="U86" s="2078"/>
      <c r="V86" s="2078"/>
      <c r="W86" s="2078"/>
      <c r="X86" s="2078"/>
      <c r="Y86" s="2078"/>
      <c r="Z86" s="2078"/>
      <c r="AA86" s="2078"/>
      <c r="AB86" s="2078"/>
      <c r="AC86" s="2078"/>
      <c r="AD86" s="2078"/>
      <c r="AE86" s="2078"/>
      <c r="AF86" s="2078"/>
      <c r="AG86" s="2078"/>
      <c r="AH86" s="2078"/>
      <c r="AI86" s="2078"/>
      <c r="AJ86" s="2078"/>
      <c r="AK86" s="2078"/>
      <c r="AL86" s="2078"/>
      <c r="AM86" s="2078"/>
      <c r="AN86" s="2078"/>
      <c r="AO86" s="2078"/>
      <c r="AP86" s="2078"/>
      <c r="AQ86" s="2078"/>
      <c r="AR86" s="2078"/>
      <c r="AS86" s="2078"/>
      <c r="AT86" s="2078"/>
      <c r="AU86" s="2078"/>
      <c r="AV86" s="2078"/>
      <c r="AW86" s="2078"/>
      <c r="AX86" s="2078"/>
      <c r="AY86" s="2078"/>
      <c r="AZ86" s="2078"/>
      <c r="BA86" s="2078"/>
      <c r="BB86" s="2078"/>
      <c r="BC86" s="2078"/>
      <c r="BD86" s="2078"/>
      <c r="BE86" s="2078"/>
      <c r="BF86" s="2078"/>
      <c r="BG86" s="2078"/>
      <c r="BH86" s="2078"/>
      <c r="BI86" s="2078"/>
      <c r="BJ86" s="2078"/>
      <c r="BK86" s="2078"/>
      <c r="BL86" s="2078"/>
      <c r="BM86" s="2078"/>
      <c r="BN86" s="2078"/>
      <c r="BO86" s="2078"/>
      <c r="BP86" s="2078"/>
      <c r="BQ86" s="2078"/>
      <c r="BR86" s="2078"/>
      <c r="BS86" s="2078"/>
      <c r="BT86" s="2078"/>
      <c r="BU86" s="2078"/>
      <c r="BV86" s="2078"/>
      <c r="BW86" s="2078"/>
      <c r="BX86" s="2078"/>
      <c r="BY86" s="2078"/>
      <c r="BZ86" s="2078"/>
      <c r="CA86" s="2078"/>
      <c r="CB86" s="2078"/>
      <c r="CC86" s="2078"/>
      <c r="CD86" s="3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row>
    <row r="87" spans="1:140" ht="30" customHeight="1">
      <c r="A87" s="1"/>
      <c r="B87" s="368"/>
      <c r="C87" s="2055" t="s">
        <v>641</v>
      </c>
      <c r="D87" s="2055"/>
      <c r="E87" s="2055"/>
      <c r="F87" s="2055"/>
      <c r="G87" s="2055"/>
      <c r="H87" s="2055"/>
      <c r="I87" s="2055"/>
      <c r="J87" s="2055"/>
      <c r="K87" s="2055"/>
      <c r="L87" s="2055"/>
      <c r="M87" s="2055"/>
      <c r="N87" s="2055"/>
      <c r="O87" s="2055"/>
      <c r="P87" s="2055"/>
      <c r="Q87" s="2055"/>
      <c r="R87" s="2055"/>
      <c r="S87" s="2055"/>
      <c r="T87" s="2055"/>
      <c r="U87" s="2055"/>
      <c r="V87" s="2055"/>
      <c r="W87" s="2055"/>
      <c r="X87" s="2055"/>
      <c r="Y87" s="2055"/>
      <c r="Z87" s="2055"/>
      <c r="AA87" s="2055"/>
      <c r="AB87" s="2055"/>
      <c r="AC87" s="2055"/>
      <c r="AD87" s="2055"/>
      <c r="AE87" s="2055"/>
      <c r="AF87" s="2055"/>
      <c r="AG87" s="2055"/>
      <c r="AH87" s="2055"/>
      <c r="AI87" s="2055"/>
      <c r="AJ87" s="2055"/>
      <c r="AK87" s="2055"/>
      <c r="AL87" s="2055"/>
      <c r="AM87" s="2055"/>
      <c r="AN87" s="2055"/>
      <c r="AO87" s="2055"/>
      <c r="AP87" s="2055"/>
      <c r="AQ87" s="2055"/>
      <c r="AR87" s="2055"/>
      <c r="AS87" s="2055"/>
      <c r="AT87" s="2055"/>
      <c r="AU87" s="2055"/>
      <c r="AV87" s="2055"/>
      <c r="AW87" s="2055"/>
      <c r="AX87" s="2055"/>
      <c r="AY87" s="2055"/>
      <c r="AZ87" s="2055"/>
      <c r="BA87" s="2055"/>
      <c r="BB87" s="2055"/>
      <c r="BC87" s="2055"/>
      <c r="BD87" s="2055"/>
      <c r="BE87" s="2055"/>
      <c r="BF87" s="2055"/>
      <c r="BG87" s="2055"/>
      <c r="BH87" s="2055"/>
      <c r="BI87" s="2055"/>
      <c r="BJ87" s="2055"/>
      <c r="BK87" s="2055"/>
      <c r="BL87" s="2055"/>
      <c r="BM87" s="2055"/>
      <c r="BN87" s="2055"/>
      <c r="BO87" s="2055"/>
      <c r="BP87" s="2055"/>
      <c r="BQ87" s="2055"/>
      <c r="BR87" s="2055"/>
      <c r="BS87" s="2055"/>
      <c r="BT87" s="2055"/>
      <c r="BU87" s="2055"/>
      <c r="BV87" s="2055"/>
      <c r="BW87" s="2055"/>
      <c r="BX87" s="2055"/>
      <c r="BY87" s="2055"/>
      <c r="BZ87" s="2055"/>
      <c r="CA87" s="2055"/>
      <c r="CB87" s="2055"/>
      <c r="CC87" s="2055"/>
      <c r="CD87" s="386"/>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row>
    <row r="88" spans="1:140" ht="30" customHeight="1">
      <c r="A88" s="1"/>
      <c r="B88" s="368"/>
      <c r="C88" s="2055"/>
      <c r="D88" s="2055"/>
      <c r="E88" s="2055"/>
      <c r="F88" s="2055"/>
      <c r="G88" s="2055"/>
      <c r="H88" s="2055"/>
      <c r="I88" s="2055"/>
      <c r="J88" s="2055"/>
      <c r="K88" s="2055"/>
      <c r="L88" s="2055"/>
      <c r="M88" s="2055"/>
      <c r="N88" s="2055"/>
      <c r="O88" s="2055"/>
      <c r="P88" s="2055"/>
      <c r="Q88" s="2055"/>
      <c r="R88" s="2055"/>
      <c r="S88" s="2055"/>
      <c r="T88" s="2055"/>
      <c r="U88" s="2055"/>
      <c r="V88" s="2055"/>
      <c r="W88" s="2055"/>
      <c r="X88" s="2055"/>
      <c r="Y88" s="2055"/>
      <c r="Z88" s="2055"/>
      <c r="AA88" s="2055"/>
      <c r="AB88" s="2055"/>
      <c r="AC88" s="2055"/>
      <c r="AD88" s="2055"/>
      <c r="AE88" s="2055"/>
      <c r="AF88" s="2055"/>
      <c r="AG88" s="2055"/>
      <c r="AH88" s="2055"/>
      <c r="AI88" s="2055"/>
      <c r="AJ88" s="2055"/>
      <c r="AK88" s="2055"/>
      <c r="AL88" s="2055"/>
      <c r="AM88" s="2055"/>
      <c r="AN88" s="2055"/>
      <c r="AO88" s="2055"/>
      <c r="AP88" s="2055"/>
      <c r="AQ88" s="2055"/>
      <c r="AR88" s="2055"/>
      <c r="AS88" s="2055"/>
      <c r="AT88" s="2055"/>
      <c r="AU88" s="2055"/>
      <c r="AV88" s="2055"/>
      <c r="AW88" s="2055"/>
      <c r="AX88" s="2055"/>
      <c r="AY88" s="2055"/>
      <c r="AZ88" s="2055"/>
      <c r="BA88" s="2055"/>
      <c r="BB88" s="2055"/>
      <c r="BC88" s="2055"/>
      <c r="BD88" s="2055"/>
      <c r="BE88" s="2055"/>
      <c r="BF88" s="2055"/>
      <c r="BG88" s="2055"/>
      <c r="BH88" s="2055"/>
      <c r="BI88" s="2055"/>
      <c r="BJ88" s="2055"/>
      <c r="BK88" s="2055"/>
      <c r="BL88" s="2055"/>
      <c r="BM88" s="2055"/>
      <c r="BN88" s="2055"/>
      <c r="BO88" s="2055"/>
      <c r="BP88" s="2055"/>
      <c r="BQ88" s="2055"/>
      <c r="BR88" s="2055"/>
      <c r="BS88" s="2055"/>
      <c r="BT88" s="2055"/>
      <c r="BU88" s="2055"/>
      <c r="BV88" s="2055"/>
      <c r="BW88" s="2055"/>
      <c r="BX88" s="2055"/>
      <c r="BY88" s="2055"/>
      <c r="BZ88" s="2055"/>
      <c r="CA88" s="2055"/>
      <c r="CB88" s="2055"/>
      <c r="CC88" s="2055"/>
      <c r="CD88" s="386"/>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row>
    <row r="89" spans="1:140" ht="15.75" customHeight="1" thickBot="1">
      <c r="A89" s="1"/>
      <c r="B89" s="371"/>
      <c r="C89" s="372"/>
      <c r="D89" s="372"/>
      <c r="E89" s="372"/>
      <c r="F89" s="372"/>
      <c r="G89" s="372"/>
      <c r="H89" s="372"/>
      <c r="I89" s="372"/>
      <c r="J89" s="372"/>
      <c r="K89" s="372"/>
      <c r="L89" s="372"/>
      <c r="M89" s="372"/>
      <c r="N89" s="372"/>
      <c r="O89" s="372"/>
      <c r="P89" s="372"/>
      <c r="Q89" s="372"/>
      <c r="R89" s="372"/>
      <c r="S89" s="372"/>
      <c r="T89" s="372"/>
      <c r="U89" s="372"/>
      <c r="V89" s="372"/>
      <c r="W89" s="372"/>
      <c r="X89" s="372"/>
      <c r="Y89" s="372"/>
      <c r="Z89" s="372"/>
      <c r="AA89" s="372"/>
      <c r="AB89" s="372"/>
      <c r="AC89" s="372"/>
      <c r="AD89" s="372"/>
      <c r="AE89" s="372"/>
      <c r="AF89" s="372"/>
      <c r="AG89" s="372"/>
      <c r="AH89" s="372"/>
      <c r="AI89" s="372"/>
      <c r="AJ89" s="372"/>
      <c r="AK89" s="372"/>
      <c r="AL89" s="372"/>
      <c r="AM89" s="372"/>
      <c r="AN89" s="372"/>
      <c r="AO89" s="372"/>
      <c r="AP89" s="372"/>
      <c r="AQ89" s="372"/>
      <c r="AR89" s="372"/>
      <c r="AS89" s="372"/>
      <c r="AT89" s="372"/>
      <c r="AU89" s="372"/>
      <c r="AV89" s="372"/>
      <c r="AW89" s="372"/>
      <c r="AX89" s="372"/>
      <c r="AY89" s="372"/>
      <c r="AZ89" s="372"/>
      <c r="BA89" s="372"/>
      <c r="BB89" s="372"/>
      <c r="BC89" s="372"/>
      <c r="BD89" s="372"/>
      <c r="BE89" s="372"/>
      <c r="BF89" s="372"/>
      <c r="BG89" s="372"/>
      <c r="BH89" s="372"/>
      <c r="BI89" s="372"/>
      <c r="BJ89" s="372"/>
      <c r="BK89" s="372"/>
      <c r="BL89" s="372"/>
      <c r="BM89" s="372"/>
      <c r="BN89" s="372"/>
      <c r="BO89" s="372"/>
      <c r="BP89" s="372"/>
      <c r="BQ89" s="372"/>
      <c r="BR89" s="372"/>
      <c r="BS89" s="372"/>
      <c r="BT89" s="372"/>
      <c r="BU89" s="372"/>
      <c r="BV89" s="372"/>
      <c r="BW89" s="372"/>
      <c r="BX89" s="372"/>
      <c r="BY89" s="372"/>
      <c r="BZ89" s="372"/>
      <c r="CA89" s="372"/>
      <c r="CB89" s="372"/>
      <c r="CC89" s="372"/>
      <c r="CD89" s="387"/>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row>
    <row r="90" spans="1:140" ht="30" customHeight="1">
      <c r="A90" s="1"/>
      <c r="B90" s="151"/>
      <c r="C90" s="97"/>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s="1254" t="s">
        <v>1881</v>
      </c>
      <c r="BZ90"/>
      <c r="CA90"/>
      <c r="CB90"/>
      <c r="CC90"/>
      <c r="CD90" s="16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row>
    <row r="91" spans="1:140" ht="30" customHeight="1">
      <c r="A91" s="1"/>
      <c r="B91" s="151"/>
      <c r="C91" s="97"/>
      <c r="D91" s="264" t="s">
        <v>149</v>
      </c>
      <c r="F91" s="1056" t="s">
        <v>1664</v>
      </c>
      <c r="G91"/>
      <c r="H91"/>
      <c r="I91"/>
      <c r="J91"/>
      <c r="K91"/>
      <c r="L91"/>
      <c r="M91"/>
      <c r="N91"/>
      <c r="O91"/>
      <c r="P91"/>
      <c r="Q91"/>
      <c r="R91"/>
      <c r="S91"/>
      <c r="T91"/>
      <c r="U91"/>
      <c r="V91"/>
      <c r="W91"/>
      <c r="X91"/>
      <c r="Y91"/>
      <c r="Z91"/>
      <c r="AA91"/>
      <c r="AB91"/>
      <c r="AC91"/>
      <c r="AD91"/>
      <c r="AE91"/>
      <c r="AF91"/>
      <c r="AG91"/>
      <c r="AH91"/>
      <c r="AI91"/>
      <c r="AJ91"/>
      <c r="AK91" s="518"/>
      <c r="AL91" s="518"/>
      <c r="AM91" s="518"/>
      <c r="AN91" s="518"/>
      <c r="AO91" s="518"/>
      <c r="AP91" s="2045" t="s">
        <v>221</v>
      </c>
      <c r="AQ91" s="1604"/>
      <c r="AR91" s="1613"/>
      <c r="AS91" s="1614"/>
      <c r="AT91" s="1614"/>
      <c r="AU91" s="1614"/>
      <c r="AV91" s="1614"/>
      <c r="AW91" s="1614"/>
      <c r="AX91" s="1614"/>
      <c r="AY91" s="1614"/>
      <c r="AZ91" s="1614"/>
      <c r="BA91" s="1614"/>
      <c r="BB91" s="1614"/>
      <c r="BC91" s="1614"/>
      <c r="BD91" s="1614"/>
      <c r="BE91" s="1614"/>
      <c r="BF91" s="1614"/>
      <c r="BG91" s="1614"/>
      <c r="BH91" s="1614"/>
      <c r="BI91" s="1614"/>
      <c r="BJ91" s="1614"/>
      <c r="BK91" s="1614"/>
      <c r="BL91" s="1614"/>
      <c r="BM91" s="1614"/>
      <c r="BN91" s="1614"/>
      <c r="BO91" s="1614"/>
      <c r="BP91" s="1614"/>
      <c r="BQ91" s="1614"/>
      <c r="BR91" s="1614"/>
      <c r="BS91" s="1614"/>
      <c r="BT91" s="1614"/>
      <c r="BU91" s="1614"/>
      <c r="BV91" s="1614"/>
      <c r="BW91" s="1614"/>
      <c r="BX91" s="1614"/>
      <c r="BY91" s="1614"/>
      <c r="BZ91" s="1614"/>
      <c r="CA91" s="1615"/>
      <c r="CB91"/>
      <c r="CC91"/>
      <c r="CD91" s="160"/>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row>
    <row r="92" spans="1:140" ht="30" customHeight="1">
      <c r="A92" s="1"/>
      <c r="B92" s="151"/>
      <c r="C92" s="97"/>
      <c r="D92" s="267"/>
      <c r="F92" s="1057" t="s">
        <v>1665</v>
      </c>
      <c r="G92"/>
      <c r="H92"/>
      <c r="I92"/>
      <c r="J92"/>
      <c r="K92"/>
      <c r="L92"/>
      <c r="M92"/>
      <c r="N92"/>
      <c r="O92"/>
      <c r="P92"/>
      <c r="Q92"/>
      <c r="R92"/>
      <c r="S92"/>
      <c r="T92"/>
      <c r="U92"/>
      <c r="V92"/>
      <c r="W92"/>
      <c r="X92"/>
      <c r="Y92"/>
      <c r="Z92"/>
      <c r="AA92"/>
      <c r="AB92"/>
      <c r="AC92"/>
      <c r="AD92"/>
      <c r="AE92"/>
      <c r="AF92"/>
      <c r="AG92"/>
      <c r="AH92"/>
      <c r="AI92"/>
      <c r="AJ92"/>
      <c r="AK92" s="518"/>
      <c r="AL92" s="518"/>
      <c r="AM92" s="518"/>
      <c r="AN92" s="518"/>
      <c r="AO92" s="518"/>
      <c r="AP92" s="1604"/>
      <c r="AQ92" s="1604"/>
      <c r="AR92" s="1616"/>
      <c r="AS92" s="1617"/>
      <c r="AT92" s="1617"/>
      <c r="AU92" s="1617"/>
      <c r="AV92" s="1617"/>
      <c r="AW92" s="1617"/>
      <c r="AX92" s="1617"/>
      <c r="AY92" s="1617"/>
      <c r="AZ92" s="1617"/>
      <c r="BA92" s="1617"/>
      <c r="BB92" s="1617"/>
      <c r="BC92" s="1617"/>
      <c r="BD92" s="1617"/>
      <c r="BE92" s="1617"/>
      <c r="BF92" s="1617"/>
      <c r="BG92" s="1617"/>
      <c r="BH92" s="1617"/>
      <c r="BI92" s="1617"/>
      <c r="BJ92" s="1617"/>
      <c r="BK92" s="1617"/>
      <c r="BL92" s="1617"/>
      <c r="BM92" s="1617"/>
      <c r="BN92" s="1617"/>
      <c r="BO92" s="1617"/>
      <c r="BP92" s="1617"/>
      <c r="BQ92" s="1617"/>
      <c r="BR92" s="1617"/>
      <c r="BS92" s="1617"/>
      <c r="BT92" s="1617"/>
      <c r="BU92" s="1617"/>
      <c r="BV92" s="1617"/>
      <c r="BW92" s="1617"/>
      <c r="BX92" s="1617"/>
      <c r="BY92" s="1617"/>
      <c r="BZ92" s="1617"/>
      <c r="CA92" s="1618"/>
      <c r="CB92"/>
      <c r="CC92"/>
      <c r="CD92" s="160"/>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row>
    <row r="93" spans="1:140" s="285" customFormat="1" ht="30" customHeight="1">
      <c r="B93" s="151"/>
      <c r="C93" s="97"/>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s="904" t="s">
        <v>565</v>
      </c>
      <c r="BZ93"/>
      <c r="CA93"/>
      <c r="CB93"/>
      <c r="CC93"/>
      <c r="CD93" s="160"/>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row>
    <row r="94" spans="1:140" ht="30" customHeight="1">
      <c r="B94" s="151"/>
      <c r="C94" s="97"/>
      <c r="D94" s="264" t="s">
        <v>151</v>
      </c>
      <c r="F94" s="1012" t="s">
        <v>642</v>
      </c>
      <c r="G94"/>
      <c r="H94"/>
      <c r="I94"/>
      <c r="J94"/>
      <c r="K94"/>
      <c r="L94"/>
      <c r="M94"/>
      <c r="N94"/>
      <c r="O94"/>
      <c r="P94"/>
      <c r="Q94"/>
      <c r="R94"/>
      <c r="S94"/>
      <c r="T94"/>
      <c r="U94"/>
      <c r="V94"/>
      <c r="W94"/>
      <c r="X94"/>
      <c r="Y94"/>
      <c r="Z94"/>
      <c r="AA94"/>
      <c r="AB94"/>
      <c r="AC94"/>
      <c r="AD94"/>
      <c r="AE94"/>
      <c r="AF94"/>
      <c r="AG94"/>
      <c r="AH94"/>
      <c r="AI94"/>
      <c r="AJ94"/>
      <c r="AK94" s="518"/>
      <c r="AL94" s="518"/>
      <c r="AM94" s="518"/>
      <c r="AN94" s="518"/>
      <c r="AO94" s="518"/>
      <c r="AP94" s="1604">
        <v>37</v>
      </c>
      <c r="AQ94" s="1604"/>
      <c r="AR94" s="1613"/>
      <c r="AS94" s="1614"/>
      <c r="AT94" s="1614"/>
      <c r="AU94" s="1614"/>
      <c r="AV94" s="1614"/>
      <c r="AW94" s="1614"/>
      <c r="AX94" s="1614"/>
      <c r="AY94" s="1614"/>
      <c r="AZ94" s="1614"/>
      <c r="BA94" s="1614"/>
      <c r="BB94" s="1614"/>
      <c r="BC94" s="1614"/>
      <c r="BD94" s="1614"/>
      <c r="BE94" s="1614"/>
      <c r="BF94" s="1614"/>
      <c r="BG94" s="1614"/>
      <c r="BH94" s="1614"/>
      <c r="BI94" s="1614"/>
      <c r="BJ94" s="1614"/>
      <c r="BK94" s="1614"/>
      <c r="BL94" s="1614"/>
      <c r="BM94" s="1614"/>
      <c r="BN94" s="1614"/>
      <c r="BO94" s="1614"/>
      <c r="BP94" s="1614"/>
      <c r="BQ94" s="1614"/>
      <c r="BR94" s="1614"/>
      <c r="BS94" s="1614"/>
      <c r="BT94" s="1614"/>
      <c r="BU94" s="1614"/>
      <c r="BV94" s="1614"/>
      <c r="BW94" s="1614"/>
      <c r="BX94" s="1614"/>
      <c r="BY94" s="1614"/>
      <c r="BZ94" s="1614"/>
      <c r="CA94" s="1615"/>
      <c r="CB94"/>
      <c r="CC94"/>
      <c r="CD94" s="160"/>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row>
    <row r="95" spans="1:140" ht="30" customHeight="1">
      <c r="B95" s="151"/>
      <c r="C95" s="97"/>
      <c r="D95" s="267"/>
      <c r="F95" s="1013" t="s">
        <v>643</v>
      </c>
      <c r="G95"/>
      <c r="H95"/>
      <c r="I95"/>
      <c r="J95"/>
      <c r="K95"/>
      <c r="L95"/>
      <c r="M95"/>
      <c r="N95"/>
      <c r="O95"/>
      <c r="P95"/>
      <c r="Q95"/>
      <c r="R95"/>
      <c r="S95"/>
      <c r="T95"/>
      <c r="U95"/>
      <c r="V95"/>
      <c r="W95"/>
      <c r="X95"/>
      <c r="Y95"/>
      <c r="Z95"/>
      <c r="AA95"/>
      <c r="AB95"/>
      <c r="AC95"/>
      <c r="AD95"/>
      <c r="AE95"/>
      <c r="AF95"/>
      <c r="AG95"/>
      <c r="AH95"/>
      <c r="AI95"/>
      <c r="AJ95"/>
      <c r="AK95" s="518"/>
      <c r="AL95" s="518"/>
      <c r="AM95" s="518"/>
      <c r="AN95" s="518"/>
      <c r="AO95" s="518"/>
      <c r="AP95" s="1604"/>
      <c r="AQ95" s="1604"/>
      <c r="AR95" s="1616"/>
      <c r="AS95" s="1617"/>
      <c r="AT95" s="1617"/>
      <c r="AU95" s="1617"/>
      <c r="AV95" s="1617"/>
      <c r="AW95" s="1617"/>
      <c r="AX95" s="1617"/>
      <c r="AY95" s="1617"/>
      <c r="AZ95" s="1617"/>
      <c r="BA95" s="1617"/>
      <c r="BB95" s="1617"/>
      <c r="BC95" s="1617"/>
      <c r="BD95" s="1617"/>
      <c r="BE95" s="1617"/>
      <c r="BF95" s="1617"/>
      <c r="BG95" s="1617"/>
      <c r="BH95" s="1617"/>
      <c r="BI95" s="1617"/>
      <c r="BJ95" s="1617"/>
      <c r="BK95" s="1617"/>
      <c r="BL95" s="1617"/>
      <c r="BM95" s="1617"/>
      <c r="BN95" s="1617"/>
      <c r="BO95" s="1617"/>
      <c r="BP95" s="1617"/>
      <c r="BQ95" s="1617"/>
      <c r="BR95" s="1617"/>
      <c r="BS95" s="1617"/>
      <c r="BT95" s="1617"/>
      <c r="BU95" s="1617"/>
      <c r="BV95" s="1617"/>
      <c r="BW95" s="1617"/>
      <c r="BX95" s="1617"/>
      <c r="BY95" s="1617"/>
      <c r="BZ95" s="1617"/>
      <c r="CA95" s="1618"/>
      <c r="CB95"/>
      <c r="CC95"/>
      <c r="CD95" s="160"/>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row>
    <row r="96" spans="1:140" ht="30" customHeight="1">
      <c r="B96" s="151"/>
      <c r="C96" s="97"/>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60"/>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row>
    <row r="97" spans="1:140" ht="30" customHeight="1">
      <c r="B97" s="151"/>
      <c r="C97" s="97"/>
      <c r="D97" s="264" t="s">
        <v>194</v>
      </c>
      <c r="F97" s="1021" t="s">
        <v>644</v>
      </c>
      <c r="G97"/>
      <c r="H97"/>
      <c r="I97"/>
      <c r="J97"/>
      <c r="K97"/>
      <c r="L97"/>
      <c r="M97"/>
      <c r="N97"/>
      <c r="O97"/>
      <c r="P97"/>
      <c r="Q97"/>
      <c r="R97"/>
      <c r="S97"/>
      <c r="T97"/>
      <c r="U97"/>
      <c r="V97"/>
      <c r="W97"/>
      <c r="X97"/>
      <c r="Y97"/>
      <c r="Z97"/>
      <c r="AA97"/>
      <c r="AB97"/>
      <c r="AC97"/>
      <c r="AD97"/>
      <c r="AE97"/>
      <c r="AF97"/>
      <c r="AG97"/>
      <c r="AH97"/>
      <c r="AI97"/>
      <c r="AJ97"/>
      <c r="AK97" s="518"/>
      <c r="AL97" s="518"/>
      <c r="AM97" s="518"/>
      <c r="AN97" s="518"/>
      <c r="AO97" s="518"/>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60"/>
      <c r="DL97"/>
      <c r="DM97"/>
      <c r="DN97"/>
      <c r="DO97"/>
      <c r="DP97"/>
      <c r="DQ97"/>
      <c r="DR97"/>
      <c r="DS97"/>
      <c r="DT97"/>
      <c r="DU97"/>
      <c r="DV97"/>
      <c r="DW97"/>
      <c r="DX97"/>
      <c r="DY97"/>
      <c r="DZ97"/>
      <c r="EA97"/>
      <c r="EB97"/>
      <c r="EC97"/>
      <c r="ED97"/>
      <c r="EE97"/>
      <c r="EF97"/>
      <c r="EG97"/>
      <c r="EH97"/>
      <c r="EI97"/>
      <c r="EJ97"/>
    </row>
    <row r="98" spans="1:140" ht="30" customHeight="1">
      <c r="B98" s="93"/>
      <c r="C98" s="97"/>
      <c r="D98" s="267"/>
      <c r="F98" s="1022" t="s">
        <v>1840</v>
      </c>
      <c r="G98"/>
      <c r="H98"/>
      <c r="I98"/>
      <c r="J98"/>
      <c r="K98"/>
      <c r="L98"/>
      <c r="M98"/>
      <c r="N98"/>
      <c r="O98"/>
      <c r="P98"/>
      <c r="Q98"/>
      <c r="R98"/>
      <c r="S98"/>
      <c r="T98"/>
      <c r="U98"/>
      <c r="V98"/>
      <c r="W98"/>
      <c r="X98"/>
      <c r="Y98"/>
      <c r="Z98"/>
      <c r="AA98"/>
      <c r="AB98"/>
      <c r="AC98"/>
      <c r="AD98"/>
      <c r="AE98"/>
      <c r="AF98"/>
      <c r="AG98"/>
      <c r="AH98"/>
      <c r="AI98"/>
      <c r="AJ98"/>
      <c r="AK98" s="518"/>
      <c r="AL98" s="518"/>
      <c r="AM98" s="518"/>
      <c r="AN98" s="518"/>
      <c r="AO98" s="51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60"/>
      <c r="DL98"/>
      <c r="DM98"/>
      <c r="DN98"/>
      <c r="DO98"/>
      <c r="DP98"/>
      <c r="DQ98"/>
      <c r="DR98"/>
      <c r="DS98"/>
      <c r="DT98"/>
      <c r="DU98"/>
      <c r="DV98"/>
      <c r="DW98"/>
      <c r="DX98"/>
      <c r="DY98"/>
      <c r="DZ98"/>
      <c r="EA98"/>
      <c r="EB98"/>
      <c r="EC98"/>
      <c r="ED98"/>
      <c r="EE98"/>
      <c r="EF98"/>
      <c r="EG98"/>
      <c r="EH98"/>
      <c r="EI98"/>
      <c r="EJ98"/>
    </row>
    <row r="99" spans="1:140" ht="30" customHeight="1">
      <c r="B99" s="93"/>
      <c r="C99" s="97"/>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60"/>
      <c r="DL99"/>
      <c r="DM99"/>
      <c r="DN99"/>
      <c r="DO99"/>
      <c r="DP99"/>
      <c r="DQ99"/>
      <c r="DR99"/>
      <c r="DS99"/>
      <c r="DT99"/>
      <c r="DU99"/>
      <c r="DV99"/>
      <c r="DW99"/>
      <c r="DX99"/>
      <c r="DY99"/>
      <c r="DZ99"/>
      <c r="EA99"/>
      <c r="EB99"/>
      <c r="EC99"/>
      <c r="ED99"/>
      <c r="EE99"/>
      <c r="EF99"/>
      <c r="EG99"/>
      <c r="EH99"/>
      <c r="EI99"/>
      <c r="EJ99"/>
    </row>
    <row r="100" spans="1:140" ht="30" customHeight="1">
      <c r="B100" s="93"/>
      <c r="C100" s="97"/>
      <c r="D100"/>
      <c r="E100"/>
      <c r="F100" s="264" t="s">
        <v>165</v>
      </c>
      <c r="H100" s="1012" t="s">
        <v>645</v>
      </c>
      <c r="I100"/>
      <c r="J100"/>
      <c r="K100"/>
      <c r="L100"/>
      <c r="M100"/>
      <c r="N100"/>
      <c r="O100"/>
      <c r="P100"/>
      <c r="Q100"/>
      <c r="R100"/>
      <c r="S100"/>
      <c r="T100"/>
      <c r="U100"/>
      <c r="V100"/>
      <c r="W100"/>
      <c r="X100"/>
      <c r="Y100"/>
      <c r="Z100"/>
      <c r="AA100"/>
      <c r="AB100"/>
      <c r="AC100"/>
      <c r="AD100"/>
      <c r="AE100"/>
      <c r="AF100"/>
      <c r="AG100"/>
      <c r="AH100"/>
      <c r="AI100"/>
      <c r="AJ100"/>
      <c r="AK100"/>
      <c r="AL100"/>
      <c r="AM100" s="518"/>
      <c r="AN100" s="518"/>
      <c r="AO100" s="518"/>
      <c r="AP100" s="1604">
        <v>38</v>
      </c>
      <c r="AQ100" s="1604"/>
      <c r="AR100" s="1613"/>
      <c r="AS100" s="1614"/>
      <c r="AT100" s="1614"/>
      <c r="AU100" s="1614"/>
      <c r="AV100" s="1614"/>
      <c r="AW100" s="1614"/>
      <c r="AX100" s="1614"/>
      <c r="AY100" s="1614"/>
      <c r="AZ100" s="1614"/>
      <c r="BA100" s="1614"/>
      <c r="BB100" s="1614"/>
      <c r="BC100" s="1614"/>
      <c r="BD100" s="1614"/>
      <c r="BE100" s="1614"/>
      <c r="BF100" s="1614"/>
      <c r="BG100" s="1614"/>
      <c r="BH100" s="1614"/>
      <c r="BI100" s="1614"/>
      <c r="BJ100" s="1614"/>
      <c r="BK100" s="1614"/>
      <c r="BL100" s="1614"/>
      <c r="BM100" s="1614"/>
      <c r="BN100" s="1614"/>
      <c r="BO100" s="1614"/>
      <c r="BP100" s="1614"/>
      <c r="BQ100" s="1614"/>
      <c r="BR100" s="1614"/>
      <c r="BS100" s="1614"/>
      <c r="BT100" s="1614"/>
      <c r="BU100" s="1614"/>
      <c r="BV100" s="1614"/>
      <c r="BW100" s="1614"/>
      <c r="BX100" s="1614"/>
      <c r="BY100" s="1614"/>
      <c r="BZ100" s="1614"/>
      <c r="CA100" s="1615"/>
      <c r="CB100"/>
      <c r="CC100"/>
      <c r="CD100" s="160"/>
      <c r="DL100"/>
      <c r="DM100"/>
      <c r="DN100"/>
      <c r="DO100"/>
      <c r="DP100"/>
      <c r="DQ100"/>
      <c r="DR100"/>
      <c r="DS100"/>
      <c r="DT100"/>
      <c r="DU100"/>
      <c r="DV100"/>
      <c r="DW100"/>
      <c r="DX100"/>
      <c r="DY100"/>
      <c r="DZ100"/>
      <c r="EA100"/>
      <c r="EB100"/>
      <c r="EC100"/>
      <c r="ED100"/>
      <c r="EE100"/>
      <c r="EF100"/>
      <c r="EG100"/>
      <c r="EH100"/>
      <c r="EI100"/>
      <c r="EJ100"/>
    </row>
    <row r="101" spans="1:140" ht="30" customHeight="1">
      <c r="B101" s="93"/>
      <c r="C101" s="97"/>
      <c r="D101"/>
      <c r="E101"/>
      <c r="F101" s="267"/>
      <c r="H101" s="1013" t="s">
        <v>646</v>
      </c>
      <c r="I101"/>
      <c r="J101"/>
      <c r="K101"/>
      <c r="L101"/>
      <c r="M101"/>
      <c r="N101"/>
      <c r="O101"/>
      <c r="P101"/>
      <c r="Q101"/>
      <c r="R101"/>
      <c r="S101"/>
      <c r="T101"/>
      <c r="U101"/>
      <c r="V101"/>
      <c r="W101"/>
      <c r="X101"/>
      <c r="Y101"/>
      <c r="Z101"/>
      <c r="AA101"/>
      <c r="AB101"/>
      <c r="AC101"/>
      <c r="AD101"/>
      <c r="AE101"/>
      <c r="AF101"/>
      <c r="AG101"/>
      <c r="AH101"/>
      <c r="AI101"/>
      <c r="AJ101"/>
      <c r="AK101"/>
      <c r="AL101"/>
      <c r="AM101" s="518"/>
      <c r="AN101" s="518"/>
      <c r="AO101" s="518"/>
      <c r="AP101" s="1604"/>
      <c r="AQ101" s="1604"/>
      <c r="AR101" s="1616"/>
      <c r="AS101" s="1617"/>
      <c r="AT101" s="1617"/>
      <c r="AU101" s="1617"/>
      <c r="AV101" s="1617"/>
      <c r="AW101" s="1617"/>
      <c r="AX101" s="1617"/>
      <c r="AY101" s="1617"/>
      <c r="AZ101" s="1617"/>
      <c r="BA101" s="1617"/>
      <c r="BB101" s="1617"/>
      <c r="BC101" s="1617"/>
      <c r="BD101" s="1617"/>
      <c r="BE101" s="1617"/>
      <c r="BF101" s="1617"/>
      <c r="BG101" s="1617"/>
      <c r="BH101" s="1617"/>
      <c r="BI101" s="1617"/>
      <c r="BJ101" s="1617"/>
      <c r="BK101" s="1617"/>
      <c r="BL101" s="1617"/>
      <c r="BM101" s="1617"/>
      <c r="BN101" s="1617"/>
      <c r="BO101" s="1617"/>
      <c r="BP101" s="1617"/>
      <c r="BQ101" s="1617"/>
      <c r="BR101" s="1617"/>
      <c r="BS101" s="1617"/>
      <c r="BT101" s="1617"/>
      <c r="BU101" s="1617"/>
      <c r="BV101" s="1617"/>
      <c r="BW101" s="1617"/>
      <c r="BX101" s="1617"/>
      <c r="BY101" s="1617"/>
      <c r="BZ101" s="1617"/>
      <c r="CA101" s="1618"/>
      <c r="CB101"/>
      <c r="CC101"/>
      <c r="CD101" s="160"/>
      <c r="DL101"/>
      <c r="DM101"/>
      <c r="DN101"/>
      <c r="DO101"/>
      <c r="DP101"/>
      <c r="DQ101"/>
      <c r="DR101"/>
      <c r="DS101"/>
      <c r="DT101"/>
      <c r="DU101"/>
      <c r="DV101"/>
      <c r="DW101"/>
      <c r="DX101"/>
      <c r="DY101"/>
      <c r="DZ101"/>
      <c r="EA101"/>
      <c r="EB101"/>
      <c r="EC101"/>
      <c r="ED101"/>
      <c r="EE101"/>
      <c r="EF101"/>
      <c r="EG101"/>
      <c r="EH101"/>
      <c r="EI101"/>
      <c r="EJ101"/>
    </row>
    <row r="102" spans="1:140" ht="30" customHeight="1">
      <c r="B102" s="93"/>
      <c r="C102" s="97"/>
      <c r="D102"/>
      <c r="E102"/>
      <c r="H102"/>
      <c r="I102"/>
      <c r="J102"/>
      <c r="K102"/>
      <c r="L102"/>
      <c r="M102"/>
      <c r="N102"/>
      <c r="O102"/>
      <c r="P102"/>
      <c r="Q102"/>
      <c r="R102"/>
      <c r="S102"/>
      <c r="T102"/>
      <c r="U102"/>
      <c r="V102"/>
      <c r="W102"/>
      <c r="X102"/>
      <c r="Y102"/>
      <c r="Z102"/>
      <c r="AA102"/>
      <c r="AB102"/>
      <c r="AC102"/>
      <c r="AD102"/>
      <c r="AE102"/>
      <c r="AF102"/>
      <c r="AG102"/>
      <c r="AH102"/>
      <c r="AI102"/>
      <c r="AJ102"/>
      <c r="AK102"/>
      <c r="AL102"/>
      <c r="AP102" s="203"/>
      <c r="AQ102" s="203"/>
      <c r="AR102" s="203"/>
      <c r="AS102" s="203"/>
      <c r="AT102" s="203"/>
      <c r="AU102" s="203"/>
      <c r="AV102" s="203"/>
      <c r="AW102" s="203"/>
      <c r="AX102" s="203"/>
      <c r="AY102" s="203"/>
      <c r="AZ102" s="203"/>
      <c r="BA102" s="203"/>
      <c r="BB102" s="203"/>
      <c r="BC102" s="203"/>
      <c r="BD102" s="203"/>
      <c r="BE102" s="203"/>
      <c r="BF102" s="203"/>
      <c r="BG102" s="203"/>
      <c r="BH102" s="203"/>
      <c r="BI102" s="203"/>
      <c r="BJ102" s="203"/>
      <c r="BK102" s="203"/>
      <c r="BL102" s="203"/>
      <c r="BX102" s="176"/>
      <c r="BY102" s="520"/>
      <c r="CB102"/>
      <c r="CC102"/>
      <c r="CD102" s="160"/>
      <c r="DL102"/>
      <c r="DM102"/>
      <c r="DN102"/>
      <c r="DO102"/>
      <c r="DP102"/>
      <c r="DQ102"/>
      <c r="DR102"/>
      <c r="DS102"/>
      <c r="DT102"/>
      <c r="DU102"/>
      <c r="DV102"/>
      <c r="DW102"/>
      <c r="DX102"/>
      <c r="DY102"/>
      <c r="DZ102"/>
      <c r="EA102"/>
      <c r="EB102"/>
      <c r="EC102"/>
      <c r="ED102"/>
      <c r="EE102"/>
      <c r="EF102"/>
      <c r="EG102"/>
      <c r="EH102"/>
      <c r="EI102"/>
      <c r="EJ102"/>
    </row>
    <row r="103" spans="1:140" ht="30" customHeight="1">
      <c r="B103" s="93"/>
      <c r="C103" s="97"/>
      <c r="D103"/>
      <c r="E103"/>
      <c r="F103" s="323" t="s">
        <v>167</v>
      </c>
      <c r="G103" s="266"/>
      <c r="H103" s="1012" t="s">
        <v>647</v>
      </c>
      <c r="I103"/>
      <c r="J103"/>
      <c r="K103"/>
      <c r="L103"/>
      <c r="M103"/>
      <c r="N103"/>
      <c r="O103"/>
      <c r="P103"/>
      <c r="Q103"/>
      <c r="R103"/>
      <c r="S103"/>
      <c r="T103"/>
      <c r="U103"/>
      <c r="V103"/>
      <c r="W103"/>
      <c r="X103"/>
      <c r="Y103"/>
      <c r="Z103"/>
      <c r="AA103"/>
      <c r="AB103"/>
      <c r="AC103"/>
      <c r="AD103"/>
      <c r="AE103"/>
      <c r="AF103"/>
      <c r="AG103"/>
      <c r="AH103"/>
      <c r="AI103"/>
      <c r="AJ103"/>
      <c r="AK103"/>
      <c r="AL103"/>
      <c r="AM103" s="199"/>
      <c r="AN103" s="199"/>
      <c r="AO103" s="199"/>
      <c r="AP103" s="1604">
        <v>39</v>
      </c>
      <c r="AQ103" s="1604"/>
      <c r="AR103" s="1613"/>
      <c r="AS103" s="1614"/>
      <c r="AT103" s="1614"/>
      <c r="AU103" s="1614"/>
      <c r="AV103" s="1614"/>
      <c r="AW103" s="1614"/>
      <c r="AX103" s="1614"/>
      <c r="AY103" s="1614"/>
      <c r="AZ103" s="1614"/>
      <c r="BA103" s="1614"/>
      <c r="BB103" s="1614"/>
      <c r="BC103" s="1614"/>
      <c r="BD103" s="1614"/>
      <c r="BE103" s="1614"/>
      <c r="BF103" s="1614"/>
      <c r="BG103" s="1614"/>
      <c r="BH103" s="1614"/>
      <c r="BI103" s="1614"/>
      <c r="BJ103" s="1614"/>
      <c r="BK103" s="1614"/>
      <c r="BL103" s="1614"/>
      <c r="BM103" s="1614"/>
      <c r="BN103" s="1614"/>
      <c r="BO103" s="1614"/>
      <c r="BP103" s="1614"/>
      <c r="BQ103" s="1614"/>
      <c r="BR103" s="1614"/>
      <c r="BS103" s="1614"/>
      <c r="BT103" s="1614"/>
      <c r="BU103" s="1614"/>
      <c r="BV103" s="1614"/>
      <c r="BW103" s="1614"/>
      <c r="BX103" s="1614"/>
      <c r="BY103" s="1614"/>
      <c r="BZ103" s="1614"/>
      <c r="CA103" s="1615"/>
      <c r="CB103"/>
      <c r="CC103"/>
      <c r="CD103" s="160"/>
      <c r="CK103" s="2">
        <f>AR43+AR46+AR49+AR52+AR55+AR60+AR72+AR94+AR100+AR103</f>
        <v>0</v>
      </c>
      <c r="DL103"/>
      <c r="DM103"/>
      <c r="DN103"/>
      <c r="DO103"/>
      <c r="DP103"/>
      <c r="DQ103"/>
      <c r="DR103"/>
      <c r="DS103"/>
      <c r="DT103"/>
      <c r="DU103"/>
      <c r="DV103"/>
      <c r="DW103"/>
      <c r="DX103"/>
      <c r="DY103"/>
      <c r="DZ103"/>
      <c r="EA103"/>
      <c r="EB103"/>
      <c r="EC103"/>
      <c r="ED103"/>
      <c r="EE103"/>
      <c r="EF103"/>
      <c r="EG103"/>
      <c r="EH103"/>
      <c r="EI103"/>
      <c r="EJ103"/>
    </row>
    <row r="104" spans="1:140" ht="30" customHeight="1">
      <c r="B104" s="93"/>
      <c r="C104" s="97"/>
      <c r="D104"/>
      <c r="E104"/>
      <c r="F104" s="283"/>
      <c r="G104" s="268"/>
      <c r="H104" s="1013" t="s">
        <v>648</v>
      </c>
      <c r="I104"/>
      <c r="J104"/>
      <c r="K104"/>
      <c r="L104"/>
      <c r="M104"/>
      <c r="N104"/>
      <c r="O104"/>
      <c r="P104"/>
      <c r="Q104"/>
      <c r="R104"/>
      <c r="S104"/>
      <c r="T104"/>
      <c r="U104"/>
      <c r="V104"/>
      <c r="W104"/>
      <c r="X104"/>
      <c r="Y104"/>
      <c r="Z104"/>
      <c r="AA104"/>
      <c r="AB104"/>
      <c r="AC104"/>
      <c r="AD104"/>
      <c r="AE104"/>
      <c r="AF104"/>
      <c r="AG104"/>
      <c r="AH104"/>
      <c r="AI104"/>
      <c r="AJ104"/>
      <c r="AK104"/>
      <c r="AL104"/>
      <c r="AM104" s="1"/>
      <c r="AN104" s="1"/>
      <c r="AO104" s="1"/>
      <c r="AP104" s="1604"/>
      <c r="AQ104" s="1604"/>
      <c r="AR104" s="1616"/>
      <c r="AS104" s="1617"/>
      <c r="AT104" s="1617"/>
      <c r="AU104" s="1617"/>
      <c r="AV104" s="1617"/>
      <c r="AW104" s="1617"/>
      <c r="AX104" s="1617"/>
      <c r="AY104" s="1617"/>
      <c r="AZ104" s="1617"/>
      <c r="BA104" s="1617"/>
      <c r="BB104" s="1617"/>
      <c r="BC104" s="1617"/>
      <c r="BD104" s="1617"/>
      <c r="BE104" s="1617"/>
      <c r="BF104" s="1617"/>
      <c r="BG104" s="1617"/>
      <c r="BH104" s="1617"/>
      <c r="BI104" s="1617"/>
      <c r="BJ104" s="1617"/>
      <c r="BK104" s="1617"/>
      <c r="BL104" s="1617"/>
      <c r="BM104" s="1617"/>
      <c r="BN104" s="1617"/>
      <c r="BO104" s="1617"/>
      <c r="BP104" s="1617"/>
      <c r="BQ104" s="1617"/>
      <c r="BR104" s="1617"/>
      <c r="BS104" s="1617"/>
      <c r="BT104" s="1617"/>
      <c r="BU104" s="1617"/>
      <c r="BV104" s="1617"/>
      <c r="BW104" s="1617"/>
      <c r="BX104" s="1617"/>
      <c r="BY104" s="1617"/>
      <c r="BZ104" s="1617"/>
      <c r="CA104" s="1618"/>
      <c r="CB104"/>
      <c r="CC104"/>
      <c r="CD104" s="160"/>
      <c r="DL104"/>
      <c r="DM104"/>
      <c r="DN104"/>
      <c r="DO104"/>
      <c r="DP104"/>
      <c r="DQ104"/>
      <c r="DR104"/>
      <c r="DS104"/>
      <c r="DT104"/>
      <c r="DU104"/>
      <c r="DV104"/>
      <c r="DW104"/>
      <c r="DX104"/>
      <c r="DY104"/>
      <c r="DZ104"/>
      <c r="EA104"/>
      <c r="EB104"/>
      <c r="EC104"/>
      <c r="ED104"/>
      <c r="EE104"/>
      <c r="EF104"/>
      <c r="EG104"/>
      <c r="EH104"/>
      <c r="EI104"/>
      <c r="EJ104"/>
    </row>
    <row r="105" spans="1:140" ht="20.100000000000001" customHeight="1" thickBot="1">
      <c r="B105" s="125"/>
      <c r="C105" s="126"/>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26"/>
      <c r="AZ105" s="126"/>
      <c r="BA105" s="126"/>
      <c r="BB105" s="126"/>
      <c r="BC105" s="126"/>
      <c r="BD105" s="126"/>
      <c r="BE105" s="126"/>
      <c r="BF105" s="126"/>
      <c r="BG105" s="126"/>
      <c r="BH105" s="126"/>
      <c r="BI105" s="126"/>
      <c r="BJ105" s="126"/>
      <c r="BK105" s="126"/>
      <c r="BL105" s="126"/>
      <c r="BM105" s="126"/>
      <c r="BN105" s="126"/>
      <c r="BO105" s="126"/>
      <c r="BP105" s="126"/>
      <c r="BQ105" s="126"/>
      <c r="BR105" s="126"/>
      <c r="BS105" s="126"/>
      <c r="BT105" s="126"/>
      <c r="BU105" s="126"/>
      <c r="BV105" s="126"/>
      <c r="BW105" s="126"/>
      <c r="BX105" s="126"/>
      <c r="BY105" s="126"/>
      <c r="BZ105" s="126"/>
      <c r="CA105" s="126"/>
      <c r="CB105" s="126"/>
      <c r="CC105" s="126"/>
      <c r="CD105" s="134"/>
    </row>
    <row r="108" spans="1:140" ht="28.2">
      <c r="A108" s="1464">
        <v>22</v>
      </c>
      <c r="B108" s="1464"/>
      <c r="C108" s="1464"/>
      <c r="D108" s="1464"/>
      <c r="E108" s="1464"/>
      <c r="F108" s="1464"/>
      <c r="G108" s="1464"/>
      <c r="H108" s="1464"/>
      <c r="I108" s="1464"/>
      <c r="J108" s="1464"/>
      <c r="K108" s="1464"/>
      <c r="L108" s="1464"/>
      <c r="M108" s="1464"/>
      <c r="N108" s="1464"/>
      <c r="O108" s="1464"/>
      <c r="P108" s="1464"/>
      <c r="Q108" s="1464"/>
      <c r="R108" s="1464"/>
      <c r="S108" s="1464"/>
      <c r="T108" s="1464"/>
      <c r="U108" s="1464"/>
      <c r="V108" s="1464"/>
      <c r="W108" s="1464"/>
      <c r="X108" s="1464"/>
      <c r="Y108" s="1464"/>
      <c r="Z108" s="1464"/>
      <c r="AA108" s="1464"/>
      <c r="AB108" s="1464"/>
      <c r="AC108" s="1464"/>
      <c r="AD108" s="1464"/>
      <c r="AE108" s="1464"/>
      <c r="AF108" s="1464"/>
      <c r="AG108" s="1464"/>
      <c r="AH108" s="1464"/>
      <c r="AI108" s="1464"/>
      <c r="AJ108" s="1464"/>
      <c r="AK108" s="1464"/>
      <c r="AL108" s="1464"/>
      <c r="AM108" s="1464"/>
      <c r="AN108" s="1464"/>
      <c r="AO108" s="1464"/>
      <c r="AP108" s="1464"/>
      <c r="AQ108" s="1464"/>
      <c r="AR108" s="1464"/>
      <c r="AS108" s="1464"/>
      <c r="AT108" s="1464"/>
      <c r="AU108" s="1464"/>
      <c r="AV108" s="1464"/>
      <c r="AW108" s="1464"/>
      <c r="AX108" s="1464"/>
      <c r="AY108" s="1464"/>
      <c r="AZ108" s="1464"/>
      <c r="BA108" s="1464"/>
      <c r="BB108" s="1464"/>
      <c r="BC108" s="1464"/>
      <c r="BD108" s="1464"/>
      <c r="BE108" s="1464"/>
      <c r="BF108" s="1464"/>
      <c r="BG108" s="1464"/>
      <c r="BH108" s="1464"/>
      <c r="BI108" s="1464"/>
      <c r="BJ108" s="1464"/>
      <c r="BK108" s="1464"/>
      <c r="BL108" s="1464"/>
      <c r="BM108" s="1464"/>
      <c r="BN108" s="1464"/>
      <c r="BO108" s="1464"/>
      <c r="BP108" s="1464"/>
      <c r="BQ108" s="1464"/>
      <c r="BR108" s="1464"/>
      <c r="BS108" s="1464"/>
      <c r="BT108" s="1464"/>
      <c r="BU108" s="1464"/>
      <c r="BV108" s="1464"/>
      <c r="BW108" s="1464"/>
      <c r="BX108" s="1464"/>
      <c r="BY108" s="1464"/>
      <c r="BZ108" s="1464"/>
      <c r="CA108" s="1464"/>
      <c r="CB108" s="1464"/>
      <c r="CC108" s="1464"/>
      <c r="CD108" s="1464"/>
      <c r="CE108" s="1464"/>
    </row>
  </sheetData>
  <mergeCells count="39">
    <mergeCell ref="AP100:AQ101"/>
    <mergeCell ref="AP103:AQ104"/>
    <mergeCell ref="AP91:AQ92"/>
    <mergeCell ref="C84:CC86"/>
    <mergeCell ref="C87:CC88"/>
    <mergeCell ref="F57:AJ57"/>
    <mergeCell ref="D62:AH62"/>
    <mergeCell ref="AP94:AQ95"/>
    <mergeCell ref="AR43:CA44"/>
    <mergeCell ref="AR46:CA47"/>
    <mergeCell ref="AR49:CA50"/>
    <mergeCell ref="AR52:CA53"/>
    <mergeCell ref="AR55:CA56"/>
    <mergeCell ref="A108:CE108"/>
    <mergeCell ref="AP43:AQ44"/>
    <mergeCell ref="AP46:AQ47"/>
    <mergeCell ref="AP49:AQ50"/>
    <mergeCell ref="AP52:AQ53"/>
    <mergeCell ref="AP55:AQ56"/>
    <mergeCell ref="AP60:AQ61"/>
    <mergeCell ref="C65:P66"/>
    <mergeCell ref="Q65:CC66"/>
    <mergeCell ref="AP72:AQ73"/>
    <mergeCell ref="AR60:CA61"/>
    <mergeCell ref="AR72:CA73"/>
    <mergeCell ref="AR94:CA95"/>
    <mergeCell ref="AR100:CA101"/>
    <mergeCell ref="AR91:CA92"/>
    <mergeCell ref="AR103:CA104"/>
    <mergeCell ref="AP34:AQ35"/>
    <mergeCell ref="AR34:CA35"/>
    <mergeCell ref="AR13:BZ13"/>
    <mergeCell ref="AR14:BY14"/>
    <mergeCell ref="AP16:AQ17"/>
    <mergeCell ref="AR16:CA17"/>
    <mergeCell ref="AP23:AQ24"/>
    <mergeCell ref="AR23:CA24"/>
    <mergeCell ref="AP30:AQ31"/>
    <mergeCell ref="AR30:CA31"/>
  </mergeCells>
  <printOptions horizontalCentered="1"/>
  <pageMargins left="0.23622047244094499" right="0.23622047244094499" top="0.23622047244094499" bottom="0.23622047244094499" header="0" footer="0"/>
  <pageSetup paperSize="9" scale="2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4D7731"/>
  </sheetPr>
  <dimension ref="A1:FK93"/>
  <sheetViews>
    <sheetView showGridLines="0" showRowColHeaders="0" view="pageBreakPreview" zoomScale="40" zoomScaleNormal="25" zoomScaleSheetLayoutView="40" workbookViewId="0">
      <selection activeCell="AN86" sqref="AN86:BW87"/>
    </sheetView>
  </sheetViews>
  <sheetFormatPr defaultColWidth="2.33203125" defaultRowHeight="15"/>
  <cols>
    <col min="1" max="1" width="2.33203125" style="2"/>
    <col min="2" max="2" width="3.88671875" style="2" customWidth="1"/>
    <col min="3" max="3" width="12" style="2" bestFit="1" customWidth="1"/>
    <col min="4" max="82" width="3.88671875" style="2" customWidth="1"/>
    <col min="83" max="83" width="3" style="2" customWidth="1"/>
    <col min="84" max="88" width="2.33203125" style="2"/>
    <col min="89" max="89" width="2.33203125" style="2" customWidth="1"/>
    <col min="90" max="90" width="9"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85"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85"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85"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85"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85" ht="39.9" customHeight="1">
      <c r="B9" s="362"/>
      <c r="C9" s="295"/>
      <c r="D9" s="295"/>
      <c r="E9" s="295"/>
      <c r="F9" s="295"/>
      <c r="G9" s="295"/>
      <c r="H9" s="295"/>
      <c r="I9" s="379" t="s">
        <v>585</v>
      </c>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85" ht="39.9" customHeight="1">
      <c r="B10" s="362"/>
      <c r="C10" s="295"/>
      <c r="D10" s="295"/>
      <c r="E10" s="295"/>
      <c r="F10" s="295"/>
      <c r="G10" s="295"/>
      <c r="H10" s="295"/>
      <c r="I10" s="380" t="s">
        <v>586</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85" ht="30" customHeight="1">
      <c r="B11" s="363"/>
      <c r="C11" s="233"/>
      <c r="D11" s="233"/>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297"/>
      <c r="CD11" s="335"/>
    </row>
    <row r="12" spans="2:85" ht="30" customHeight="1">
      <c r="B12" s="492"/>
      <c r="C12" s="501"/>
      <c r="V12" s="318"/>
      <c r="W12" s="501"/>
      <c r="X12" s="501"/>
      <c r="Y12" s="501"/>
      <c r="Z12" s="501"/>
      <c r="AA12" s="501"/>
      <c r="AB12" s="501"/>
      <c r="AC12" s="501"/>
      <c r="AD12" s="501"/>
      <c r="AE12" s="501"/>
      <c r="AF12" s="501"/>
      <c r="AG12" s="501"/>
      <c r="AH12" s="501"/>
      <c r="AI12" s="501"/>
      <c r="AJ12" s="501"/>
      <c r="AK12" s="501"/>
      <c r="AL12" s="501"/>
      <c r="AM12" s="501"/>
      <c r="AN12" s="501"/>
      <c r="AO12" s="501"/>
      <c r="AP12" s="501"/>
      <c r="AQ12" s="501"/>
      <c r="AR12" s="501"/>
      <c r="AS12" s="501"/>
      <c r="AT12" s="2037" t="s">
        <v>505</v>
      </c>
      <c r="AU12" s="2037"/>
      <c r="AV12" s="2037"/>
      <c r="AW12" s="2037"/>
      <c r="AX12" s="2037"/>
      <c r="AY12" s="2037"/>
      <c r="AZ12" s="2037"/>
      <c r="BA12" s="2037"/>
      <c r="BB12" s="2037"/>
      <c r="BC12" s="2037"/>
      <c r="BD12" s="2037"/>
      <c r="BE12" s="2037"/>
      <c r="BF12" s="2037"/>
      <c r="BG12" s="2037"/>
      <c r="BH12" s="2037"/>
      <c r="BI12" s="2037"/>
      <c r="BJ12" s="2037"/>
      <c r="BK12" s="2037"/>
      <c r="BL12" s="2037"/>
      <c r="BM12" s="2037"/>
      <c r="BN12" s="2037"/>
      <c r="BO12" s="2037"/>
      <c r="BP12" s="2037"/>
      <c r="BQ12" s="2037"/>
      <c r="BR12" s="2037"/>
      <c r="BS12" s="2037"/>
      <c r="BT12" s="2037"/>
      <c r="BU12" s="2037"/>
      <c r="BV12" s="2037"/>
      <c r="BW12" s="2037"/>
      <c r="BX12" s="2037"/>
      <c r="BY12" s="2037"/>
      <c r="BZ12" s="2037"/>
      <c r="CA12" s="2037"/>
      <c r="CB12" s="2037"/>
      <c r="CC12" s="364"/>
      <c r="CD12" s="503"/>
    </row>
    <row r="13" spans="2:85" ht="30" customHeight="1">
      <c r="B13" s="493"/>
      <c r="C13" s="111"/>
      <c r="D13" s="264" t="s">
        <v>197</v>
      </c>
      <c r="F13" s="1021" t="s">
        <v>1666</v>
      </c>
      <c r="G13"/>
      <c r="H13"/>
      <c r="I13"/>
      <c r="J13"/>
      <c r="K13"/>
      <c r="L13"/>
      <c r="M13"/>
      <c r="N13"/>
      <c r="O13"/>
      <c r="P13"/>
      <c r="Q13"/>
      <c r="R13"/>
      <c r="S13"/>
      <c r="T13"/>
      <c r="U13"/>
      <c r="V13" s="518"/>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2037" t="s">
        <v>218</v>
      </c>
      <c r="AU13" s="2037"/>
      <c r="AV13" s="2037"/>
      <c r="AW13" s="2037"/>
      <c r="AX13" s="2037"/>
      <c r="AY13" s="2037"/>
      <c r="AZ13" s="2037"/>
      <c r="BA13" s="2037"/>
      <c r="BB13" s="2037"/>
      <c r="BC13" s="2037"/>
      <c r="BD13" s="2037"/>
      <c r="BE13" s="2037"/>
      <c r="BF13" s="2037"/>
      <c r="BG13" s="2037"/>
      <c r="BH13" s="2037"/>
      <c r="BI13" s="2037"/>
      <c r="BJ13" s="2037"/>
      <c r="BK13" s="2037"/>
      <c r="BL13" s="2037"/>
      <c r="BM13" s="2037"/>
      <c r="BN13" s="2037"/>
      <c r="BO13" s="2037"/>
      <c r="BP13" s="2037"/>
      <c r="BQ13" s="2037"/>
      <c r="BR13" s="2037"/>
      <c r="BS13" s="2037"/>
      <c r="BT13" s="2037"/>
      <c r="BU13" s="2037"/>
      <c r="BV13" s="2037"/>
      <c r="BW13" s="2037"/>
      <c r="BX13" s="2037"/>
      <c r="BY13" s="2037"/>
      <c r="BZ13" s="2037"/>
      <c r="CA13" s="2037"/>
      <c r="CB13" s="333"/>
      <c r="CC13" s="501"/>
      <c r="CD13" s="504"/>
    </row>
    <row r="14" spans="2:85" ht="30" customHeight="1">
      <c r="B14" s="75"/>
      <c r="C14" s="516"/>
      <c r="D14" s="267"/>
      <c r="F14" s="1022" t="s">
        <v>1667</v>
      </c>
      <c r="G14"/>
      <c r="H14"/>
      <c r="I14"/>
      <c r="J14"/>
      <c r="K14"/>
      <c r="L14"/>
      <c r="M14"/>
      <c r="N14"/>
      <c r="O14"/>
      <c r="P14"/>
      <c r="Q14"/>
      <c r="R14"/>
      <c r="S14"/>
      <c r="T14"/>
      <c r="U14"/>
      <c r="W14" s="318"/>
      <c r="X14" s="318"/>
      <c r="Y14" s="318"/>
      <c r="Z14" s="318"/>
      <c r="AA14" s="318"/>
      <c r="AB14" s="318"/>
      <c r="AC14" s="318"/>
      <c r="AD14" s="318"/>
      <c r="AE14" s="318"/>
      <c r="AF14" s="318"/>
      <c r="AG14" s="318"/>
      <c r="AH14" s="318"/>
      <c r="AI14" s="318"/>
      <c r="AJ14" s="199"/>
      <c r="AK14" s="199"/>
      <c r="AL14" s="199"/>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X14" s="81"/>
      <c r="BY14" s="81"/>
      <c r="CB14" s="1"/>
      <c r="CC14" s="111"/>
      <c r="CD14" s="505"/>
      <c r="CE14" s="302"/>
      <c r="CF14" s="302"/>
      <c r="CG14" s="302"/>
    </row>
    <row r="15" spans="2:85" ht="30" customHeight="1">
      <c r="B15" s="494"/>
      <c r="C15" s="325"/>
      <c r="W15" s="518"/>
      <c r="X15" s="518"/>
      <c r="Y15" s="518"/>
      <c r="Z15" s="518"/>
      <c r="AA15" s="518"/>
      <c r="AB15" s="518"/>
      <c r="AC15" s="518"/>
      <c r="AD15" s="518"/>
      <c r="AE15" s="518"/>
      <c r="AF15" s="518"/>
      <c r="AG15" s="518"/>
      <c r="AH15" s="518"/>
      <c r="AI15" s="518"/>
      <c r="AJ15" s="518"/>
      <c r="AK15" s="518"/>
      <c r="AL15" s="518"/>
      <c r="AM15" s="518"/>
      <c r="AN15" s="518"/>
      <c r="AO15" s="518"/>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s="892" t="s">
        <v>565</v>
      </c>
      <c r="BZ15"/>
      <c r="CA15"/>
      <c r="CB15"/>
      <c r="CC15" s="1"/>
      <c r="CD15" s="55"/>
    </row>
    <row r="16" spans="2:85" ht="30" customHeight="1">
      <c r="B16" s="322"/>
      <c r="C16" s="325"/>
      <c r="F16" s="264" t="s">
        <v>165</v>
      </c>
      <c r="H16" s="1012" t="s">
        <v>649</v>
      </c>
      <c r="V16" s="518"/>
      <c r="W16" s="518"/>
      <c r="X16" s="518"/>
      <c r="Y16" s="518"/>
      <c r="Z16" s="518"/>
      <c r="AA16" s="518"/>
      <c r="AB16" s="518"/>
      <c r="AC16" s="518"/>
      <c r="AD16" s="518"/>
      <c r="AE16" s="518"/>
      <c r="AF16" s="518"/>
      <c r="AG16" s="518"/>
      <c r="AH16" s="518"/>
      <c r="AI16" s="518"/>
      <c r="AJ16" s="518"/>
      <c r="AK16" s="518"/>
      <c r="AL16" s="518"/>
      <c r="AM16" s="518"/>
      <c r="AN16" s="518"/>
      <c r="AO16" s="518"/>
      <c r="AP16" s="1604">
        <v>40</v>
      </c>
      <c r="AQ16" s="1604"/>
      <c r="AR16" s="1613"/>
      <c r="AS16" s="1614"/>
      <c r="AT16" s="1614"/>
      <c r="AU16" s="1614"/>
      <c r="AV16" s="1614"/>
      <c r="AW16" s="1614"/>
      <c r="AX16" s="1614"/>
      <c r="AY16" s="1614"/>
      <c r="AZ16" s="1614"/>
      <c r="BA16" s="1614"/>
      <c r="BB16" s="1614"/>
      <c r="BC16" s="1614"/>
      <c r="BD16" s="1614"/>
      <c r="BE16" s="1614"/>
      <c r="BF16" s="1614"/>
      <c r="BG16" s="1614"/>
      <c r="BH16" s="1614"/>
      <c r="BI16" s="1614"/>
      <c r="BJ16" s="1614"/>
      <c r="BK16" s="1614"/>
      <c r="BL16" s="1614"/>
      <c r="BM16" s="1614"/>
      <c r="BN16" s="1614"/>
      <c r="BO16" s="1614"/>
      <c r="BP16" s="1614"/>
      <c r="BQ16" s="1614"/>
      <c r="BR16" s="1614"/>
      <c r="BS16" s="1614"/>
      <c r="BT16" s="1614"/>
      <c r="BU16" s="1614"/>
      <c r="BV16" s="1614"/>
      <c r="BW16" s="1614"/>
      <c r="BX16" s="1614"/>
      <c r="BY16" s="1614"/>
      <c r="BZ16" s="1614"/>
      <c r="CA16" s="1615"/>
      <c r="CB16"/>
      <c r="CC16" s="304"/>
      <c r="CD16" s="55"/>
    </row>
    <row r="17" spans="1:164" ht="30" customHeight="1">
      <c r="B17" s="322"/>
      <c r="C17" s="321"/>
      <c r="D17" s="325"/>
      <c r="F17" s="267"/>
      <c r="H17" s="1013" t="s">
        <v>1668</v>
      </c>
      <c r="I17"/>
      <c r="J17"/>
      <c r="K17"/>
      <c r="L17"/>
      <c r="M17"/>
      <c r="N17"/>
      <c r="O17"/>
      <c r="P17"/>
      <c r="Q17"/>
      <c r="R17"/>
      <c r="S17"/>
      <c r="T17"/>
      <c r="U17"/>
      <c r="V17"/>
      <c r="W17"/>
      <c r="X17"/>
      <c r="Y17"/>
      <c r="Z17"/>
      <c r="AA17"/>
      <c r="AB17"/>
      <c r="AC17"/>
      <c r="AD17"/>
      <c r="AE17"/>
      <c r="AF17"/>
      <c r="AG17"/>
      <c r="AH17"/>
      <c r="AI17"/>
      <c r="AJ17"/>
      <c r="AK17"/>
      <c r="AL17"/>
      <c r="AM17" s="518"/>
      <c r="AN17" s="518"/>
      <c r="AO17" s="518"/>
      <c r="AP17" s="1604"/>
      <c r="AQ17" s="1604"/>
      <c r="AR17" s="1616"/>
      <c r="AS17" s="1617"/>
      <c r="AT17" s="1617"/>
      <c r="AU17" s="1617"/>
      <c r="AV17" s="1617"/>
      <c r="AW17" s="1617"/>
      <c r="AX17" s="1617"/>
      <c r="AY17" s="1617"/>
      <c r="AZ17" s="1617"/>
      <c r="BA17" s="1617"/>
      <c r="BB17" s="1617"/>
      <c r="BC17" s="1617"/>
      <c r="BD17" s="1617"/>
      <c r="BE17" s="1617"/>
      <c r="BF17" s="1617"/>
      <c r="BG17" s="1617"/>
      <c r="BH17" s="1617"/>
      <c r="BI17" s="1617"/>
      <c r="BJ17" s="1617"/>
      <c r="BK17" s="1617"/>
      <c r="BL17" s="1617"/>
      <c r="BM17" s="1617"/>
      <c r="BN17" s="1617"/>
      <c r="BO17" s="1617"/>
      <c r="BP17" s="1617"/>
      <c r="BQ17" s="1617"/>
      <c r="BR17" s="1617"/>
      <c r="BS17" s="1617"/>
      <c r="BT17" s="1617"/>
      <c r="BU17" s="1617"/>
      <c r="BV17" s="1617"/>
      <c r="BW17" s="1617"/>
      <c r="BX17" s="1617"/>
      <c r="BY17" s="1617"/>
      <c r="BZ17" s="1617"/>
      <c r="CA17" s="1618"/>
      <c r="CC17" s="304"/>
      <c r="CD17" s="55"/>
    </row>
    <row r="18" spans="1:164" ht="30" customHeight="1">
      <c r="B18" s="151"/>
      <c r="C18"/>
      <c r="D18"/>
      <c r="E18"/>
      <c r="I18"/>
      <c r="J18"/>
      <c r="K18"/>
      <c r="L18"/>
      <c r="M18"/>
      <c r="N18"/>
      <c r="O18"/>
      <c r="P18"/>
      <c r="Q18"/>
      <c r="R18"/>
      <c r="S18"/>
      <c r="T18"/>
      <c r="U18"/>
      <c r="V18"/>
      <c r="W18"/>
      <c r="X18"/>
      <c r="Y18"/>
      <c r="Z18"/>
      <c r="AA18"/>
      <c r="AB18"/>
      <c r="AC18"/>
      <c r="AD18"/>
      <c r="AE18"/>
      <c r="AF18"/>
      <c r="AG18"/>
      <c r="AH18"/>
      <c r="AI18"/>
      <c r="AJ18"/>
      <c r="AK18"/>
      <c r="AL18"/>
      <c r="AM18" s="518"/>
      <c r="AN18" s="518"/>
      <c r="AO18" s="518"/>
      <c r="CB18"/>
      <c r="CC18"/>
      <c r="CD18" s="160"/>
      <c r="CM18" s="506"/>
      <c r="CN18" s="233"/>
      <c r="CO18" s="233"/>
      <c r="CP18" s="233"/>
      <c r="CQ18" s="233"/>
      <c r="CR18" s="233"/>
      <c r="CS18" s="233"/>
      <c r="CT18" s="233"/>
      <c r="CU18" s="233"/>
      <c r="CV18" s="233"/>
      <c r="CW18" s="233"/>
      <c r="CX18" s="233"/>
      <c r="CY18" s="1532"/>
      <c r="CZ18" s="1532"/>
      <c r="DA18" s="507"/>
      <c r="DB18" s="508"/>
      <c r="DC18" s="508"/>
      <c r="DD18" s="506"/>
      <c r="DE18" s="506"/>
      <c r="DF18" s="506"/>
      <c r="DG18" s="506"/>
      <c r="DH18" s="506"/>
      <c r="DI18" s="506"/>
      <c r="DJ18" s="506"/>
      <c r="DK18" s="506"/>
      <c r="DL18" s="506"/>
      <c r="DM18" s="506"/>
      <c r="DN18" s="506"/>
      <c r="DO18" s="506"/>
      <c r="DP18" s="506"/>
      <c r="DQ18" s="509"/>
      <c r="DR18" s="391"/>
      <c r="DS18" s="391"/>
      <c r="DT18" s="391"/>
      <c r="DU18" s="391"/>
      <c r="DV18" s="391"/>
      <c r="DW18" s="391"/>
      <c r="DX18" s="391"/>
      <c r="DY18" s="391"/>
      <c r="DZ18" s="391"/>
      <c r="EA18" s="391"/>
      <c r="EB18" s="391"/>
      <c r="EC18" s="391"/>
      <c r="ED18" s="391"/>
      <c r="EE18" s="391"/>
      <c r="EF18" s="391"/>
      <c r="EG18" s="391"/>
      <c r="EH18" s="391"/>
      <c r="EI18" s="391"/>
      <c r="EJ18" s="391"/>
      <c r="EK18" s="391"/>
      <c r="EL18" s="391"/>
      <c r="EM18" s="391"/>
      <c r="EN18" s="391"/>
      <c r="EO18" s="391"/>
      <c r="EP18" s="391"/>
      <c r="EQ18" s="391"/>
      <c r="ER18" s="391"/>
      <c r="ES18" s="391"/>
      <c r="ET18" s="391"/>
      <c r="EU18" s="391"/>
      <c r="EV18" s="391"/>
      <c r="EW18" s="391"/>
      <c r="EX18" s="391"/>
      <c r="EY18" s="391"/>
      <c r="EZ18" s="391"/>
      <c r="FA18" s="391"/>
      <c r="FB18" s="391"/>
      <c r="FC18" s="391"/>
      <c r="FD18" s="391"/>
      <c r="FE18" s="391"/>
      <c r="FF18" s="391"/>
      <c r="FG18" s="391"/>
      <c r="FH18" s="391"/>
    </row>
    <row r="19" spans="1:164" ht="30" customHeight="1">
      <c r="B19" s="151"/>
      <c r="C19"/>
      <c r="D19"/>
      <c r="E19"/>
      <c r="F19" s="264" t="s">
        <v>167</v>
      </c>
      <c r="H19" s="1012" t="s">
        <v>650</v>
      </c>
      <c r="V19" s="518"/>
      <c r="W19" s="518"/>
      <c r="X19" s="518"/>
      <c r="Y19" s="518"/>
      <c r="Z19" s="518"/>
      <c r="AA19" s="518"/>
      <c r="AB19" s="518"/>
      <c r="AC19" s="518"/>
      <c r="AD19" s="518"/>
      <c r="AE19" s="518"/>
      <c r="AF19" s="518"/>
      <c r="AG19" s="518"/>
      <c r="AH19" s="518"/>
      <c r="AI19" s="518"/>
      <c r="AJ19" s="518"/>
      <c r="AK19" s="518"/>
      <c r="AL19" s="518"/>
      <c r="AM19" s="518"/>
      <c r="AN19" s="518"/>
      <c r="AO19" s="518"/>
      <c r="AP19" s="1604">
        <v>41</v>
      </c>
      <c r="AQ19" s="1604"/>
      <c r="AR19" s="1613"/>
      <c r="AS19" s="1614"/>
      <c r="AT19" s="1614"/>
      <c r="AU19" s="1614"/>
      <c r="AV19" s="1614"/>
      <c r="AW19" s="1614"/>
      <c r="AX19" s="1614"/>
      <c r="AY19" s="1614"/>
      <c r="AZ19" s="1614"/>
      <c r="BA19" s="1614"/>
      <c r="BB19" s="1614"/>
      <c r="BC19" s="1614"/>
      <c r="BD19" s="1614"/>
      <c r="BE19" s="1614"/>
      <c r="BF19" s="1614"/>
      <c r="BG19" s="1614"/>
      <c r="BH19" s="1614"/>
      <c r="BI19" s="1614"/>
      <c r="BJ19" s="1614"/>
      <c r="BK19" s="1614"/>
      <c r="BL19" s="1614"/>
      <c r="BM19" s="1614"/>
      <c r="BN19" s="1614"/>
      <c r="BO19" s="1614"/>
      <c r="BP19" s="1614"/>
      <c r="BQ19" s="1614"/>
      <c r="BR19" s="1614"/>
      <c r="BS19" s="1614"/>
      <c r="BT19" s="1614"/>
      <c r="BU19" s="1614"/>
      <c r="BV19" s="1614"/>
      <c r="BW19" s="1614"/>
      <c r="BX19" s="1614"/>
      <c r="BY19" s="1614"/>
      <c r="BZ19" s="1614"/>
      <c r="CA19" s="1615"/>
      <c r="CB19"/>
      <c r="CC19"/>
      <c r="CD19" s="160"/>
      <c r="FF19" s="391"/>
      <c r="FG19" s="391"/>
      <c r="FH19" s="391"/>
    </row>
    <row r="20" spans="1:164" ht="30" customHeight="1">
      <c r="B20" s="151"/>
      <c r="C20"/>
      <c r="D20"/>
      <c r="E20"/>
      <c r="F20" s="267"/>
      <c r="H20" s="1013" t="s">
        <v>651</v>
      </c>
      <c r="I20"/>
      <c r="J20"/>
      <c r="K20"/>
      <c r="L20"/>
      <c r="M20"/>
      <c r="N20"/>
      <c r="O20"/>
      <c r="P20"/>
      <c r="Q20"/>
      <c r="R20"/>
      <c r="S20"/>
      <c r="T20"/>
      <c r="U20"/>
      <c r="V20"/>
      <c r="W20"/>
      <c r="X20"/>
      <c r="Y20"/>
      <c r="Z20"/>
      <c r="AA20"/>
      <c r="AB20"/>
      <c r="AC20"/>
      <c r="AD20"/>
      <c r="AE20"/>
      <c r="AF20"/>
      <c r="AG20"/>
      <c r="AH20"/>
      <c r="AI20"/>
      <c r="AJ20"/>
      <c r="AK20"/>
      <c r="AL20"/>
      <c r="AM20" s="518"/>
      <c r="AN20" s="518"/>
      <c r="AO20" s="518"/>
      <c r="AP20" s="1604"/>
      <c r="AQ20" s="1604"/>
      <c r="AR20" s="1616"/>
      <c r="AS20" s="1617"/>
      <c r="AT20" s="1617"/>
      <c r="AU20" s="1617"/>
      <c r="AV20" s="1617"/>
      <c r="AW20" s="1617"/>
      <c r="AX20" s="1617"/>
      <c r="AY20" s="1617"/>
      <c r="AZ20" s="1617"/>
      <c r="BA20" s="1617"/>
      <c r="BB20" s="1617"/>
      <c r="BC20" s="1617"/>
      <c r="BD20" s="1617"/>
      <c r="BE20" s="1617"/>
      <c r="BF20" s="1617"/>
      <c r="BG20" s="1617"/>
      <c r="BH20" s="1617"/>
      <c r="BI20" s="1617"/>
      <c r="BJ20" s="1617"/>
      <c r="BK20" s="1617"/>
      <c r="BL20" s="1617"/>
      <c r="BM20" s="1617"/>
      <c r="BN20" s="1617"/>
      <c r="BO20" s="1617"/>
      <c r="BP20" s="1617"/>
      <c r="BQ20" s="1617"/>
      <c r="BR20" s="1617"/>
      <c r="BS20" s="1617"/>
      <c r="BT20" s="1617"/>
      <c r="BU20" s="1617"/>
      <c r="BV20" s="1617"/>
      <c r="BW20" s="1617"/>
      <c r="BX20" s="1617"/>
      <c r="BY20" s="1617"/>
      <c r="BZ20" s="1617"/>
      <c r="CA20" s="1618"/>
      <c r="CB20"/>
      <c r="CC20"/>
      <c r="CD20" s="160"/>
      <c r="FF20" s="391"/>
      <c r="FG20" s="391"/>
      <c r="FH20" s="391"/>
    </row>
    <row r="21" spans="1:164" ht="30" customHeight="1">
      <c r="A21" s="1"/>
      <c r="B21" s="15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CB21"/>
      <c r="CC21"/>
      <c r="CD21" s="160"/>
    </row>
    <row r="22" spans="1:164" ht="30" customHeight="1">
      <c r="A22" s="1"/>
      <c r="B22" s="151"/>
      <c r="C22"/>
      <c r="D22"/>
      <c r="E22"/>
      <c r="F22" s="264" t="s">
        <v>652</v>
      </c>
      <c r="H22" s="1056" t="s">
        <v>653</v>
      </c>
      <c r="V22" s="518"/>
      <c r="W22" s="518"/>
      <c r="X22" s="518"/>
      <c r="Y22" s="518"/>
      <c r="Z22" s="518"/>
      <c r="AA22" s="518"/>
      <c r="AB22" s="518"/>
      <c r="AC22" s="518"/>
      <c r="AD22" s="518"/>
      <c r="AE22" s="518"/>
      <c r="AF22" s="518"/>
      <c r="AG22" s="518"/>
      <c r="AH22" s="518"/>
      <c r="AI22" s="518"/>
      <c r="AJ22" s="518"/>
      <c r="AK22" s="518"/>
      <c r="AL22" s="518"/>
      <c r="AM22" s="518"/>
      <c r="AN22" s="518"/>
      <c r="AO22" s="518"/>
      <c r="AP22" s="1604">
        <v>42</v>
      </c>
      <c r="AQ22" s="1604"/>
      <c r="AR22" s="1613"/>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c r="BM22" s="1614"/>
      <c r="BN22" s="1614"/>
      <c r="BO22" s="1614"/>
      <c r="BP22" s="1614"/>
      <c r="BQ22" s="1614"/>
      <c r="BR22" s="1614"/>
      <c r="BS22" s="1614"/>
      <c r="BT22" s="1614"/>
      <c r="BU22" s="1614"/>
      <c r="BV22" s="1614"/>
      <c r="BW22" s="1614"/>
      <c r="BX22" s="1614"/>
      <c r="BY22" s="1614"/>
      <c r="BZ22" s="1614"/>
      <c r="CA22" s="1615"/>
      <c r="CB22"/>
      <c r="CC22"/>
      <c r="CD22" s="160"/>
    </row>
    <row r="23" spans="1:164" ht="30" customHeight="1">
      <c r="A23" s="1"/>
      <c r="B23" s="151"/>
      <c r="C23"/>
      <c r="D23"/>
      <c r="E23"/>
      <c r="F23" s="267"/>
      <c r="H23" s="1057" t="s">
        <v>654</v>
      </c>
      <c r="I23"/>
      <c r="J23"/>
      <c r="K23"/>
      <c r="L23"/>
      <c r="M23"/>
      <c r="N23"/>
      <c r="O23"/>
      <c r="P23"/>
      <c r="Q23"/>
      <c r="R23"/>
      <c r="S23"/>
      <c r="T23"/>
      <c r="U23"/>
      <c r="V23"/>
      <c r="W23"/>
      <c r="X23"/>
      <c r="Y23"/>
      <c r="Z23"/>
      <c r="AA23"/>
      <c r="AB23"/>
      <c r="AC23"/>
      <c r="AD23"/>
      <c r="AE23"/>
      <c r="AF23"/>
      <c r="AG23"/>
      <c r="AH23"/>
      <c r="AI23"/>
      <c r="AJ23"/>
      <c r="AK23"/>
      <c r="AL23"/>
      <c r="AM23" s="518"/>
      <c r="AN23" s="518"/>
      <c r="AO23" s="518"/>
      <c r="AP23" s="1604"/>
      <c r="AQ23" s="1604"/>
      <c r="AR23" s="1616"/>
      <c r="AS23" s="1617"/>
      <c r="AT23" s="1617"/>
      <c r="AU23" s="1617"/>
      <c r="AV23" s="1617"/>
      <c r="AW23" s="1617"/>
      <c r="AX23" s="1617"/>
      <c r="AY23" s="1617"/>
      <c r="AZ23" s="1617"/>
      <c r="BA23" s="1617"/>
      <c r="BB23" s="1617"/>
      <c r="BC23" s="1617"/>
      <c r="BD23" s="1617"/>
      <c r="BE23" s="1617"/>
      <c r="BF23" s="1617"/>
      <c r="BG23" s="1617"/>
      <c r="BH23" s="1617"/>
      <c r="BI23" s="1617"/>
      <c r="BJ23" s="1617"/>
      <c r="BK23" s="1617"/>
      <c r="BL23" s="1617"/>
      <c r="BM23" s="1617"/>
      <c r="BN23" s="1617"/>
      <c r="BO23" s="1617"/>
      <c r="BP23" s="1617"/>
      <c r="BQ23" s="1617"/>
      <c r="BR23" s="1617"/>
      <c r="BS23" s="1617"/>
      <c r="BT23" s="1617"/>
      <c r="BU23" s="1617"/>
      <c r="BV23" s="1617"/>
      <c r="BW23" s="1617"/>
      <c r="BX23" s="1617"/>
      <c r="BY23" s="1617"/>
      <c r="BZ23" s="1617"/>
      <c r="CA23" s="1618"/>
      <c r="CB23"/>
      <c r="CC23"/>
      <c r="CD23" s="160"/>
    </row>
    <row r="24" spans="1:164" ht="30" customHeight="1">
      <c r="A24" s="1"/>
      <c r="B24" s="151"/>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160"/>
    </row>
    <row r="25" spans="1:164" ht="30" customHeight="1">
      <c r="A25" s="1"/>
      <c r="B25" s="93"/>
      <c r="C25" s="326"/>
      <c r="D25" s="264"/>
      <c r="E25" s="268"/>
      <c r="F25" s="264" t="s">
        <v>655</v>
      </c>
      <c r="H25" s="266" t="s">
        <v>656</v>
      </c>
      <c r="V25" s="518"/>
      <c r="W25" s="518"/>
      <c r="X25" s="518"/>
      <c r="Y25" s="518"/>
      <c r="Z25" s="518"/>
      <c r="AA25" s="518"/>
      <c r="AB25" s="518"/>
      <c r="AC25" s="518"/>
      <c r="AD25" s="518"/>
      <c r="AE25" s="518"/>
      <c r="AF25" s="518"/>
      <c r="AG25" s="518"/>
      <c r="AH25" s="518"/>
      <c r="AI25" s="518"/>
      <c r="AJ25" s="518"/>
      <c r="AK25" s="518"/>
      <c r="AL25" s="518"/>
      <c r="AM25" s="518"/>
      <c r="AN25" s="518"/>
      <c r="AO25" s="518"/>
      <c r="CB25"/>
      <c r="CC25" s="97"/>
      <c r="CD25" s="160"/>
      <c r="CM25" s="307"/>
      <c r="CN25" s="307"/>
      <c r="CO25" s="307"/>
      <c r="CP25" s="307"/>
      <c r="CQ25" s="307"/>
      <c r="CR25" s="307"/>
      <c r="CS25" s="307"/>
      <c r="CT25" s="307"/>
      <c r="CU25" s="307"/>
      <c r="CV25" s="307"/>
      <c r="CW25" s="307"/>
      <c r="CX25" s="307"/>
      <c r="CY25" s="307"/>
      <c r="CZ25" s="307"/>
      <c r="DA25" s="307"/>
      <c r="DB25" s="307"/>
      <c r="DC25" s="307"/>
      <c r="DD25" s="307"/>
      <c r="DE25" s="307"/>
      <c r="DF25" s="307"/>
      <c r="DG25" s="307"/>
      <c r="DH25" s="307"/>
      <c r="DI25" s="307"/>
      <c r="DJ25" s="307"/>
      <c r="DK25" s="307"/>
    </row>
    <row r="26" spans="1:164" ht="30" customHeight="1">
      <c r="A26" s="1"/>
      <c r="B26" s="93"/>
      <c r="C26" s="321"/>
      <c r="D26" s="267"/>
      <c r="E26" s="268"/>
      <c r="F26" s="267"/>
      <c r="H26" s="266" t="s">
        <v>657</v>
      </c>
      <c r="I26"/>
      <c r="J26"/>
      <c r="K26"/>
      <c r="L26"/>
      <c r="M26"/>
      <c r="N26"/>
      <c r="O26"/>
      <c r="P26"/>
      <c r="Q26"/>
      <c r="R26"/>
      <c r="S26"/>
      <c r="T26"/>
      <c r="U26"/>
      <c r="V26"/>
      <c r="W26"/>
      <c r="X26"/>
      <c r="Y26"/>
      <c r="Z26"/>
      <c r="AA26"/>
      <c r="AB26"/>
      <c r="AC26"/>
      <c r="AD26"/>
      <c r="AE26"/>
      <c r="AF26"/>
      <c r="AG26"/>
      <c r="AH26"/>
      <c r="AI26"/>
      <c r="AJ26"/>
      <c r="AK26"/>
      <c r="AL26"/>
      <c r="AM26" s="518"/>
      <c r="AN26" s="518"/>
      <c r="AO26" s="518"/>
      <c r="AP26" s="1604">
        <v>43</v>
      </c>
      <c r="AQ26" s="1604"/>
      <c r="AR26" s="1613"/>
      <c r="AS26" s="1614"/>
      <c r="AT26" s="1614"/>
      <c r="AU26" s="1614"/>
      <c r="AV26" s="1614"/>
      <c r="AW26" s="1614"/>
      <c r="AX26" s="1614"/>
      <c r="AY26" s="1614"/>
      <c r="AZ26" s="1614"/>
      <c r="BA26" s="1614"/>
      <c r="BB26" s="1614"/>
      <c r="BC26" s="1614"/>
      <c r="BD26" s="1614"/>
      <c r="BE26" s="1614"/>
      <c r="BF26" s="1614"/>
      <c r="BG26" s="1614"/>
      <c r="BH26" s="1614"/>
      <c r="BI26" s="1614"/>
      <c r="BJ26" s="1614"/>
      <c r="BK26" s="1614"/>
      <c r="BL26" s="1614"/>
      <c r="BM26" s="1614"/>
      <c r="BN26" s="1614"/>
      <c r="BO26" s="1614"/>
      <c r="BP26" s="1614"/>
      <c r="BQ26" s="1614"/>
      <c r="BR26" s="1614"/>
      <c r="BS26" s="1614"/>
      <c r="BT26" s="1614"/>
      <c r="BU26" s="1614"/>
      <c r="BV26" s="1614"/>
      <c r="BW26" s="1614"/>
      <c r="BX26" s="1614"/>
      <c r="BY26" s="1614"/>
      <c r="BZ26" s="1614"/>
      <c r="CA26" s="1615"/>
      <c r="CB26"/>
      <c r="CC26"/>
      <c r="CD26" s="160"/>
    </row>
    <row r="27" spans="1:164" ht="30" customHeight="1">
      <c r="A27" s="1"/>
      <c r="B27" s="93"/>
      <c r="C27" s="321"/>
      <c r="F27"/>
      <c r="G27"/>
      <c r="H27" s="268" t="s">
        <v>658</v>
      </c>
      <c r="I27"/>
      <c r="J27"/>
      <c r="K27"/>
      <c r="L27"/>
      <c r="M27"/>
      <c r="N27"/>
      <c r="O27"/>
      <c r="P27"/>
      <c r="Q27"/>
      <c r="R27"/>
      <c r="S27"/>
      <c r="T27"/>
      <c r="U27"/>
      <c r="V27"/>
      <c r="W27"/>
      <c r="X27"/>
      <c r="Y27"/>
      <c r="Z27"/>
      <c r="AA27"/>
      <c r="AB27"/>
      <c r="AC27"/>
      <c r="AD27"/>
      <c r="AE27"/>
      <c r="AF27"/>
      <c r="AG27"/>
      <c r="AH27"/>
      <c r="AI27"/>
      <c r="AJ27"/>
      <c r="AK27"/>
      <c r="AL27"/>
      <c r="AM27"/>
      <c r="AN27"/>
      <c r="AO27"/>
      <c r="AP27" s="1604"/>
      <c r="AQ27" s="1604"/>
      <c r="AR27" s="1616"/>
      <c r="AS27" s="1617"/>
      <c r="AT27" s="1617"/>
      <c r="AU27" s="1617"/>
      <c r="AV27" s="1617"/>
      <c r="AW27" s="1617"/>
      <c r="AX27" s="1617"/>
      <c r="AY27" s="1617"/>
      <c r="AZ27" s="1617"/>
      <c r="BA27" s="1617"/>
      <c r="BB27" s="1617"/>
      <c r="BC27" s="1617"/>
      <c r="BD27" s="1617"/>
      <c r="BE27" s="1617"/>
      <c r="BF27" s="1617"/>
      <c r="BG27" s="1617"/>
      <c r="BH27" s="1617"/>
      <c r="BI27" s="1617"/>
      <c r="BJ27" s="1617"/>
      <c r="BK27" s="1617"/>
      <c r="BL27" s="1617"/>
      <c r="BM27" s="1617"/>
      <c r="BN27" s="1617"/>
      <c r="BO27" s="1617"/>
      <c r="BP27" s="1617"/>
      <c r="BQ27" s="1617"/>
      <c r="BR27" s="1617"/>
      <c r="BS27" s="1617"/>
      <c r="BT27" s="1617"/>
      <c r="BU27" s="1617"/>
      <c r="BV27" s="1617"/>
      <c r="BW27" s="1617"/>
      <c r="BX27" s="1617"/>
      <c r="BY27" s="1617"/>
      <c r="BZ27" s="1617"/>
      <c r="CA27" s="1618"/>
      <c r="CB27"/>
      <c r="CC27"/>
      <c r="CD27" s="160"/>
    </row>
    <row r="28" spans="1:164" ht="30" customHeight="1">
      <c r="A28" s="1"/>
      <c r="B28" s="93"/>
      <c r="C28" s="321"/>
      <c r="F28"/>
      <c r="G28"/>
      <c r="H28" s="268" t="s">
        <v>659</v>
      </c>
      <c r="I28"/>
      <c r="J28"/>
      <c r="K28"/>
      <c r="L28"/>
      <c r="M28"/>
      <c r="N28"/>
      <c r="O28"/>
      <c r="P28"/>
      <c r="Q28"/>
      <c r="R28"/>
      <c r="S28"/>
      <c r="T28"/>
      <c r="U28"/>
      <c r="V28"/>
      <c r="W28"/>
      <c r="X28"/>
      <c r="Y28"/>
      <c r="Z28"/>
      <c r="AA28"/>
      <c r="AB28"/>
      <c r="AC28"/>
      <c r="AD28"/>
      <c r="AE28"/>
      <c r="AF28"/>
      <c r="AG28"/>
      <c r="AH28"/>
      <c r="AI28"/>
      <c r="AJ28"/>
      <c r="AK28"/>
      <c r="AL28"/>
      <c r="AM28"/>
      <c r="AN28"/>
      <c r="AO28"/>
      <c r="BW28" s="1"/>
      <c r="BX28" s="81"/>
      <c r="BY28" s="81"/>
      <c r="BZ28" s="1"/>
      <c r="CB28"/>
      <c r="CC28"/>
      <c r="CD28" s="160"/>
    </row>
    <row r="29" spans="1:164" ht="30" customHeight="1">
      <c r="A29" s="1"/>
      <c r="B29" s="93"/>
      <c r="C29" s="321"/>
      <c r="F29"/>
      <c r="G29"/>
      <c r="H29"/>
      <c r="I29"/>
      <c r="J29"/>
      <c r="K29"/>
      <c r="L29"/>
      <c r="M29"/>
      <c r="N29"/>
      <c r="O29"/>
      <c r="P29"/>
      <c r="Q29"/>
      <c r="R29"/>
      <c r="S29"/>
      <c r="T29"/>
      <c r="U29"/>
      <c r="V29"/>
      <c r="W29"/>
      <c r="X29"/>
      <c r="Y29"/>
      <c r="Z29"/>
      <c r="AA29"/>
      <c r="AB29"/>
      <c r="AC29"/>
      <c r="AD29"/>
      <c r="AE29"/>
      <c r="AF29"/>
      <c r="AG29"/>
      <c r="AH29"/>
      <c r="AI29"/>
      <c r="AJ29"/>
      <c r="AK29"/>
      <c r="AL29"/>
      <c r="AM29"/>
      <c r="AN29"/>
      <c r="AO29"/>
      <c r="BX29" s="176"/>
      <c r="BY29" s="176"/>
      <c r="CB29"/>
      <c r="CC29"/>
      <c r="CD29" s="160"/>
    </row>
    <row r="30" spans="1:164" ht="30" customHeight="1">
      <c r="A30" s="1"/>
      <c r="B30" s="93"/>
      <c r="C30" s="321"/>
      <c r="D30" s="264"/>
      <c r="F30" s="264" t="s">
        <v>660</v>
      </c>
      <c r="H30" s="1056" t="s">
        <v>661</v>
      </c>
      <c r="V30" s="518"/>
      <c r="W30" s="518"/>
      <c r="X30" s="518"/>
      <c r="Y30" s="518"/>
      <c r="Z30" s="518"/>
      <c r="AA30" s="518"/>
      <c r="AB30" s="518"/>
      <c r="AC30" s="518"/>
      <c r="AD30" s="518"/>
      <c r="AE30" s="518"/>
      <c r="AF30" s="518"/>
      <c r="AG30" s="518"/>
      <c r="AH30" s="518"/>
      <c r="AI30" s="518"/>
      <c r="AJ30" s="518"/>
      <c r="AK30" s="518"/>
      <c r="AL30" s="518"/>
      <c r="AM30" s="518"/>
      <c r="AN30" s="518"/>
      <c r="AO30" s="518"/>
      <c r="AP30" s="1604">
        <v>44</v>
      </c>
      <c r="AQ30" s="1604"/>
      <c r="AR30" s="1613"/>
      <c r="AS30" s="1614"/>
      <c r="AT30" s="1614"/>
      <c r="AU30" s="1614"/>
      <c r="AV30" s="1614"/>
      <c r="AW30" s="1614"/>
      <c r="AX30" s="1614"/>
      <c r="AY30" s="1614"/>
      <c r="AZ30" s="1614"/>
      <c r="BA30" s="1614"/>
      <c r="BB30" s="1614"/>
      <c r="BC30" s="1614"/>
      <c r="BD30" s="1614"/>
      <c r="BE30" s="1614"/>
      <c r="BF30" s="1614"/>
      <c r="BG30" s="1614"/>
      <c r="BH30" s="1614"/>
      <c r="BI30" s="1614"/>
      <c r="BJ30" s="1614"/>
      <c r="BK30" s="1614"/>
      <c r="BL30" s="1614"/>
      <c r="BM30" s="1614"/>
      <c r="BN30" s="1614"/>
      <c r="BO30" s="1614"/>
      <c r="BP30" s="1614"/>
      <c r="BQ30" s="1614"/>
      <c r="BR30" s="1614"/>
      <c r="BS30" s="1614"/>
      <c r="BT30" s="1614"/>
      <c r="BU30" s="1614"/>
      <c r="BV30" s="1614"/>
      <c r="BW30" s="1614"/>
      <c r="BX30" s="1614"/>
      <c r="BY30" s="1614"/>
      <c r="BZ30" s="1614"/>
      <c r="CA30" s="1615"/>
      <c r="CB30"/>
      <c r="CC30"/>
      <c r="CD30" s="160"/>
    </row>
    <row r="31" spans="1:164" ht="30" customHeight="1">
      <c r="A31" s="1"/>
      <c r="B31" s="93"/>
      <c r="C31" s="326"/>
      <c r="D31" s="267"/>
      <c r="F31" s="267"/>
      <c r="H31" s="1057" t="s">
        <v>662</v>
      </c>
      <c r="I31"/>
      <c r="J31"/>
      <c r="K31"/>
      <c r="L31"/>
      <c r="M31"/>
      <c r="N31"/>
      <c r="O31"/>
      <c r="P31"/>
      <c r="Q31"/>
      <c r="R31"/>
      <c r="S31"/>
      <c r="T31"/>
      <c r="U31"/>
      <c r="V31"/>
      <c r="W31"/>
      <c r="X31"/>
      <c r="Y31"/>
      <c r="Z31"/>
      <c r="AA31"/>
      <c r="AB31"/>
      <c r="AC31"/>
      <c r="AD31"/>
      <c r="AE31"/>
      <c r="AF31"/>
      <c r="AG31"/>
      <c r="AH31"/>
      <c r="AI31"/>
      <c r="AJ31"/>
      <c r="AK31"/>
      <c r="AL31"/>
      <c r="AM31" s="518"/>
      <c r="AN31" s="518"/>
      <c r="AO31" s="518"/>
      <c r="AP31" s="1604"/>
      <c r="AQ31" s="1604"/>
      <c r="AR31" s="1616"/>
      <c r="AS31" s="1617"/>
      <c r="AT31" s="1617"/>
      <c r="AU31" s="1617"/>
      <c r="AV31" s="1617"/>
      <c r="AW31" s="1617"/>
      <c r="AX31" s="1617"/>
      <c r="AY31" s="1617"/>
      <c r="AZ31" s="1617"/>
      <c r="BA31" s="1617"/>
      <c r="BB31" s="1617"/>
      <c r="BC31" s="1617"/>
      <c r="BD31" s="1617"/>
      <c r="BE31" s="1617"/>
      <c r="BF31" s="1617"/>
      <c r="BG31" s="1617"/>
      <c r="BH31" s="1617"/>
      <c r="BI31" s="1617"/>
      <c r="BJ31" s="1617"/>
      <c r="BK31" s="1617"/>
      <c r="BL31" s="1617"/>
      <c r="BM31" s="1617"/>
      <c r="BN31" s="1617"/>
      <c r="BO31" s="1617"/>
      <c r="BP31" s="1617"/>
      <c r="BQ31" s="1617"/>
      <c r="BR31" s="1617"/>
      <c r="BS31" s="1617"/>
      <c r="BT31" s="1617"/>
      <c r="BU31" s="1617"/>
      <c r="BV31" s="1617"/>
      <c r="BW31" s="1617"/>
      <c r="BX31" s="1617"/>
      <c r="BY31" s="1617"/>
      <c r="BZ31" s="1617"/>
      <c r="CA31" s="1618"/>
      <c r="CB31"/>
      <c r="CC31"/>
      <c r="CD31" s="160"/>
    </row>
    <row r="32" spans="1:164" ht="30" customHeight="1">
      <c r="A32" s="1"/>
      <c r="B32" s="93"/>
      <c r="C32" s="321"/>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60"/>
    </row>
    <row r="33" spans="1:129" ht="30" customHeight="1">
      <c r="A33" s="1"/>
      <c r="B33" s="93"/>
      <c r="C33" s="321"/>
      <c r="D33" s="323" t="s">
        <v>200</v>
      </c>
      <c r="E33" s="266"/>
      <c r="F33" s="323" t="s">
        <v>663</v>
      </c>
      <c r="G33"/>
      <c r="H33"/>
      <c r="I33"/>
      <c r="J33"/>
      <c r="K33"/>
      <c r="L33"/>
      <c r="M33"/>
      <c r="N33"/>
      <c r="O33"/>
      <c r="P33"/>
      <c r="Q33"/>
      <c r="R33"/>
      <c r="S33"/>
      <c r="T33"/>
      <c r="U33"/>
      <c r="V33"/>
      <c r="W33"/>
      <c r="X33"/>
      <c r="Y33"/>
      <c r="Z33"/>
      <c r="AA33"/>
      <c r="AB33"/>
      <c r="AC33"/>
      <c r="AD33"/>
      <c r="AE33"/>
      <c r="AF33"/>
      <c r="AG33"/>
      <c r="AH33"/>
      <c r="AI33"/>
      <c r="AJ33"/>
      <c r="AK33"/>
      <c r="AL33"/>
      <c r="AM33"/>
      <c r="AN33"/>
      <c r="AO33"/>
      <c r="CB33"/>
      <c r="CC33"/>
      <c r="CD33" s="160"/>
    </row>
    <row r="34" spans="1:129" ht="30" customHeight="1">
      <c r="A34" s="1"/>
      <c r="B34" s="93"/>
      <c r="C34" s="321"/>
      <c r="D34" s="283"/>
      <c r="E34" s="268"/>
      <c r="F34" s="323" t="s">
        <v>664</v>
      </c>
      <c r="G34"/>
      <c r="H34"/>
      <c r="I34"/>
      <c r="J34"/>
      <c r="K34"/>
      <c r="L34"/>
      <c r="M34"/>
      <c r="N34"/>
      <c r="O34"/>
      <c r="P34"/>
      <c r="Q34"/>
      <c r="R34"/>
      <c r="S34"/>
      <c r="T34"/>
      <c r="U34"/>
      <c r="V34"/>
      <c r="W34"/>
      <c r="X34"/>
      <c r="Y34"/>
      <c r="Z34"/>
      <c r="AA34"/>
      <c r="AB34"/>
      <c r="AC34"/>
      <c r="AD34"/>
      <c r="AE34"/>
      <c r="AF34"/>
      <c r="AG34"/>
      <c r="AH34"/>
      <c r="AI34"/>
      <c r="AJ34"/>
      <c r="AK34"/>
      <c r="AL34"/>
      <c r="AM34"/>
      <c r="AN34"/>
      <c r="AO34"/>
      <c r="AP34" s="1604">
        <v>45</v>
      </c>
      <c r="AQ34" s="1604"/>
      <c r="AR34" s="1613"/>
      <c r="AS34" s="1614"/>
      <c r="AT34" s="1614"/>
      <c r="AU34" s="1614"/>
      <c r="AV34" s="1614"/>
      <c r="AW34" s="1614"/>
      <c r="AX34" s="1614"/>
      <c r="AY34" s="1614"/>
      <c r="AZ34" s="1614"/>
      <c r="BA34" s="1614"/>
      <c r="BB34" s="1614"/>
      <c r="BC34" s="1614"/>
      <c r="BD34" s="1614"/>
      <c r="BE34" s="1614"/>
      <c r="BF34" s="1614"/>
      <c r="BG34" s="1614"/>
      <c r="BH34" s="1614"/>
      <c r="BI34" s="1614"/>
      <c r="BJ34" s="1614"/>
      <c r="BK34" s="1614"/>
      <c r="BL34" s="1614"/>
      <c r="BM34" s="1614"/>
      <c r="BN34" s="1614"/>
      <c r="BO34" s="1614"/>
      <c r="BP34" s="1614"/>
      <c r="BQ34" s="1614"/>
      <c r="BR34" s="1614"/>
      <c r="BS34" s="1614"/>
      <c r="BT34" s="1614"/>
      <c r="BU34" s="1614"/>
      <c r="BV34" s="1614"/>
      <c r="BW34" s="1614"/>
      <c r="BX34" s="1614"/>
      <c r="BY34" s="1614"/>
      <c r="BZ34" s="1614"/>
      <c r="CA34" s="1615"/>
      <c r="CB34"/>
      <c r="CC34"/>
      <c r="CD34" s="160"/>
    </row>
    <row r="35" spans="1:129" ht="30" customHeight="1">
      <c r="A35" s="1"/>
      <c r="B35" s="93"/>
      <c r="C35" s="310"/>
      <c r="D35" s="283"/>
      <c r="E35" s="268"/>
      <c r="F35" s="283" t="s">
        <v>665</v>
      </c>
      <c r="G35"/>
      <c r="H35"/>
      <c r="I35"/>
      <c r="J35"/>
      <c r="K35"/>
      <c r="L35"/>
      <c r="M35"/>
      <c r="N35"/>
      <c r="O35"/>
      <c r="P35"/>
      <c r="Q35"/>
      <c r="R35"/>
      <c r="S35"/>
      <c r="T35"/>
      <c r="U35"/>
      <c r="V35"/>
      <c r="W35"/>
      <c r="X35"/>
      <c r="Y35"/>
      <c r="Z35"/>
      <c r="AA35"/>
      <c r="AB35"/>
      <c r="AC35"/>
      <c r="AD35"/>
      <c r="AE35"/>
      <c r="AF35"/>
      <c r="AG35"/>
      <c r="AH35"/>
      <c r="AI35"/>
      <c r="AJ35"/>
      <c r="AK35"/>
      <c r="AL35"/>
      <c r="AM35"/>
      <c r="AN35"/>
      <c r="AO35"/>
      <c r="AP35" s="1604"/>
      <c r="AQ35" s="1604"/>
      <c r="AR35" s="1616"/>
      <c r="AS35" s="1617"/>
      <c r="AT35" s="1617"/>
      <c r="AU35" s="1617"/>
      <c r="AV35" s="1617"/>
      <c r="AW35" s="1617"/>
      <c r="AX35" s="1617"/>
      <c r="AY35" s="1617"/>
      <c r="AZ35" s="1617"/>
      <c r="BA35" s="1617"/>
      <c r="BB35" s="1617"/>
      <c r="BC35" s="1617"/>
      <c r="BD35" s="1617"/>
      <c r="BE35" s="1617"/>
      <c r="BF35" s="1617"/>
      <c r="BG35" s="1617"/>
      <c r="BH35" s="1617"/>
      <c r="BI35" s="1617"/>
      <c r="BJ35" s="1617"/>
      <c r="BK35" s="1617"/>
      <c r="BL35" s="1617"/>
      <c r="BM35" s="1617"/>
      <c r="BN35" s="1617"/>
      <c r="BO35" s="1617"/>
      <c r="BP35" s="1617"/>
      <c r="BQ35" s="1617"/>
      <c r="BR35" s="1617"/>
      <c r="BS35" s="1617"/>
      <c r="BT35" s="1617"/>
      <c r="BU35" s="1617"/>
      <c r="BV35" s="1617"/>
      <c r="BW35" s="1617"/>
      <c r="BX35" s="1617"/>
      <c r="BY35" s="1617"/>
      <c r="BZ35" s="1617"/>
      <c r="CA35" s="1618"/>
      <c r="CB35"/>
      <c r="CC35"/>
      <c r="CD35" s="160"/>
    </row>
    <row r="36" spans="1:129" ht="30" customHeight="1">
      <c r="A36" s="1"/>
      <c r="B36" s="93"/>
      <c r="C36" s="326"/>
      <c r="F36" s="283" t="s">
        <v>666</v>
      </c>
      <c r="CB36"/>
      <c r="CC36"/>
      <c r="CD36" s="160"/>
    </row>
    <row r="37" spans="1:129" s="285" customFormat="1" ht="30" customHeight="1">
      <c r="A37" s="375"/>
      <c r="B37" s="93"/>
      <c r="C37" s="325"/>
      <c r="CB37"/>
      <c r="CC37"/>
      <c r="CD37" s="160"/>
    </row>
    <row r="38" spans="1:129" ht="30" customHeight="1">
      <c r="A38" s="1"/>
      <c r="B38" s="93"/>
      <c r="C38" s="325"/>
      <c r="D38" s="264" t="s">
        <v>203</v>
      </c>
      <c r="F38" s="1021" t="s">
        <v>667</v>
      </c>
      <c r="G38"/>
      <c r="H38"/>
      <c r="I38"/>
      <c r="J38"/>
      <c r="K38"/>
      <c r="L38"/>
      <c r="M38"/>
      <c r="N38"/>
      <c r="O38"/>
      <c r="P38"/>
      <c r="Q38"/>
      <c r="R38"/>
      <c r="S38"/>
      <c r="T38"/>
      <c r="U38"/>
      <c r="V38"/>
      <c r="W38"/>
      <c r="X38"/>
      <c r="Y38"/>
      <c r="Z38"/>
      <c r="AA38"/>
      <c r="AB38"/>
      <c r="AC38"/>
      <c r="AD38"/>
      <c r="AE38"/>
      <c r="AF38"/>
      <c r="AG38"/>
      <c r="AH38"/>
      <c r="AI38"/>
      <c r="AJ38"/>
      <c r="AK38"/>
      <c r="AL38"/>
      <c r="AM38"/>
      <c r="AN38"/>
      <c r="AO38"/>
      <c r="AP38" s="1604">
        <v>46</v>
      </c>
      <c r="AQ38" s="1604"/>
      <c r="AR38" s="1613"/>
      <c r="AS38" s="1614"/>
      <c r="AT38" s="1614"/>
      <c r="AU38" s="1614"/>
      <c r="AV38" s="1614"/>
      <c r="AW38" s="1614"/>
      <c r="AX38" s="1614"/>
      <c r="AY38" s="1614"/>
      <c r="AZ38" s="1614"/>
      <c r="BA38" s="1614"/>
      <c r="BB38" s="1614"/>
      <c r="BC38" s="1614"/>
      <c r="BD38" s="1614"/>
      <c r="BE38" s="1614"/>
      <c r="BF38" s="1614"/>
      <c r="BG38" s="1614"/>
      <c r="BH38" s="1614"/>
      <c r="BI38" s="1614"/>
      <c r="BJ38" s="1614"/>
      <c r="BK38" s="1614"/>
      <c r="BL38" s="1614"/>
      <c r="BM38" s="1614"/>
      <c r="BN38" s="1614"/>
      <c r="BO38" s="1614"/>
      <c r="BP38" s="1614"/>
      <c r="BQ38" s="1614"/>
      <c r="BR38" s="1614"/>
      <c r="BS38" s="1614"/>
      <c r="BT38" s="1614"/>
      <c r="BU38" s="1614"/>
      <c r="BV38" s="1614"/>
      <c r="BW38" s="1614"/>
      <c r="BX38" s="1614"/>
      <c r="BY38" s="1614"/>
      <c r="BZ38" s="1614"/>
      <c r="CA38" s="1615"/>
      <c r="CB38"/>
      <c r="CC38"/>
      <c r="CD38" s="160"/>
    </row>
    <row r="39" spans="1:129" ht="30" customHeight="1">
      <c r="A39" s="1"/>
      <c r="B39" s="93"/>
      <c r="C39" s="310"/>
      <c r="D39" s="264"/>
      <c r="F39" s="1022" t="s">
        <v>668</v>
      </c>
      <c r="G39"/>
      <c r="H39"/>
      <c r="I39"/>
      <c r="J39"/>
      <c r="K39"/>
      <c r="L39"/>
      <c r="M39"/>
      <c r="N39"/>
      <c r="O39"/>
      <c r="P39"/>
      <c r="Q39"/>
      <c r="R39"/>
      <c r="S39"/>
      <c r="T39"/>
      <c r="U39"/>
      <c r="V39"/>
      <c r="W39"/>
      <c r="X39"/>
      <c r="Y39"/>
      <c r="Z39"/>
      <c r="AA39"/>
      <c r="AB39"/>
      <c r="AC39"/>
      <c r="AD39"/>
      <c r="AE39"/>
      <c r="AF39"/>
      <c r="AG39"/>
      <c r="AH39"/>
      <c r="AI39"/>
      <c r="AJ39"/>
      <c r="AK39"/>
      <c r="AL39"/>
      <c r="AM39"/>
      <c r="AN39"/>
      <c r="AO39"/>
      <c r="AP39" s="1604"/>
      <c r="AQ39" s="1604"/>
      <c r="AR39" s="1616"/>
      <c r="AS39" s="1617"/>
      <c r="AT39" s="1617"/>
      <c r="AU39" s="1617"/>
      <c r="AV39" s="1617"/>
      <c r="AW39" s="1617"/>
      <c r="AX39" s="1617"/>
      <c r="AY39" s="1617"/>
      <c r="AZ39" s="1617"/>
      <c r="BA39" s="1617"/>
      <c r="BB39" s="1617"/>
      <c r="BC39" s="1617"/>
      <c r="BD39" s="1617"/>
      <c r="BE39" s="1617"/>
      <c r="BF39" s="1617"/>
      <c r="BG39" s="1617"/>
      <c r="BH39" s="1617"/>
      <c r="BI39" s="1617"/>
      <c r="BJ39" s="1617"/>
      <c r="BK39" s="1617"/>
      <c r="BL39" s="1617"/>
      <c r="BM39" s="1617"/>
      <c r="BN39" s="1617"/>
      <c r="BO39" s="1617"/>
      <c r="BP39" s="1617"/>
      <c r="BQ39" s="1617"/>
      <c r="BR39" s="1617"/>
      <c r="BS39" s="1617"/>
      <c r="BT39" s="1617"/>
      <c r="BU39" s="1617"/>
      <c r="BV39" s="1617"/>
      <c r="BW39" s="1617"/>
      <c r="BX39" s="1617"/>
      <c r="BY39" s="1617"/>
      <c r="BZ39" s="1617"/>
      <c r="CA39" s="1618"/>
      <c r="CB39"/>
      <c r="CC39"/>
      <c r="CD39" s="160"/>
    </row>
    <row r="40" spans="1:129" ht="30" customHeight="1">
      <c r="A40" s="1"/>
      <c r="B40" s="93"/>
      <c r="C40" s="321"/>
      <c r="CB40"/>
      <c r="CC40"/>
      <c r="CD40" s="160"/>
    </row>
    <row r="41" spans="1:129" ht="30" customHeight="1">
      <c r="A41" s="1"/>
      <c r="B41" s="93"/>
      <c r="C41" s="97"/>
      <c r="D41" s="264" t="s">
        <v>206</v>
      </c>
      <c r="F41" s="1021" t="s">
        <v>669</v>
      </c>
      <c r="G41"/>
      <c r="H41"/>
      <c r="I41"/>
      <c r="J41"/>
      <c r="K41"/>
      <c r="L41"/>
      <c r="M41"/>
      <c r="N41"/>
      <c r="O41"/>
      <c r="P41"/>
      <c r="Q41"/>
      <c r="R41"/>
      <c r="S41"/>
      <c r="T41"/>
      <c r="U41"/>
      <c r="V41"/>
      <c r="W41"/>
      <c r="X41"/>
      <c r="Y41"/>
      <c r="Z41"/>
      <c r="AA41"/>
      <c r="AB41"/>
      <c r="AC41"/>
      <c r="AD41"/>
      <c r="AE41"/>
      <c r="AF41"/>
      <c r="AG41"/>
      <c r="AH41"/>
      <c r="AI41"/>
      <c r="AJ41"/>
      <c r="AK41"/>
      <c r="AL41"/>
      <c r="AM41"/>
      <c r="AN41"/>
      <c r="AO41"/>
      <c r="AP41" s="1604">
        <v>47</v>
      </c>
      <c r="AQ41" s="1604"/>
      <c r="AR41" s="1613"/>
      <c r="AS41" s="1614"/>
      <c r="AT41" s="1614"/>
      <c r="AU41" s="1614"/>
      <c r="AV41" s="1614"/>
      <c r="AW41" s="1614"/>
      <c r="AX41" s="1614"/>
      <c r="AY41" s="1614"/>
      <c r="AZ41" s="1614"/>
      <c r="BA41" s="1614"/>
      <c r="BB41" s="1614"/>
      <c r="BC41" s="1614"/>
      <c r="BD41" s="1614"/>
      <c r="BE41" s="1614"/>
      <c r="BF41" s="1614"/>
      <c r="BG41" s="1614"/>
      <c r="BH41" s="1614"/>
      <c r="BI41" s="1614"/>
      <c r="BJ41" s="1614"/>
      <c r="BK41" s="1614"/>
      <c r="BL41" s="1614"/>
      <c r="BM41" s="1614"/>
      <c r="BN41" s="1614"/>
      <c r="BO41" s="1614"/>
      <c r="BP41" s="1614"/>
      <c r="BQ41" s="1614"/>
      <c r="BR41" s="1614"/>
      <c r="BS41" s="1614"/>
      <c r="BT41" s="1614"/>
      <c r="BU41" s="1614"/>
      <c r="BV41" s="1614"/>
      <c r="BW41" s="1614"/>
      <c r="BX41" s="1614"/>
      <c r="BY41" s="1614"/>
      <c r="BZ41" s="1614"/>
      <c r="CA41" s="1615"/>
      <c r="CB41"/>
      <c r="CC41"/>
      <c r="CD41" s="160"/>
    </row>
    <row r="42" spans="1:129" ht="30" customHeight="1">
      <c r="A42" s="1"/>
      <c r="B42" s="93"/>
      <c r="C42" s="97"/>
      <c r="D42" s="264"/>
      <c r="F42" s="1022" t="s">
        <v>670</v>
      </c>
      <c r="G42"/>
      <c r="H42"/>
      <c r="I42"/>
      <c r="J42"/>
      <c r="K42"/>
      <c r="L42"/>
      <c r="M42"/>
      <c r="N42"/>
      <c r="O42"/>
      <c r="P42"/>
      <c r="Q42"/>
      <c r="R42"/>
      <c r="S42"/>
      <c r="T42"/>
      <c r="U42"/>
      <c r="V42"/>
      <c r="W42"/>
      <c r="X42"/>
      <c r="Y42"/>
      <c r="Z42"/>
      <c r="AA42"/>
      <c r="AB42"/>
      <c r="AC42"/>
      <c r="AD42"/>
      <c r="AE42"/>
      <c r="AF42"/>
      <c r="AG42"/>
      <c r="AH42"/>
      <c r="AI42"/>
      <c r="AJ42"/>
      <c r="AK42"/>
      <c r="AL42"/>
      <c r="AM42"/>
      <c r="AN42"/>
      <c r="AO42"/>
      <c r="AP42" s="1604"/>
      <c r="AQ42" s="1604"/>
      <c r="AR42" s="1616"/>
      <c r="AS42" s="1617"/>
      <c r="AT42" s="1617"/>
      <c r="AU42" s="1617"/>
      <c r="AV42" s="1617"/>
      <c r="AW42" s="1617"/>
      <c r="AX42" s="1617"/>
      <c r="AY42" s="1617"/>
      <c r="AZ42" s="1617"/>
      <c r="BA42" s="1617"/>
      <c r="BB42" s="1617"/>
      <c r="BC42" s="1617"/>
      <c r="BD42" s="1617"/>
      <c r="BE42" s="1617"/>
      <c r="BF42" s="1617"/>
      <c r="BG42" s="1617"/>
      <c r="BH42" s="1617"/>
      <c r="BI42" s="1617"/>
      <c r="BJ42" s="1617"/>
      <c r="BK42" s="1617"/>
      <c r="BL42" s="1617"/>
      <c r="BM42" s="1617"/>
      <c r="BN42" s="1617"/>
      <c r="BO42" s="1617"/>
      <c r="BP42" s="1617"/>
      <c r="BQ42" s="1617"/>
      <c r="BR42" s="1617"/>
      <c r="BS42" s="1617"/>
      <c r="BT42" s="1617"/>
      <c r="BU42" s="1617"/>
      <c r="BV42" s="1617"/>
      <c r="BW42" s="1617"/>
      <c r="BX42" s="1617"/>
      <c r="BY42" s="1617"/>
      <c r="BZ42" s="1617"/>
      <c r="CA42" s="1618"/>
      <c r="CB42"/>
      <c r="CC42"/>
      <c r="CD42" s="160"/>
    </row>
    <row r="43" spans="1:129" ht="30" customHeight="1">
      <c r="A43" s="1"/>
      <c r="B43" s="93"/>
      <c r="C43" s="97"/>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60"/>
    </row>
    <row r="44" spans="1:129" ht="30" customHeight="1">
      <c r="A44" s="1"/>
      <c r="B44" s="93"/>
      <c r="C44" s="97"/>
      <c r="D44" s="264" t="s">
        <v>165</v>
      </c>
      <c r="F44" s="1021" t="s">
        <v>671</v>
      </c>
      <c r="G44"/>
      <c r="H44"/>
      <c r="I44"/>
      <c r="J44"/>
      <c r="K44"/>
      <c r="L44"/>
      <c r="M44"/>
      <c r="N44"/>
      <c r="O44"/>
      <c r="P44"/>
      <c r="Q44"/>
      <c r="R44"/>
      <c r="S44"/>
      <c r="T44"/>
      <c r="U44"/>
      <c r="V44"/>
      <c r="W44"/>
      <c r="X44"/>
      <c r="Y44"/>
      <c r="Z44"/>
      <c r="AA44"/>
      <c r="AB44"/>
      <c r="AC44"/>
      <c r="AD44"/>
      <c r="AE44"/>
      <c r="AF44"/>
      <c r="AG44"/>
      <c r="AH44"/>
      <c r="AI44"/>
      <c r="AJ44"/>
      <c r="AK44"/>
      <c r="AL44"/>
      <c r="AM44"/>
      <c r="AN44"/>
      <c r="AO44"/>
      <c r="AP44" s="1604">
        <v>48</v>
      </c>
      <c r="AQ44" s="1604"/>
      <c r="AR44" s="1613"/>
      <c r="AS44" s="1614"/>
      <c r="AT44" s="1614"/>
      <c r="AU44" s="1614"/>
      <c r="AV44" s="1614"/>
      <c r="AW44" s="1614"/>
      <c r="AX44" s="1614"/>
      <c r="AY44" s="1614"/>
      <c r="AZ44" s="1614"/>
      <c r="BA44" s="1614"/>
      <c r="BB44" s="1614"/>
      <c r="BC44" s="1614"/>
      <c r="BD44" s="1614"/>
      <c r="BE44" s="1614"/>
      <c r="BF44" s="1614"/>
      <c r="BG44" s="1614"/>
      <c r="BH44" s="1614"/>
      <c r="BI44" s="1614"/>
      <c r="BJ44" s="1614"/>
      <c r="BK44" s="1614"/>
      <c r="BL44" s="1614"/>
      <c r="BM44" s="1614"/>
      <c r="BN44" s="1614"/>
      <c r="BO44" s="1614"/>
      <c r="BP44" s="1614"/>
      <c r="BQ44" s="1614"/>
      <c r="BR44" s="1614"/>
      <c r="BS44" s="1614"/>
      <c r="BT44" s="1614"/>
      <c r="BU44" s="1614"/>
      <c r="BV44" s="1614"/>
      <c r="BW44" s="1614"/>
      <c r="BX44" s="1614"/>
      <c r="BY44" s="1614"/>
      <c r="BZ44" s="1614"/>
      <c r="CA44" s="1615"/>
      <c r="CB44"/>
      <c r="CC44"/>
      <c r="CD44" s="160"/>
      <c r="CE44" s="1"/>
    </row>
    <row r="45" spans="1:129" ht="30" customHeight="1">
      <c r="A45" s="1"/>
      <c r="B45" s="93"/>
      <c r="C45" s="97"/>
      <c r="D45" s="264"/>
      <c r="F45" s="1022" t="s">
        <v>672</v>
      </c>
      <c r="G45"/>
      <c r="H45"/>
      <c r="I45"/>
      <c r="J45"/>
      <c r="K45"/>
      <c r="L45"/>
      <c r="M45"/>
      <c r="N45"/>
      <c r="O45"/>
      <c r="P45"/>
      <c r="Q45"/>
      <c r="R45"/>
      <c r="S45"/>
      <c r="T45"/>
      <c r="U45"/>
      <c r="V45"/>
      <c r="W45"/>
      <c r="X45"/>
      <c r="Y45"/>
      <c r="Z45"/>
      <c r="AA45"/>
      <c r="AB45"/>
      <c r="AC45"/>
      <c r="AD45"/>
      <c r="AE45"/>
      <c r="AF45"/>
      <c r="AG45"/>
      <c r="AH45"/>
      <c r="AI45"/>
      <c r="AJ45"/>
      <c r="AK45"/>
      <c r="AL45"/>
      <c r="AM45"/>
      <c r="AN45"/>
      <c r="AO45"/>
      <c r="AP45" s="1604"/>
      <c r="AQ45" s="1604"/>
      <c r="AR45" s="1616"/>
      <c r="AS45" s="1617"/>
      <c r="AT45" s="1617"/>
      <c r="AU45" s="1617"/>
      <c r="AV45" s="1617"/>
      <c r="AW45" s="1617"/>
      <c r="AX45" s="1617"/>
      <c r="AY45" s="1617"/>
      <c r="AZ45" s="1617"/>
      <c r="BA45" s="1617"/>
      <c r="BB45" s="1617"/>
      <c r="BC45" s="1617"/>
      <c r="BD45" s="1617"/>
      <c r="BE45" s="1617"/>
      <c r="BF45" s="1617"/>
      <c r="BG45" s="1617"/>
      <c r="BH45" s="1617"/>
      <c r="BI45" s="1617"/>
      <c r="BJ45" s="1617"/>
      <c r="BK45" s="1617"/>
      <c r="BL45" s="1617"/>
      <c r="BM45" s="1617"/>
      <c r="BN45" s="1617"/>
      <c r="BO45" s="1617"/>
      <c r="BP45" s="1617"/>
      <c r="BQ45" s="1617"/>
      <c r="BR45" s="1617"/>
      <c r="BS45" s="1617"/>
      <c r="BT45" s="1617"/>
      <c r="BU45" s="1617"/>
      <c r="BV45" s="1617"/>
      <c r="BW45" s="1617"/>
      <c r="BX45" s="1617"/>
      <c r="BY45" s="1617"/>
      <c r="BZ45" s="1617"/>
      <c r="CA45" s="1618"/>
      <c r="CB45"/>
      <c r="CC45"/>
      <c r="CD45" s="160"/>
    </row>
    <row r="46" spans="1:129" ht="30" customHeight="1">
      <c r="A46" s="1"/>
      <c r="B46" s="93"/>
      <c r="C46" s="97"/>
      <c r="CB46"/>
      <c r="CC46"/>
      <c r="CD46" s="160"/>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
      <c r="B47" s="93"/>
      <c r="C47" s="97"/>
      <c r="D47" s="323" t="s">
        <v>542</v>
      </c>
      <c r="E47" s="266"/>
      <c r="F47" s="1058" t="s">
        <v>673</v>
      </c>
      <c r="G47"/>
      <c r="H47"/>
      <c r="I47"/>
      <c r="J47"/>
      <c r="K47"/>
      <c r="L47"/>
      <c r="M47"/>
      <c r="N47"/>
      <c r="O47"/>
      <c r="P47"/>
      <c r="Q47"/>
      <c r="R47"/>
      <c r="S47"/>
      <c r="T47"/>
      <c r="U47"/>
      <c r="V47"/>
      <c r="W47"/>
      <c r="X47"/>
      <c r="Y47"/>
      <c r="Z47"/>
      <c r="AA47"/>
      <c r="AB47"/>
      <c r="AC47"/>
      <c r="AD47"/>
      <c r="AE47"/>
      <c r="AF47"/>
      <c r="AG47"/>
      <c r="AH47"/>
      <c r="AI47"/>
      <c r="AJ47"/>
      <c r="AK47"/>
      <c r="AL47"/>
      <c r="AM47"/>
      <c r="AN47"/>
      <c r="AO47"/>
      <c r="AP47" s="1604">
        <v>49</v>
      </c>
      <c r="AQ47" s="1604"/>
      <c r="AR47" s="1613"/>
      <c r="AS47" s="1614"/>
      <c r="AT47" s="1614"/>
      <c r="AU47" s="1614"/>
      <c r="AV47" s="1614"/>
      <c r="AW47" s="1614"/>
      <c r="AX47" s="1614"/>
      <c r="AY47" s="1614"/>
      <c r="AZ47" s="1614"/>
      <c r="BA47" s="1614"/>
      <c r="BB47" s="1614"/>
      <c r="BC47" s="1614"/>
      <c r="BD47" s="1614"/>
      <c r="BE47" s="1614"/>
      <c r="BF47" s="1614"/>
      <c r="BG47" s="1614"/>
      <c r="BH47" s="1614"/>
      <c r="BI47" s="1614"/>
      <c r="BJ47" s="1614"/>
      <c r="BK47" s="1614"/>
      <c r="BL47" s="1614"/>
      <c r="BM47" s="1614"/>
      <c r="BN47" s="1614"/>
      <c r="BO47" s="1614"/>
      <c r="BP47" s="1614"/>
      <c r="BQ47" s="1614"/>
      <c r="BR47" s="1614"/>
      <c r="BS47" s="1614"/>
      <c r="BT47" s="1614"/>
      <c r="BU47" s="1614"/>
      <c r="BV47" s="1614"/>
      <c r="BW47" s="1614"/>
      <c r="BX47" s="1614"/>
      <c r="BY47" s="1614"/>
      <c r="BZ47" s="1614"/>
      <c r="CA47" s="1615"/>
      <c r="CB47"/>
      <c r="CC47"/>
      <c r="CD47" s="160"/>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30" customHeight="1">
      <c r="A48" s="1"/>
      <c r="B48" s="93"/>
      <c r="C48" s="97"/>
      <c r="D48" s="283"/>
      <c r="E48" s="268"/>
      <c r="F48" s="1058" t="s">
        <v>1669</v>
      </c>
      <c r="G48"/>
      <c r="H48"/>
      <c r="I48"/>
      <c r="J48"/>
      <c r="K48"/>
      <c r="L48"/>
      <c r="M48"/>
      <c r="N48"/>
      <c r="O48"/>
      <c r="P48"/>
      <c r="Q48"/>
      <c r="R48"/>
      <c r="S48"/>
      <c r="T48"/>
      <c r="U48"/>
      <c r="V48"/>
      <c r="W48"/>
      <c r="X48"/>
      <c r="Y48"/>
      <c r="Z48"/>
      <c r="AA48"/>
      <c r="AB48"/>
      <c r="AC48"/>
      <c r="AD48"/>
      <c r="AE48"/>
      <c r="AF48"/>
      <c r="AG48"/>
      <c r="AH48"/>
      <c r="AI48"/>
      <c r="AJ48"/>
      <c r="AK48"/>
      <c r="AL48"/>
      <c r="AM48"/>
      <c r="AN48"/>
      <c r="AO48"/>
      <c r="AP48" s="1604"/>
      <c r="AQ48" s="1604"/>
      <c r="AR48" s="1616"/>
      <c r="AS48" s="1617"/>
      <c r="AT48" s="1617"/>
      <c r="AU48" s="1617"/>
      <c r="AV48" s="1617"/>
      <c r="AW48" s="1617"/>
      <c r="AX48" s="1617"/>
      <c r="AY48" s="1617"/>
      <c r="AZ48" s="1617"/>
      <c r="BA48" s="1617"/>
      <c r="BB48" s="1617"/>
      <c r="BC48" s="1617"/>
      <c r="BD48" s="1617"/>
      <c r="BE48" s="1617"/>
      <c r="BF48" s="1617"/>
      <c r="BG48" s="1617"/>
      <c r="BH48" s="1617"/>
      <c r="BI48" s="1617"/>
      <c r="BJ48" s="1617"/>
      <c r="BK48" s="1617"/>
      <c r="BL48" s="1617"/>
      <c r="BM48" s="1617"/>
      <c r="BN48" s="1617"/>
      <c r="BO48" s="1617"/>
      <c r="BP48" s="1617"/>
      <c r="BQ48" s="1617"/>
      <c r="BR48" s="1617"/>
      <c r="BS48" s="1617"/>
      <c r="BT48" s="1617"/>
      <c r="BU48" s="1617"/>
      <c r="BV48" s="1617"/>
      <c r="BW48" s="1617"/>
      <c r="BX48" s="1617"/>
      <c r="BY48" s="1617"/>
      <c r="BZ48" s="1617"/>
      <c r="CA48" s="1618"/>
      <c r="CB48"/>
      <c r="CC48"/>
      <c r="CD48" s="160"/>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93"/>
      <c r="C49" s="97"/>
      <c r="D49" s="283"/>
      <c r="E49" s="268"/>
      <c r="F49" s="1059" t="s">
        <v>1670</v>
      </c>
      <c r="G49"/>
      <c r="H49"/>
      <c r="I49"/>
      <c r="J49"/>
      <c r="K49"/>
      <c r="L49"/>
      <c r="M49"/>
      <c r="N49"/>
      <c r="O49"/>
      <c r="P49"/>
      <c r="Q49"/>
      <c r="R49"/>
      <c r="S49"/>
      <c r="T49"/>
      <c r="U49"/>
      <c r="V49"/>
      <c r="W49"/>
      <c r="X49"/>
      <c r="Y49"/>
      <c r="Z49"/>
      <c r="AA49"/>
      <c r="AB49"/>
      <c r="AC49"/>
      <c r="AD49"/>
      <c r="AE49"/>
      <c r="AF49"/>
      <c r="AG49"/>
      <c r="AH49"/>
      <c r="AI49"/>
      <c r="AJ49"/>
      <c r="AK49"/>
      <c r="AL49"/>
      <c r="AM49"/>
      <c r="AN49"/>
      <c r="AO49"/>
      <c r="CB49"/>
      <c r="CC49"/>
      <c r="CD49" s="160"/>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93"/>
      <c r="C50" s="97"/>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60"/>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93"/>
      <c r="C51" s="97"/>
      <c r="D51" s="323" t="s">
        <v>545</v>
      </c>
      <c r="E51" s="266"/>
      <c r="F51" s="323" t="s">
        <v>674</v>
      </c>
      <c r="G51"/>
      <c r="H51"/>
      <c r="I51"/>
      <c r="J51"/>
      <c r="K51"/>
      <c r="L51"/>
      <c r="M51"/>
      <c r="N51"/>
      <c r="O51"/>
      <c r="P51"/>
      <c r="Q51"/>
      <c r="R51"/>
      <c r="S51"/>
      <c r="T51"/>
      <c r="U51"/>
      <c r="V51"/>
      <c r="W51"/>
      <c r="X51"/>
      <c r="Y51"/>
      <c r="Z51"/>
      <c r="AA51"/>
      <c r="AB51"/>
      <c r="AC51"/>
      <c r="AD51"/>
      <c r="AE51"/>
      <c r="AF51"/>
      <c r="AG51"/>
      <c r="AH51"/>
      <c r="AI51"/>
      <c r="AJ51"/>
      <c r="AK51"/>
      <c r="AL51"/>
      <c r="AM51"/>
      <c r="AN51"/>
      <c r="AO51"/>
      <c r="BY51" s="176"/>
      <c r="CB51"/>
      <c r="CC51"/>
      <c r="CD51" s="160"/>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93"/>
      <c r="C52" s="97"/>
      <c r="D52" s="283"/>
      <c r="E52" s="268"/>
      <c r="F52" s="323" t="s">
        <v>675</v>
      </c>
      <c r="G52"/>
      <c r="H52"/>
      <c r="I52"/>
      <c r="J52"/>
      <c r="K52"/>
      <c r="L52"/>
      <c r="M52"/>
      <c r="N52"/>
      <c r="O52"/>
      <c r="P52"/>
      <c r="Q52"/>
      <c r="R52"/>
      <c r="S52"/>
      <c r="T52"/>
      <c r="U52"/>
      <c r="V52"/>
      <c r="W52"/>
      <c r="X52"/>
      <c r="Y52"/>
      <c r="Z52"/>
      <c r="AA52"/>
      <c r="AB52"/>
      <c r="AC52"/>
      <c r="AD52"/>
      <c r="AE52"/>
      <c r="AF52"/>
      <c r="AG52"/>
      <c r="AH52"/>
      <c r="AI52"/>
      <c r="AJ52"/>
      <c r="AK52"/>
      <c r="AL52"/>
      <c r="AM52"/>
      <c r="AN52"/>
      <c r="AO52"/>
      <c r="AP52" s="1604">
        <v>50</v>
      </c>
      <c r="AQ52" s="1604"/>
      <c r="AR52" s="1613"/>
      <c r="AS52" s="1614"/>
      <c r="AT52" s="1614"/>
      <c r="AU52" s="1614"/>
      <c r="AV52" s="1614"/>
      <c r="AW52" s="1614"/>
      <c r="AX52" s="1614"/>
      <c r="AY52" s="1614"/>
      <c r="AZ52" s="1614"/>
      <c r="BA52" s="1614"/>
      <c r="BB52" s="1614"/>
      <c r="BC52" s="1614"/>
      <c r="BD52" s="1614"/>
      <c r="BE52" s="1614"/>
      <c r="BF52" s="1614"/>
      <c r="BG52" s="1614"/>
      <c r="BH52" s="1614"/>
      <c r="BI52" s="1614"/>
      <c r="BJ52" s="1614"/>
      <c r="BK52" s="1614"/>
      <c r="BL52" s="1614"/>
      <c r="BM52" s="1614"/>
      <c r="BN52" s="1614"/>
      <c r="BO52" s="1614"/>
      <c r="BP52" s="1614"/>
      <c r="BQ52" s="1614"/>
      <c r="BR52" s="1614"/>
      <c r="BS52" s="1614"/>
      <c r="BT52" s="1614"/>
      <c r="BU52" s="1614"/>
      <c r="BV52" s="1614"/>
      <c r="BW52" s="1614"/>
      <c r="BX52" s="1614"/>
      <c r="BY52" s="1614"/>
      <c r="BZ52" s="1614"/>
      <c r="CA52" s="1615"/>
      <c r="CB52"/>
      <c r="CC52"/>
      <c r="CD52" s="160"/>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93"/>
      <c r="C53" s="97"/>
      <c r="D53" s="283"/>
      <c r="E53" s="268"/>
      <c r="F53" s="283" t="s">
        <v>676</v>
      </c>
      <c r="G53"/>
      <c r="H53"/>
      <c r="I53"/>
      <c r="J53"/>
      <c r="K53"/>
      <c r="L53"/>
      <c r="M53"/>
      <c r="N53"/>
      <c r="O53"/>
      <c r="P53"/>
      <c r="Q53"/>
      <c r="R53"/>
      <c r="S53"/>
      <c r="T53"/>
      <c r="U53"/>
      <c r="V53"/>
      <c r="W53"/>
      <c r="X53"/>
      <c r="Y53"/>
      <c r="Z53"/>
      <c r="AA53"/>
      <c r="AB53"/>
      <c r="AC53"/>
      <c r="AD53"/>
      <c r="AE53"/>
      <c r="AF53"/>
      <c r="AG53"/>
      <c r="AH53"/>
      <c r="AI53"/>
      <c r="AJ53"/>
      <c r="AK53"/>
      <c r="AL53"/>
      <c r="AM53"/>
      <c r="AN53"/>
      <c r="AO53"/>
      <c r="AP53" s="1604"/>
      <c r="AQ53" s="1604"/>
      <c r="AR53" s="1616"/>
      <c r="AS53" s="1617"/>
      <c r="AT53" s="1617"/>
      <c r="AU53" s="1617"/>
      <c r="AV53" s="1617"/>
      <c r="AW53" s="1617"/>
      <c r="AX53" s="1617"/>
      <c r="AY53" s="1617"/>
      <c r="AZ53" s="1617"/>
      <c r="BA53" s="1617"/>
      <c r="BB53" s="1617"/>
      <c r="BC53" s="1617"/>
      <c r="BD53" s="1617"/>
      <c r="BE53" s="1617"/>
      <c r="BF53" s="1617"/>
      <c r="BG53" s="1617"/>
      <c r="BH53" s="1617"/>
      <c r="BI53" s="1617"/>
      <c r="BJ53" s="1617"/>
      <c r="BK53" s="1617"/>
      <c r="BL53" s="1617"/>
      <c r="BM53" s="1617"/>
      <c r="BN53" s="1617"/>
      <c r="BO53" s="1617"/>
      <c r="BP53" s="1617"/>
      <c r="BQ53" s="1617"/>
      <c r="BR53" s="1617"/>
      <c r="BS53" s="1617"/>
      <c r="BT53" s="1617"/>
      <c r="BU53" s="1617"/>
      <c r="BV53" s="1617"/>
      <c r="BW53" s="1617"/>
      <c r="BX53" s="1617"/>
      <c r="BY53" s="1617"/>
      <c r="BZ53" s="1617"/>
      <c r="CA53" s="1618"/>
      <c r="CB53"/>
      <c r="CC53"/>
      <c r="CD53" s="160"/>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93"/>
      <c r="C54" s="97"/>
      <c r="F54" s="283" t="s">
        <v>677</v>
      </c>
      <c r="CB54"/>
      <c r="CC54"/>
      <c r="CD54" s="160"/>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93"/>
      <c r="C55" s="97"/>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60"/>
      <c r="CX55"/>
      <c r="CY55"/>
      <c r="CZ55"/>
      <c r="DA55"/>
      <c r="DB55"/>
      <c r="DC55"/>
      <c r="DD55"/>
      <c r="DE55"/>
      <c r="DF55"/>
      <c r="DG55"/>
      <c r="DH55"/>
      <c r="DI55"/>
      <c r="DJ55"/>
      <c r="DK55"/>
      <c r="DL55"/>
      <c r="DM55"/>
      <c r="DN55"/>
      <c r="DO55"/>
      <c r="DP55"/>
      <c r="DQ55"/>
      <c r="DR55"/>
      <c r="DS55"/>
      <c r="DT55"/>
      <c r="DU55"/>
      <c r="DV55"/>
      <c r="DW55"/>
      <c r="DX55"/>
      <c r="DY55"/>
    </row>
    <row r="56" spans="1:167" ht="30" customHeight="1">
      <c r="A56" s="1"/>
      <c r="B56" s="93"/>
      <c r="C56" s="97"/>
      <c r="D56" s="264" t="s">
        <v>548</v>
      </c>
      <c r="F56" s="266" t="s">
        <v>678</v>
      </c>
      <c r="G56"/>
      <c r="H56"/>
      <c r="I56"/>
      <c r="J56"/>
      <c r="K56"/>
      <c r="L56"/>
      <c r="M56"/>
      <c r="N56"/>
      <c r="O56"/>
      <c r="P56"/>
      <c r="Q56"/>
      <c r="R56"/>
      <c r="S56"/>
      <c r="T56"/>
      <c r="U56"/>
      <c r="V56"/>
      <c r="W56"/>
      <c r="X56"/>
      <c r="Y56"/>
      <c r="Z56"/>
      <c r="AA56"/>
      <c r="AB56"/>
      <c r="AC56"/>
      <c r="AD56"/>
      <c r="AE56"/>
      <c r="AF56"/>
      <c r="AG56"/>
      <c r="AH56"/>
      <c r="AI56"/>
      <c r="AJ56"/>
      <c r="AK56"/>
      <c r="AL56"/>
      <c r="AM56"/>
      <c r="AN56"/>
      <c r="AO56"/>
      <c r="AP56" s="1604">
        <v>51</v>
      </c>
      <c r="AQ56" s="1604"/>
      <c r="AR56" s="1613"/>
      <c r="AS56" s="1614"/>
      <c r="AT56" s="1614"/>
      <c r="AU56" s="1614"/>
      <c r="AV56" s="1614"/>
      <c r="AW56" s="1614"/>
      <c r="AX56" s="1614"/>
      <c r="AY56" s="1614"/>
      <c r="AZ56" s="1614"/>
      <c r="BA56" s="1614"/>
      <c r="BB56" s="1614"/>
      <c r="BC56" s="1614"/>
      <c r="BD56" s="1614"/>
      <c r="BE56" s="1614"/>
      <c r="BF56" s="1614"/>
      <c r="BG56" s="1614"/>
      <c r="BH56" s="1614"/>
      <c r="BI56" s="1614"/>
      <c r="BJ56" s="1614"/>
      <c r="BK56" s="1614"/>
      <c r="BL56" s="1614"/>
      <c r="BM56" s="1614"/>
      <c r="BN56" s="1614"/>
      <c r="BO56" s="1614"/>
      <c r="BP56" s="1614"/>
      <c r="BQ56" s="1614"/>
      <c r="BR56" s="1614"/>
      <c r="BS56" s="1614"/>
      <c r="BT56" s="1614"/>
      <c r="BU56" s="1614"/>
      <c r="BV56" s="1614"/>
      <c r="BW56" s="1614"/>
      <c r="BX56" s="1614"/>
      <c r="BY56" s="1614"/>
      <c r="BZ56" s="1614"/>
      <c r="CA56" s="1615"/>
      <c r="CB56"/>
      <c r="CC56"/>
      <c r="CD56" s="160"/>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93"/>
      <c r="C57" s="97"/>
      <c r="D57" s="264"/>
      <c r="F57" s="268" t="s">
        <v>679</v>
      </c>
      <c r="G57"/>
      <c r="H57"/>
      <c r="I57"/>
      <c r="J57"/>
      <c r="K57"/>
      <c r="L57"/>
      <c r="M57"/>
      <c r="N57"/>
      <c r="O57"/>
      <c r="P57"/>
      <c r="Q57"/>
      <c r="R57"/>
      <c r="S57"/>
      <c r="T57"/>
      <c r="U57"/>
      <c r="V57"/>
      <c r="W57"/>
      <c r="X57"/>
      <c r="Y57"/>
      <c r="Z57"/>
      <c r="AA57"/>
      <c r="AB57"/>
      <c r="AC57"/>
      <c r="AD57"/>
      <c r="AE57"/>
      <c r="AF57"/>
      <c r="AG57"/>
      <c r="AH57"/>
      <c r="AI57"/>
      <c r="AJ57"/>
      <c r="AK57"/>
      <c r="AL57"/>
      <c r="AM57"/>
      <c r="AN57"/>
      <c r="AO57"/>
      <c r="AP57" s="1604"/>
      <c r="AQ57" s="1604"/>
      <c r="AR57" s="1616"/>
      <c r="AS57" s="1617"/>
      <c r="AT57" s="1617"/>
      <c r="AU57" s="1617"/>
      <c r="AV57" s="1617"/>
      <c r="AW57" s="1617"/>
      <c r="AX57" s="1617"/>
      <c r="AY57" s="1617"/>
      <c r="AZ57" s="1617"/>
      <c r="BA57" s="1617"/>
      <c r="BB57" s="1617"/>
      <c r="BC57" s="1617"/>
      <c r="BD57" s="1617"/>
      <c r="BE57" s="1617"/>
      <c r="BF57" s="1617"/>
      <c r="BG57" s="1617"/>
      <c r="BH57" s="1617"/>
      <c r="BI57" s="1617"/>
      <c r="BJ57" s="1617"/>
      <c r="BK57" s="1617"/>
      <c r="BL57" s="1617"/>
      <c r="BM57" s="1617"/>
      <c r="BN57" s="1617"/>
      <c r="BO57" s="1617"/>
      <c r="BP57" s="1617"/>
      <c r="BQ57" s="1617"/>
      <c r="BR57" s="1617"/>
      <c r="BS57" s="1617"/>
      <c r="BT57" s="1617"/>
      <c r="BU57" s="1617"/>
      <c r="BV57" s="1617"/>
      <c r="BW57" s="1617"/>
      <c r="BX57" s="1617"/>
      <c r="BY57" s="1617"/>
      <c r="BZ57" s="1617"/>
      <c r="CA57" s="1618"/>
      <c r="CB57"/>
      <c r="CC57"/>
      <c r="CD57" s="160"/>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1:167" ht="30" customHeight="1">
      <c r="A58" s="1"/>
      <c r="B58" s="93"/>
      <c r="C58" s="97"/>
      <c r="D58"/>
      <c r="E58"/>
      <c r="F58" s="2058"/>
      <c r="G58" s="2059"/>
      <c r="H58" s="2059"/>
      <c r="I58" s="2059"/>
      <c r="J58" s="2059"/>
      <c r="K58" s="2059"/>
      <c r="L58" s="2059"/>
      <c r="M58" s="2059"/>
      <c r="N58" s="2059"/>
      <c r="O58" s="2059"/>
      <c r="P58" s="2059"/>
      <c r="Q58" s="2059"/>
      <c r="R58" s="2059"/>
      <c r="S58" s="2059"/>
      <c r="T58" s="2059"/>
      <c r="U58" s="2059"/>
      <c r="V58" s="2059"/>
      <c r="W58" s="2059"/>
      <c r="X58" s="2059"/>
      <c r="Y58" s="2059"/>
      <c r="Z58" s="2059"/>
      <c r="AA58" s="2059"/>
      <c r="AB58" s="2059"/>
      <c r="AC58" s="2059"/>
      <c r="AD58" s="2059"/>
      <c r="AE58" s="2059"/>
      <c r="AF58" s="2059"/>
      <c r="AG58" s="2059"/>
      <c r="AH58" s="2059"/>
      <c r="AI58" s="2059"/>
      <c r="AJ58" s="2059"/>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60"/>
    </row>
    <row r="59" spans="1:167" ht="39.9" customHeight="1" thickBot="1">
      <c r="A59" s="1"/>
      <c r="B59" s="125"/>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c r="BU59" s="146"/>
      <c r="BV59" s="146"/>
      <c r="BW59" s="146"/>
      <c r="BX59" s="146"/>
      <c r="BY59" s="146"/>
      <c r="BZ59" s="146"/>
      <c r="CA59" s="146"/>
      <c r="CB59" s="146"/>
      <c r="CC59" s="146"/>
      <c r="CD59" s="388"/>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ht="39.9" customHeight="1">
      <c r="A60" s="1"/>
      <c r="B60" s="93"/>
      <c r="C60" s="97"/>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1"/>
      <c r="B61" s="151"/>
      <c r="BY61" s="892"/>
      <c r="CB61"/>
      <c r="CC61"/>
      <c r="CD61" s="160"/>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30" customHeight="1">
      <c r="A62" s="1"/>
      <c r="B62" s="151"/>
      <c r="C62" s="499">
        <v>9.36</v>
      </c>
      <c r="D62" s="342" t="s">
        <v>680</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s="1604">
        <v>52</v>
      </c>
      <c r="AQ62" s="1604"/>
      <c r="AR62" s="1613"/>
      <c r="AS62" s="1614"/>
      <c r="AT62" s="1614"/>
      <c r="AU62" s="1614"/>
      <c r="AV62" s="1614"/>
      <c r="AW62" s="1614"/>
      <c r="AX62" s="1614"/>
      <c r="AY62" s="1614"/>
      <c r="AZ62" s="1614"/>
      <c r="BA62" s="1614"/>
      <c r="BB62" s="1614"/>
      <c r="BC62" s="1614"/>
      <c r="BD62" s="1614"/>
      <c r="BE62" s="1614"/>
      <c r="BF62" s="1614"/>
      <c r="BG62" s="1614"/>
      <c r="BH62" s="1614"/>
      <c r="BI62" s="1614"/>
      <c r="BJ62" s="1614"/>
      <c r="BK62" s="1614"/>
      <c r="BL62" s="1614"/>
      <c r="BM62" s="1614"/>
      <c r="BN62" s="1614"/>
      <c r="BO62" s="1614"/>
      <c r="BP62" s="1614"/>
      <c r="BQ62" s="1614"/>
      <c r="BR62" s="1614"/>
      <c r="BS62" s="1614"/>
      <c r="BT62" s="1614"/>
      <c r="BU62" s="1614"/>
      <c r="BV62" s="1614"/>
      <c r="BW62" s="1614"/>
      <c r="BX62" s="1614"/>
      <c r="BY62" s="1614"/>
      <c r="BZ62" s="1614"/>
      <c r="CA62" s="1615"/>
      <c r="CB62"/>
      <c r="CC62"/>
      <c r="CD62" s="160"/>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1"/>
      <c r="B63" s="151"/>
      <c r="C63" s="321"/>
      <c r="D63" s="324" t="s">
        <v>681</v>
      </c>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s="1604"/>
      <c r="AQ63" s="1604"/>
      <c r="AR63" s="1616"/>
      <c r="AS63" s="1617"/>
      <c r="AT63" s="1617"/>
      <c r="AU63" s="1617"/>
      <c r="AV63" s="1617"/>
      <c r="AW63" s="1617"/>
      <c r="AX63" s="1617"/>
      <c r="AY63" s="1617"/>
      <c r="AZ63" s="1617"/>
      <c r="BA63" s="1617"/>
      <c r="BB63" s="1617"/>
      <c r="BC63" s="1617"/>
      <c r="BD63" s="1617"/>
      <c r="BE63" s="1617"/>
      <c r="BF63" s="1617"/>
      <c r="BG63" s="1617"/>
      <c r="BH63" s="1617"/>
      <c r="BI63" s="1617"/>
      <c r="BJ63" s="1617"/>
      <c r="BK63" s="1617"/>
      <c r="BL63" s="1617"/>
      <c r="BM63" s="1617"/>
      <c r="BN63" s="1617"/>
      <c r="BO63" s="1617"/>
      <c r="BP63" s="1617"/>
      <c r="BQ63" s="1617"/>
      <c r="BR63" s="1617"/>
      <c r="BS63" s="1617"/>
      <c r="BT63" s="1617"/>
      <c r="BU63" s="1617"/>
      <c r="BV63" s="1617"/>
      <c r="BW63" s="1617"/>
      <c r="BX63" s="1617"/>
      <c r="BY63" s="1617"/>
      <c r="BZ63" s="1617"/>
      <c r="CA63" s="1618"/>
      <c r="CB63"/>
      <c r="CC63"/>
      <c r="CD63" s="160"/>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39.9" customHeight="1" thickBot="1">
      <c r="A64" s="1"/>
      <c r="B64" s="392"/>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6"/>
      <c r="BZ64" s="146"/>
      <c r="CA64" s="146"/>
      <c r="CB64" s="146"/>
      <c r="CC64" s="146"/>
      <c r="CD64" s="388"/>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9.9" customHeight="1">
      <c r="A65" s="1"/>
      <c r="B65" s="151"/>
      <c r="CB65"/>
      <c r="CC65"/>
      <c r="CD65" s="160"/>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1"/>
      <c r="B66" s="151"/>
      <c r="C66" s="499">
        <v>9.3699999999999992</v>
      </c>
      <c r="D66" s="1021" t="s">
        <v>1887</v>
      </c>
      <c r="E66"/>
      <c r="F66"/>
      <c r="G66"/>
      <c r="H66"/>
      <c r="I66"/>
      <c r="J66"/>
      <c r="K66"/>
      <c r="L66"/>
      <c r="M66"/>
      <c r="N66"/>
      <c r="O66"/>
      <c r="P66"/>
      <c r="Q66"/>
      <c r="R66"/>
      <c r="S66"/>
      <c r="T66"/>
      <c r="U66"/>
      <c r="V66"/>
      <c r="W66"/>
      <c r="X66"/>
      <c r="Y66"/>
      <c r="Z66"/>
      <c r="AA66"/>
      <c r="AB66"/>
      <c r="AC66"/>
      <c r="AD66"/>
      <c r="AE66"/>
      <c r="AF66"/>
      <c r="AG66"/>
      <c r="AH66"/>
      <c r="AI66"/>
      <c r="AJ66"/>
      <c r="AK66"/>
      <c r="AL66" s="1604">
        <v>89</v>
      </c>
      <c r="AM66" s="1604"/>
      <c r="AN66" s="1613">
        <f>'M19'!AR15+'M19'!AR23+'M19'!AR26+'M19'!AR29+'M19'!AR36+'M19'!AR42+'M19'!AR45+'M19'!AR48+'M19'!AR51+'M19'!AR54+'M19'!AR59+'M19'!AR62+'M19'!AR65+'M19'!AR69+'M19'!AR75+'M19'!AR82+'M19'!AR85+'M19'!AR88+'M19'!AR92+'M19'!AR96+'M19'!AR100+'M19'!AR104+'M20'!AR16+'M20'!AR26+'M20'!AR36+'M20'!AR41+'M20'!AR45+'M20'!AR49+'M20'!AR53+'M20'!AR59+'M20'!AR63+'M20'!AR67+'M20'!AR71+'M20'!AR75+'M20'!AR79+'M20'!AR83+'M20'!AR87+'M20'!AR91+'M21'!AR15+'M21'!AR18+'M21'!AR21+'M21'!AR24+'M21'!AR27+'M21'!AR30+'M21'!AR33+'M21'!AR36+'M21'!AR39+'M21'!AR42+'M21'!AR45+'M21'!AR49+'M21'!AR53+'M21'!AR65+'M21'!AR71+'M23'!AR16+'M23'!AR19+'M23'!AR22+'M23'!AR26+'M23'!AR30+'M23'!AR34+'M23'!AR38+'M23'!AR41+'M23'!AR44+'M23'!AR47+'M23'!AR52+'M23'!AR56+'M23'!AR62</f>
        <v>0</v>
      </c>
      <c r="AO66" s="1614"/>
      <c r="AP66" s="1614"/>
      <c r="AQ66" s="1614"/>
      <c r="AR66" s="1614"/>
      <c r="AS66" s="1614"/>
      <c r="AT66" s="1614"/>
      <c r="AU66" s="1614"/>
      <c r="AV66" s="1614"/>
      <c r="AW66" s="1614"/>
      <c r="AX66" s="1614"/>
      <c r="AY66" s="1614"/>
      <c r="AZ66" s="1614"/>
      <c r="BA66" s="1614"/>
      <c r="BB66" s="1614"/>
      <c r="BC66" s="1614"/>
      <c r="BD66" s="1614"/>
      <c r="BE66" s="1614"/>
      <c r="BF66" s="1614"/>
      <c r="BG66" s="1614"/>
      <c r="BH66" s="1614"/>
      <c r="BI66" s="1614"/>
      <c r="BJ66" s="1614"/>
      <c r="BK66" s="1614"/>
      <c r="BL66" s="1614"/>
      <c r="BM66" s="1614"/>
      <c r="BN66" s="1614"/>
      <c r="BO66" s="1614"/>
      <c r="BP66" s="1614"/>
      <c r="BQ66" s="1614"/>
      <c r="BR66" s="1614"/>
      <c r="BS66" s="1614"/>
      <c r="BT66" s="1614"/>
      <c r="BU66" s="1614"/>
      <c r="BV66" s="1614"/>
      <c r="BW66" s="1615"/>
      <c r="BX66" s="97"/>
      <c r="BY66" s="97"/>
      <c r="BZ66" s="97"/>
      <c r="CA66" s="97"/>
      <c r="CB66"/>
      <c r="CC66"/>
      <c r="CD66" s="160"/>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1"/>
      <c r="B67" s="151"/>
      <c r="C67" s="321"/>
      <c r="D67" s="1022" t="s">
        <v>1888</v>
      </c>
      <c r="E67"/>
      <c r="F67"/>
      <c r="G67"/>
      <c r="H67"/>
      <c r="I67"/>
      <c r="J67"/>
      <c r="K67"/>
      <c r="L67"/>
      <c r="M67"/>
      <c r="N67"/>
      <c r="O67"/>
      <c r="P67"/>
      <c r="Q67"/>
      <c r="R67"/>
      <c r="S67"/>
      <c r="T67"/>
      <c r="U67"/>
      <c r="V67"/>
      <c r="W67"/>
      <c r="X67"/>
      <c r="Y67"/>
      <c r="Z67"/>
      <c r="AA67"/>
      <c r="AB67"/>
      <c r="AC67"/>
      <c r="AD67"/>
      <c r="AE67"/>
      <c r="AF67"/>
      <c r="AG67"/>
      <c r="AH67"/>
      <c r="AI67"/>
      <c r="AJ67"/>
      <c r="AK67"/>
      <c r="AL67" s="1604"/>
      <c r="AM67" s="1604"/>
      <c r="AN67" s="1616"/>
      <c r="AO67" s="1617"/>
      <c r="AP67" s="1617"/>
      <c r="AQ67" s="1617"/>
      <c r="AR67" s="1617"/>
      <c r="AS67" s="1617"/>
      <c r="AT67" s="1617"/>
      <c r="AU67" s="1617"/>
      <c r="AV67" s="1617"/>
      <c r="AW67" s="1617"/>
      <c r="AX67" s="1617"/>
      <c r="AY67" s="1617"/>
      <c r="AZ67" s="1617"/>
      <c r="BA67" s="1617"/>
      <c r="BB67" s="1617"/>
      <c r="BC67" s="1617"/>
      <c r="BD67" s="1617"/>
      <c r="BE67" s="1617"/>
      <c r="BF67" s="1617"/>
      <c r="BG67" s="1617"/>
      <c r="BH67" s="1617"/>
      <c r="BI67" s="1617"/>
      <c r="BJ67" s="1617"/>
      <c r="BK67" s="1617"/>
      <c r="BL67" s="1617"/>
      <c r="BM67" s="1617"/>
      <c r="BN67" s="1617"/>
      <c r="BO67" s="1617"/>
      <c r="BP67" s="1617"/>
      <c r="BQ67" s="1617"/>
      <c r="BR67" s="1617"/>
      <c r="BS67" s="1617"/>
      <c r="BT67" s="1617"/>
      <c r="BU67" s="1617"/>
      <c r="BV67" s="1617"/>
      <c r="BW67" s="1618"/>
      <c r="BX67" s="97"/>
      <c r="BY67" s="97"/>
      <c r="BZ67" s="97"/>
      <c r="CA67" s="97"/>
      <c r="CB67"/>
      <c r="CC67"/>
      <c r="CD67" s="160"/>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s="285" customFormat="1" ht="39.9" customHeight="1" thickBot="1">
      <c r="B68" s="392"/>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6"/>
      <c r="BZ68" s="146"/>
      <c r="CA68" s="146"/>
      <c r="CB68" s="146"/>
      <c r="CC68" s="146"/>
      <c r="CD68" s="38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9.9" customHeight="1">
      <c r="B69" s="151"/>
      <c r="C69" s="97"/>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60"/>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B70" s="151"/>
      <c r="C70" s="499">
        <v>9.3800000000000008</v>
      </c>
      <c r="D70" s="1012" t="s">
        <v>684</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s="1604">
        <v>53</v>
      </c>
      <c r="AQ70" s="1604"/>
      <c r="AR70" s="1613"/>
      <c r="AS70" s="1614"/>
      <c r="AT70" s="1614"/>
      <c r="AU70" s="1614"/>
      <c r="AV70" s="1614"/>
      <c r="AW70" s="1614"/>
      <c r="AX70" s="1614"/>
      <c r="AY70" s="1614"/>
      <c r="AZ70" s="1614"/>
      <c r="BA70" s="1614"/>
      <c r="BB70" s="1614"/>
      <c r="BC70" s="1614"/>
      <c r="BD70" s="1614"/>
      <c r="BE70" s="1614"/>
      <c r="BF70" s="1614"/>
      <c r="BG70" s="1614"/>
      <c r="BH70" s="1614"/>
      <c r="BI70" s="1614"/>
      <c r="BJ70" s="1614"/>
      <c r="BK70" s="1614"/>
      <c r="BL70" s="1614"/>
      <c r="BM70" s="1614"/>
      <c r="BN70" s="1614"/>
      <c r="BO70" s="1614"/>
      <c r="BP70" s="1614"/>
      <c r="BQ70" s="1614"/>
      <c r="BR70" s="1614"/>
      <c r="BS70" s="1614"/>
      <c r="BT70" s="1614"/>
      <c r="BU70" s="1614"/>
      <c r="BV70" s="1614"/>
      <c r="BW70" s="1614"/>
      <c r="BX70" s="1614"/>
      <c r="BY70" s="1614"/>
      <c r="BZ70" s="1614"/>
      <c r="CA70" s="1615"/>
      <c r="CB70"/>
      <c r="CC70"/>
      <c r="CD70" s="16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c r="B71" s="151"/>
      <c r="C71" s="321"/>
      <c r="D71" s="1013" t="s">
        <v>685</v>
      </c>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s="1604"/>
      <c r="AQ71" s="1604"/>
      <c r="AR71" s="1616"/>
      <c r="AS71" s="1617"/>
      <c r="AT71" s="1617"/>
      <c r="AU71" s="1617"/>
      <c r="AV71" s="1617"/>
      <c r="AW71" s="1617"/>
      <c r="AX71" s="1617"/>
      <c r="AY71" s="1617"/>
      <c r="AZ71" s="1617"/>
      <c r="BA71" s="1617"/>
      <c r="BB71" s="1617"/>
      <c r="BC71" s="1617"/>
      <c r="BD71" s="1617"/>
      <c r="BE71" s="1617"/>
      <c r="BF71" s="1617"/>
      <c r="BG71" s="1617"/>
      <c r="BH71" s="1617"/>
      <c r="BI71" s="1617"/>
      <c r="BJ71" s="1617"/>
      <c r="BK71" s="1617"/>
      <c r="BL71" s="1617"/>
      <c r="BM71" s="1617"/>
      <c r="BN71" s="1617"/>
      <c r="BO71" s="1617"/>
      <c r="BP71" s="1617"/>
      <c r="BQ71" s="1617"/>
      <c r="BR71" s="1617"/>
      <c r="BS71" s="1617"/>
      <c r="BT71" s="1617"/>
      <c r="BU71" s="1617"/>
      <c r="BV71" s="1617"/>
      <c r="BW71" s="1617"/>
      <c r="BX71" s="1617"/>
      <c r="BY71" s="1617"/>
      <c r="BZ71" s="1617"/>
      <c r="CA71" s="1618"/>
      <c r="CB71"/>
      <c r="CC71"/>
      <c r="CD71" s="160"/>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thickBot="1">
      <c r="B72" s="392"/>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46"/>
      <c r="BV72" s="146"/>
      <c r="BW72" s="146"/>
      <c r="BX72" s="146"/>
      <c r="BY72" s="146"/>
      <c r="BZ72" s="146"/>
      <c r="CA72" s="146"/>
      <c r="CB72" s="146"/>
      <c r="CC72" s="146"/>
      <c r="CD72" s="388"/>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151"/>
      <c r="C73"/>
      <c r="D73"/>
      <c r="E73"/>
      <c r="F73"/>
      <c r="G73"/>
      <c r="H73"/>
      <c r="I73"/>
      <c r="J73"/>
      <c r="K73"/>
      <c r="L73"/>
      <c r="M73"/>
      <c r="N73"/>
      <c r="O73"/>
      <c r="P73"/>
      <c r="Q73"/>
      <c r="R73"/>
      <c r="S73"/>
      <c r="T73"/>
      <c r="U73"/>
      <c r="V73"/>
      <c r="W73"/>
      <c r="X73"/>
      <c r="Y73"/>
      <c r="Z73"/>
      <c r="AA73"/>
      <c r="AB73"/>
      <c r="AC73"/>
      <c r="AD73"/>
      <c r="AE73"/>
      <c r="AF73"/>
      <c r="AG73"/>
      <c r="AH73"/>
      <c r="AI73"/>
      <c r="AJ73"/>
      <c r="AK73"/>
      <c r="AL73"/>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c r="CC73" s="97"/>
      <c r="CD73" s="160"/>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151"/>
      <c r="C74" s="499">
        <v>9.39</v>
      </c>
      <c r="D74" s="1021" t="s">
        <v>686</v>
      </c>
      <c r="E74"/>
      <c r="F74"/>
      <c r="G74"/>
      <c r="H74"/>
      <c r="I74"/>
      <c r="J74"/>
      <c r="K74"/>
      <c r="L74"/>
      <c r="M74"/>
      <c r="N74"/>
      <c r="O74"/>
      <c r="P74"/>
      <c r="Q74"/>
      <c r="R74"/>
      <c r="S74"/>
      <c r="T74"/>
      <c r="U74"/>
      <c r="V74"/>
      <c r="W74"/>
      <c r="X74"/>
      <c r="Y74"/>
      <c r="Z74"/>
      <c r="AA74"/>
      <c r="AB74"/>
      <c r="AC74"/>
      <c r="AD74"/>
      <c r="AE74"/>
      <c r="AF74"/>
      <c r="AG74"/>
      <c r="AH74"/>
      <c r="AI74"/>
      <c r="AJ74"/>
      <c r="AK74"/>
      <c r="AL74"/>
      <c r="AM74" s="97"/>
      <c r="AN74" s="97"/>
      <c r="AO74" s="97"/>
      <c r="AP74" s="1604">
        <v>54</v>
      </c>
      <c r="AQ74" s="1604"/>
      <c r="AR74" s="1613"/>
      <c r="AS74" s="1614"/>
      <c r="AT74" s="1614"/>
      <c r="AU74" s="1614"/>
      <c r="AV74" s="1614"/>
      <c r="AW74" s="1614"/>
      <c r="AX74" s="1614"/>
      <c r="AY74" s="1614"/>
      <c r="AZ74" s="1614"/>
      <c r="BA74" s="1614"/>
      <c r="BB74" s="1614"/>
      <c r="BC74" s="1614"/>
      <c r="BD74" s="1614"/>
      <c r="BE74" s="1614"/>
      <c r="BF74" s="1614"/>
      <c r="BG74" s="1614"/>
      <c r="BH74" s="1614"/>
      <c r="BI74" s="1614"/>
      <c r="BJ74" s="1614"/>
      <c r="BK74" s="1614"/>
      <c r="BL74" s="1614"/>
      <c r="BM74" s="1614"/>
      <c r="BN74" s="1614"/>
      <c r="BO74" s="1614"/>
      <c r="BP74" s="1614"/>
      <c r="BQ74" s="1614"/>
      <c r="BR74" s="1614"/>
      <c r="BS74" s="1614"/>
      <c r="BT74" s="1614"/>
      <c r="BU74" s="1614"/>
      <c r="BV74" s="1614"/>
      <c r="BW74" s="1614"/>
      <c r="BX74" s="1614"/>
      <c r="BY74" s="1614"/>
      <c r="BZ74" s="1614"/>
      <c r="CA74" s="1615"/>
      <c r="CB74" s="97"/>
      <c r="CC74" s="97"/>
      <c r="CD74" s="160"/>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51"/>
      <c r="C75" s="321"/>
      <c r="D75" s="1022" t="s">
        <v>687</v>
      </c>
      <c r="E75"/>
      <c r="F75"/>
      <c r="G75"/>
      <c r="H75"/>
      <c r="I75"/>
      <c r="J75"/>
      <c r="K75"/>
      <c r="L75"/>
      <c r="M75"/>
      <c r="N75"/>
      <c r="O75"/>
      <c r="P75"/>
      <c r="Q75"/>
      <c r="R75"/>
      <c r="S75"/>
      <c r="T75"/>
      <c r="U75"/>
      <c r="V75"/>
      <c r="W75"/>
      <c r="X75"/>
      <c r="Y75"/>
      <c r="Z75"/>
      <c r="AA75"/>
      <c r="AB75"/>
      <c r="AC75"/>
      <c r="AD75"/>
      <c r="AE75"/>
      <c r="AF75"/>
      <c r="AG75"/>
      <c r="AH75"/>
      <c r="AI75"/>
      <c r="AJ75"/>
      <c r="AK75"/>
      <c r="AL75"/>
      <c r="AM75" s="97"/>
      <c r="AN75" s="97"/>
      <c r="AO75" s="97"/>
      <c r="AP75" s="1604"/>
      <c r="AQ75" s="1604"/>
      <c r="AR75" s="1616"/>
      <c r="AS75" s="1617"/>
      <c r="AT75" s="1617"/>
      <c r="AU75" s="1617"/>
      <c r="AV75" s="1617"/>
      <c r="AW75" s="1617"/>
      <c r="AX75" s="1617"/>
      <c r="AY75" s="1617"/>
      <c r="AZ75" s="1617"/>
      <c r="BA75" s="1617"/>
      <c r="BB75" s="1617"/>
      <c r="BC75" s="1617"/>
      <c r="BD75" s="1617"/>
      <c r="BE75" s="1617"/>
      <c r="BF75" s="1617"/>
      <c r="BG75" s="1617"/>
      <c r="BH75" s="1617"/>
      <c r="BI75" s="1617"/>
      <c r="BJ75" s="1617"/>
      <c r="BK75" s="1617"/>
      <c r="BL75" s="1617"/>
      <c r="BM75" s="1617"/>
      <c r="BN75" s="1617"/>
      <c r="BO75" s="1617"/>
      <c r="BP75" s="1617"/>
      <c r="BQ75" s="1617"/>
      <c r="BR75" s="1617"/>
      <c r="BS75" s="1617"/>
      <c r="BT75" s="1617"/>
      <c r="BU75" s="1617"/>
      <c r="BV75" s="1617"/>
      <c r="BW75" s="1617"/>
      <c r="BX75" s="1617"/>
      <c r="BY75" s="1617"/>
      <c r="BZ75" s="1617"/>
      <c r="CA75" s="1618"/>
      <c r="CB75" s="97"/>
      <c r="CC75" s="97"/>
      <c r="CD75" s="16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thickBot="1">
      <c r="B76" s="392"/>
      <c r="C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6"/>
      <c r="CB76" s="146"/>
      <c r="CC76" s="146"/>
      <c r="CD76" s="388"/>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151"/>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c r="CC77" s="97"/>
      <c r="CD77" s="160"/>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151"/>
      <c r="C78" s="499">
        <v>9.4</v>
      </c>
      <c r="D78" s="1021" t="s">
        <v>688</v>
      </c>
      <c r="E78"/>
      <c r="F78"/>
      <c r="G78"/>
      <c r="H78"/>
      <c r="I78"/>
      <c r="J78"/>
      <c r="K78"/>
      <c r="L78"/>
      <c r="M78"/>
      <c r="N78"/>
      <c r="O78"/>
      <c r="P78"/>
      <c r="Q78"/>
      <c r="R78"/>
      <c r="S78"/>
      <c r="T78"/>
      <c r="U78"/>
      <c r="V78"/>
      <c r="W78"/>
      <c r="X78"/>
      <c r="Y78"/>
      <c r="Z78"/>
      <c r="AA78"/>
      <c r="AB78"/>
      <c r="AC78"/>
      <c r="AD78"/>
      <c r="AE78"/>
      <c r="AF78"/>
      <c r="AG78"/>
      <c r="AH78"/>
      <c r="AI78"/>
      <c r="AJ78"/>
      <c r="AK78"/>
      <c r="AL78"/>
      <c r="AM78" s="97"/>
      <c r="AN78" s="97"/>
      <c r="AO78" s="97"/>
      <c r="AP78" s="1604">
        <v>55</v>
      </c>
      <c r="AQ78" s="1604"/>
      <c r="AR78" s="1613"/>
      <c r="AS78" s="1614"/>
      <c r="AT78" s="1614"/>
      <c r="AU78" s="1614"/>
      <c r="AV78" s="1614"/>
      <c r="AW78" s="1614"/>
      <c r="AX78" s="1614"/>
      <c r="AY78" s="1614"/>
      <c r="AZ78" s="1614"/>
      <c r="BA78" s="1614"/>
      <c r="BB78" s="1614"/>
      <c r="BC78" s="1614"/>
      <c r="BD78" s="1614"/>
      <c r="BE78" s="1614"/>
      <c r="BF78" s="1614"/>
      <c r="BG78" s="1614"/>
      <c r="BH78" s="1614"/>
      <c r="BI78" s="1614"/>
      <c r="BJ78" s="1614"/>
      <c r="BK78" s="1614"/>
      <c r="BL78" s="1614"/>
      <c r="BM78" s="1614"/>
      <c r="BN78" s="1614"/>
      <c r="BO78" s="1614"/>
      <c r="BP78" s="1614"/>
      <c r="BQ78" s="1614"/>
      <c r="BR78" s="1614"/>
      <c r="BS78" s="1614"/>
      <c r="BT78" s="1614"/>
      <c r="BU78" s="1614"/>
      <c r="BV78" s="1614"/>
      <c r="BW78" s="1614"/>
      <c r="BX78" s="1614"/>
      <c r="BY78" s="1614"/>
      <c r="BZ78" s="1614"/>
      <c r="CA78" s="1615"/>
      <c r="CB78" s="97"/>
      <c r="CC78" s="97"/>
      <c r="CD78" s="160"/>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151"/>
      <c r="C79" s="321"/>
      <c r="D79" s="1022" t="s">
        <v>689</v>
      </c>
      <c r="E79"/>
      <c r="F79"/>
      <c r="G79"/>
      <c r="H79"/>
      <c r="I79"/>
      <c r="J79"/>
      <c r="K79"/>
      <c r="L79"/>
      <c r="M79"/>
      <c r="N79"/>
      <c r="O79"/>
      <c r="P79"/>
      <c r="Q79"/>
      <c r="R79"/>
      <c r="S79"/>
      <c r="T79"/>
      <c r="U79"/>
      <c r="V79"/>
      <c r="W79"/>
      <c r="X79"/>
      <c r="Y79"/>
      <c r="Z79"/>
      <c r="AA79"/>
      <c r="AB79"/>
      <c r="AC79"/>
      <c r="AD79"/>
      <c r="AE79"/>
      <c r="AF79"/>
      <c r="AG79"/>
      <c r="AH79"/>
      <c r="AI79"/>
      <c r="AJ79"/>
      <c r="AK79"/>
      <c r="AL79"/>
      <c r="AM79" s="97"/>
      <c r="AN79" s="97"/>
      <c r="AO79" s="97"/>
      <c r="AP79" s="1604"/>
      <c r="AQ79" s="1604"/>
      <c r="AR79" s="1616"/>
      <c r="AS79" s="1617"/>
      <c r="AT79" s="1617"/>
      <c r="AU79" s="1617"/>
      <c r="AV79" s="1617"/>
      <c r="AW79" s="1617"/>
      <c r="AX79" s="1617"/>
      <c r="AY79" s="1617"/>
      <c r="AZ79" s="1617"/>
      <c r="BA79" s="1617"/>
      <c r="BB79" s="1617"/>
      <c r="BC79" s="1617"/>
      <c r="BD79" s="1617"/>
      <c r="BE79" s="1617"/>
      <c r="BF79" s="1617"/>
      <c r="BG79" s="1617"/>
      <c r="BH79" s="1617"/>
      <c r="BI79" s="1617"/>
      <c r="BJ79" s="1617"/>
      <c r="BK79" s="1617"/>
      <c r="BL79" s="1617"/>
      <c r="BM79" s="1617"/>
      <c r="BN79" s="1617"/>
      <c r="BO79" s="1617"/>
      <c r="BP79" s="1617"/>
      <c r="BQ79" s="1617"/>
      <c r="BR79" s="1617"/>
      <c r="BS79" s="1617"/>
      <c r="BT79" s="1617"/>
      <c r="BU79" s="1617"/>
      <c r="BV79" s="1617"/>
      <c r="BW79" s="1617"/>
      <c r="BX79" s="1617"/>
      <c r="BY79" s="1617"/>
      <c r="BZ79" s="1617"/>
      <c r="CA79" s="1618"/>
      <c r="CB79" s="97"/>
      <c r="CC79" s="97"/>
      <c r="CD79" s="160"/>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thickBot="1">
      <c r="A80" s="392"/>
      <c r="B80" s="392"/>
      <c r="C80" s="146"/>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c r="BI80" s="146"/>
      <c r="BJ80" s="146"/>
      <c r="BK80" s="146"/>
      <c r="BL80" s="146"/>
      <c r="BM80" s="146"/>
      <c r="BN80" s="146"/>
      <c r="BO80" s="146"/>
      <c r="BP80" s="146"/>
      <c r="BQ80" s="146"/>
      <c r="BR80" s="146"/>
      <c r="BS80" s="146"/>
      <c r="BT80" s="146"/>
      <c r="BU80" s="146"/>
      <c r="BV80" s="146"/>
      <c r="BW80" s="146"/>
      <c r="BX80" s="146"/>
      <c r="BY80" s="146"/>
      <c r="BZ80" s="146"/>
      <c r="CA80" s="146"/>
      <c r="CB80" s="146"/>
      <c r="CC80" s="146"/>
      <c r="CD80" s="388"/>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1:167" ht="30" customHeight="1">
      <c r="B81" s="151"/>
      <c r="C81"/>
      <c r="D81"/>
      <c r="E81"/>
      <c r="F81"/>
      <c r="G81"/>
      <c r="H81"/>
      <c r="I81"/>
      <c r="J81"/>
      <c r="K81"/>
      <c r="L81"/>
      <c r="M81"/>
      <c r="N81"/>
      <c r="O81"/>
      <c r="P81"/>
      <c r="Q81"/>
      <c r="R81"/>
      <c r="S81"/>
      <c r="T81"/>
      <c r="U81"/>
      <c r="V81"/>
      <c r="W81"/>
      <c r="X81"/>
      <c r="Y81"/>
      <c r="Z81"/>
      <c r="AA81"/>
      <c r="AB81"/>
      <c r="AC81"/>
      <c r="AD81"/>
      <c r="AE81"/>
      <c r="AF81"/>
      <c r="AG81"/>
      <c r="AH81"/>
      <c r="AI81"/>
      <c r="AJ81"/>
      <c r="AK81"/>
      <c r="AL81"/>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c r="BM81" s="97"/>
      <c r="BN81" s="97"/>
      <c r="BO81" s="97"/>
      <c r="BP81" s="97"/>
      <c r="BQ81" s="97"/>
      <c r="BR81" s="97"/>
      <c r="BS81" s="97"/>
      <c r="BT81" s="97"/>
      <c r="BU81" s="97"/>
      <c r="BV81" s="97"/>
      <c r="BW81" s="97"/>
      <c r="BX81" s="97"/>
      <c r="BY81" s="97"/>
      <c r="BZ81" s="97"/>
      <c r="CA81" s="97"/>
      <c r="CB81" s="97"/>
      <c r="CC81" s="97"/>
      <c r="CD81" s="160"/>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1:167" ht="30" customHeight="1">
      <c r="B82" s="151"/>
      <c r="C82" s="499">
        <v>9.41</v>
      </c>
      <c r="D82" s="1060" t="s">
        <v>690</v>
      </c>
      <c r="E82"/>
      <c r="F82"/>
      <c r="G82"/>
      <c r="H82"/>
      <c r="I82"/>
      <c r="J82"/>
      <c r="K82"/>
      <c r="L82"/>
      <c r="M82"/>
      <c r="N82"/>
      <c r="O82"/>
      <c r="P82"/>
      <c r="Q82"/>
      <c r="R82"/>
      <c r="S82"/>
      <c r="T82"/>
      <c r="U82"/>
      <c r="V82"/>
      <c r="W82"/>
      <c r="X82"/>
      <c r="Y82"/>
      <c r="Z82"/>
      <c r="AA82"/>
      <c r="AB82"/>
      <c r="AC82"/>
      <c r="AD82"/>
      <c r="AE82"/>
      <c r="AF82"/>
      <c r="AG82"/>
      <c r="AH82"/>
      <c r="AI82"/>
      <c r="AJ82"/>
      <c r="AK82"/>
      <c r="AL82"/>
      <c r="AM82" s="97"/>
      <c r="AN82" s="97"/>
      <c r="AO82" s="97"/>
      <c r="AP82" s="1604">
        <v>56</v>
      </c>
      <c r="AQ82" s="1604"/>
      <c r="AR82" s="1613"/>
      <c r="AS82" s="1614"/>
      <c r="AT82" s="1614"/>
      <c r="AU82" s="1614"/>
      <c r="AV82" s="1614"/>
      <c r="AW82" s="1614"/>
      <c r="AX82" s="1614"/>
      <c r="AY82" s="1614"/>
      <c r="AZ82" s="1614"/>
      <c r="BA82" s="1614"/>
      <c r="BB82" s="1614"/>
      <c r="BC82" s="1614"/>
      <c r="BD82" s="1614"/>
      <c r="BE82" s="1614"/>
      <c r="BF82" s="1614"/>
      <c r="BG82" s="1614"/>
      <c r="BH82" s="1614"/>
      <c r="BI82" s="1614"/>
      <c r="BJ82" s="1614"/>
      <c r="BK82" s="1614"/>
      <c r="BL82" s="1614"/>
      <c r="BM82" s="1614"/>
      <c r="BN82" s="1614"/>
      <c r="BO82" s="1614"/>
      <c r="BP82" s="1614"/>
      <c r="BQ82" s="1614"/>
      <c r="BR82" s="1614"/>
      <c r="BS82" s="1614"/>
      <c r="BT82" s="1614"/>
      <c r="BU82" s="1614"/>
      <c r="BV82" s="1614"/>
      <c r="BW82" s="1614"/>
      <c r="BX82" s="1614"/>
      <c r="BY82" s="1614"/>
      <c r="BZ82" s="1614"/>
      <c r="CA82" s="1615"/>
      <c r="CB82" s="97"/>
      <c r="CC82" s="97"/>
      <c r="CD82" s="160"/>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1:167" ht="30" customHeight="1">
      <c r="B83" s="151"/>
      <c r="C83" s="321"/>
      <c r="D83" s="1061" t="s">
        <v>1671</v>
      </c>
      <c r="E83"/>
      <c r="F83"/>
      <c r="G83"/>
      <c r="H83"/>
      <c r="I83"/>
      <c r="J83"/>
      <c r="K83"/>
      <c r="L83"/>
      <c r="M83"/>
      <c r="N83"/>
      <c r="O83"/>
      <c r="P83"/>
      <c r="Q83"/>
      <c r="R83"/>
      <c r="S83"/>
      <c r="T83"/>
      <c r="U83"/>
      <c r="V83"/>
      <c r="W83"/>
      <c r="X83"/>
      <c r="Y83"/>
      <c r="Z83"/>
      <c r="AA83"/>
      <c r="AB83"/>
      <c r="AC83"/>
      <c r="AD83"/>
      <c r="AE83"/>
      <c r="AF83"/>
      <c r="AG83"/>
      <c r="AH83"/>
      <c r="AI83"/>
      <c r="AJ83"/>
      <c r="AK83"/>
      <c r="AL83"/>
      <c r="AM83" s="97"/>
      <c r="AN83" s="97"/>
      <c r="AO83" s="97"/>
      <c r="AP83" s="1604"/>
      <c r="AQ83" s="1604"/>
      <c r="AR83" s="1616"/>
      <c r="AS83" s="1617"/>
      <c r="AT83" s="1617"/>
      <c r="AU83" s="1617"/>
      <c r="AV83" s="1617"/>
      <c r="AW83" s="1617"/>
      <c r="AX83" s="1617"/>
      <c r="AY83" s="1617"/>
      <c r="AZ83" s="1617"/>
      <c r="BA83" s="1617"/>
      <c r="BB83" s="1617"/>
      <c r="BC83" s="1617"/>
      <c r="BD83" s="1617"/>
      <c r="BE83" s="1617"/>
      <c r="BF83" s="1617"/>
      <c r="BG83" s="1617"/>
      <c r="BH83" s="1617"/>
      <c r="BI83" s="1617"/>
      <c r="BJ83" s="1617"/>
      <c r="BK83" s="1617"/>
      <c r="BL83" s="1617"/>
      <c r="BM83" s="1617"/>
      <c r="BN83" s="1617"/>
      <c r="BO83" s="1617"/>
      <c r="BP83" s="1617"/>
      <c r="BQ83" s="1617"/>
      <c r="BR83" s="1617"/>
      <c r="BS83" s="1617"/>
      <c r="BT83" s="1617"/>
      <c r="BU83" s="1617"/>
      <c r="BV83" s="1617"/>
      <c r="BW83" s="1617"/>
      <c r="BX83" s="1617"/>
      <c r="BY83" s="1617"/>
      <c r="BZ83" s="1617"/>
      <c r="CA83" s="1618"/>
      <c r="CB83" s="97"/>
      <c r="CC83" s="97"/>
      <c r="CD83" s="160"/>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1:167" ht="30" customHeight="1" thickBot="1">
      <c r="B84" s="392"/>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c r="BI84" s="146"/>
      <c r="BJ84" s="146"/>
      <c r="BK84" s="146"/>
      <c r="BL84" s="146"/>
      <c r="BM84" s="146"/>
      <c r="BN84" s="146"/>
      <c r="BO84" s="146"/>
      <c r="BP84" s="146"/>
      <c r="BQ84" s="146"/>
      <c r="BR84" s="146"/>
      <c r="BS84" s="146"/>
      <c r="BT84" s="146"/>
      <c r="BU84" s="146"/>
      <c r="BV84" s="146"/>
      <c r="BW84" s="146"/>
      <c r="BX84" s="146"/>
      <c r="BY84" s="146"/>
      <c r="BZ84" s="146"/>
      <c r="CA84" s="146"/>
      <c r="CB84" s="146"/>
      <c r="CC84" s="146"/>
      <c r="CD84" s="388"/>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1:167" ht="30" customHeight="1">
      <c r="B85" s="151"/>
      <c r="C85"/>
      <c r="D85"/>
      <c r="E85"/>
      <c r="F85"/>
      <c r="G85"/>
      <c r="H85"/>
      <c r="I85"/>
      <c r="J85"/>
      <c r="K85"/>
      <c r="L85"/>
      <c r="M85"/>
      <c r="N85"/>
      <c r="O85"/>
      <c r="P85"/>
      <c r="Q85"/>
      <c r="R85"/>
      <c r="S85"/>
      <c r="T85"/>
      <c r="U85"/>
      <c r="V85"/>
      <c r="W85"/>
      <c r="X85"/>
      <c r="Y85"/>
      <c r="Z85"/>
      <c r="AA85"/>
      <c r="AB85"/>
      <c r="AC85"/>
      <c r="AD85"/>
      <c r="AE85"/>
      <c r="AF85"/>
      <c r="AG85"/>
      <c r="AH85"/>
      <c r="AI85"/>
      <c r="AJ85"/>
      <c r="AK85"/>
      <c r="AL85"/>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160"/>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1:167" ht="30" customHeight="1">
      <c r="B86" s="151"/>
      <c r="C86" s="499">
        <v>9.42</v>
      </c>
      <c r="D86" s="1021" t="s">
        <v>1889</v>
      </c>
      <c r="E86"/>
      <c r="F86"/>
      <c r="G86"/>
      <c r="H86"/>
      <c r="I86"/>
      <c r="J86"/>
      <c r="K86"/>
      <c r="L86"/>
      <c r="M86"/>
      <c r="N86"/>
      <c r="O86"/>
      <c r="P86"/>
      <c r="Q86"/>
      <c r="R86"/>
      <c r="S86"/>
      <c r="T86"/>
      <c r="U86"/>
      <c r="V86"/>
      <c r="W86"/>
      <c r="X86"/>
      <c r="Y86"/>
      <c r="Z86"/>
      <c r="AA86"/>
      <c r="AB86"/>
      <c r="AC86"/>
      <c r="AD86"/>
      <c r="AE86"/>
      <c r="AF86"/>
      <c r="AG86"/>
      <c r="AH86"/>
      <c r="AI86"/>
      <c r="AJ86"/>
      <c r="AK86"/>
      <c r="AL86" s="1604">
        <v>99</v>
      </c>
      <c r="AM86" s="1604"/>
      <c r="AN86" s="1613">
        <f>AN66+AR70+AR74+AR78+AR82</f>
        <v>0</v>
      </c>
      <c r="AO86" s="1614"/>
      <c r="AP86" s="1614"/>
      <c r="AQ86" s="1614"/>
      <c r="AR86" s="1614"/>
      <c r="AS86" s="1614"/>
      <c r="AT86" s="1614"/>
      <c r="AU86" s="1614"/>
      <c r="AV86" s="1614"/>
      <c r="AW86" s="1614"/>
      <c r="AX86" s="1614"/>
      <c r="AY86" s="1614"/>
      <c r="AZ86" s="1614"/>
      <c r="BA86" s="1614"/>
      <c r="BB86" s="1614"/>
      <c r="BC86" s="1614"/>
      <c r="BD86" s="1614"/>
      <c r="BE86" s="1614"/>
      <c r="BF86" s="1614"/>
      <c r="BG86" s="1614"/>
      <c r="BH86" s="1614"/>
      <c r="BI86" s="1614"/>
      <c r="BJ86" s="1614"/>
      <c r="BK86" s="1614"/>
      <c r="BL86" s="1614"/>
      <c r="BM86" s="1614"/>
      <c r="BN86" s="1614"/>
      <c r="BO86" s="1614"/>
      <c r="BP86" s="1614"/>
      <c r="BQ86" s="1614"/>
      <c r="BR86" s="1614"/>
      <c r="BS86" s="1614"/>
      <c r="BT86" s="1614"/>
      <c r="BU86" s="1614"/>
      <c r="BV86" s="1614"/>
      <c r="BW86" s="1615"/>
      <c r="BX86" s="97"/>
      <c r="BY86" s="97"/>
      <c r="BZ86" s="97"/>
      <c r="CA86" s="97"/>
      <c r="CB86" s="97"/>
      <c r="CC86" s="97"/>
      <c r="CD86" s="160"/>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1:167" ht="39.9" customHeight="1">
      <c r="B87" s="151"/>
      <c r="C87" s="321"/>
      <c r="D87" s="1022" t="s">
        <v>1890</v>
      </c>
      <c r="E87"/>
      <c r="F87"/>
      <c r="G87"/>
      <c r="H87"/>
      <c r="I87"/>
      <c r="J87"/>
      <c r="K87"/>
      <c r="L87"/>
      <c r="M87"/>
      <c r="N87"/>
      <c r="O87"/>
      <c r="P87"/>
      <c r="Q87"/>
      <c r="R87"/>
      <c r="S87"/>
      <c r="T87"/>
      <c r="U87"/>
      <c r="V87"/>
      <c r="W87"/>
      <c r="X87"/>
      <c r="Y87"/>
      <c r="Z87"/>
      <c r="AA87"/>
      <c r="AB87"/>
      <c r="AC87"/>
      <c r="AD87"/>
      <c r="AE87"/>
      <c r="AF87"/>
      <c r="AG87"/>
      <c r="AH87"/>
      <c r="AI87"/>
      <c r="AJ87"/>
      <c r="AK87"/>
      <c r="AL87" s="1604"/>
      <c r="AM87" s="1604"/>
      <c r="AN87" s="1616"/>
      <c r="AO87" s="1617"/>
      <c r="AP87" s="1617"/>
      <c r="AQ87" s="1617"/>
      <c r="AR87" s="1617"/>
      <c r="AS87" s="1617"/>
      <c r="AT87" s="1617"/>
      <c r="AU87" s="1617"/>
      <c r="AV87" s="1617"/>
      <c r="AW87" s="1617"/>
      <c r="AX87" s="1617"/>
      <c r="AY87" s="1617"/>
      <c r="AZ87" s="1617"/>
      <c r="BA87" s="1617"/>
      <c r="BB87" s="1617"/>
      <c r="BC87" s="1617"/>
      <c r="BD87" s="1617"/>
      <c r="BE87" s="1617"/>
      <c r="BF87" s="1617"/>
      <c r="BG87" s="1617"/>
      <c r="BH87" s="1617"/>
      <c r="BI87" s="1617"/>
      <c r="BJ87" s="1617"/>
      <c r="BK87" s="1617"/>
      <c r="BL87" s="1617"/>
      <c r="BM87" s="1617"/>
      <c r="BN87" s="1617"/>
      <c r="BO87" s="1617"/>
      <c r="BP87" s="1617"/>
      <c r="BQ87" s="1617"/>
      <c r="BR87" s="1617"/>
      <c r="BS87" s="1617"/>
      <c r="BT87" s="1617"/>
      <c r="BU87" s="1617"/>
      <c r="BV87" s="1617"/>
      <c r="BW87" s="1618"/>
      <c r="BX87" s="97"/>
      <c r="BY87" s="97"/>
      <c r="BZ87" s="97"/>
      <c r="CA87" s="97"/>
      <c r="CB87" s="97"/>
      <c r="CC87" s="97"/>
      <c r="CD87" s="160"/>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1:167" ht="30" customHeight="1">
      <c r="B88" s="93"/>
      <c r="C88" s="97"/>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60"/>
    </row>
    <row r="89" spans="1:167" ht="30" customHeight="1">
      <c r="B89" s="151"/>
      <c r="C89" s="97"/>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60"/>
    </row>
    <row r="90" spans="1:167" ht="30" customHeight="1">
      <c r="B90" s="378"/>
      <c r="C90" s="341"/>
      <c r="D90" s="341"/>
      <c r="E90" s="341"/>
      <c r="F90" s="341"/>
      <c r="G90" s="341"/>
      <c r="H90" s="341"/>
      <c r="I90" s="341"/>
      <c r="J90" s="341"/>
      <c r="K90" s="341"/>
      <c r="L90" s="341"/>
      <c r="M90" s="341"/>
      <c r="N90" s="341"/>
      <c r="O90" s="341"/>
      <c r="P90" s="341"/>
      <c r="Q90" s="341"/>
      <c r="R90" s="341"/>
      <c r="S90" s="341"/>
      <c r="T90" s="341"/>
      <c r="U90" s="341"/>
      <c r="V90" s="341"/>
      <c r="W90" s="341"/>
      <c r="X90" s="341"/>
      <c r="Y90" s="341"/>
      <c r="Z90" s="341"/>
      <c r="AA90" s="341"/>
      <c r="AB90" s="341"/>
      <c r="AC90" s="341"/>
      <c r="AD90" s="341"/>
      <c r="AE90" s="341"/>
      <c r="AF90" s="341"/>
      <c r="AG90" s="341"/>
      <c r="AH90" s="341"/>
      <c r="AI90" s="341"/>
      <c r="AJ90" s="341"/>
      <c r="AK90" s="341"/>
      <c r="AL90" s="341"/>
      <c r="AM90" s="341"/>
      <c r="AN90" s="341"/>
      <c r="AO90" s="341"/>
      <c r="AP90" s="341"/>
      <c r="AQ90" s="341"/>
      <c r="AR90" s="341"/>
      <c r="AS90" s="341"/>
      <c r="AT90" s="341"/>
      <c r="AU90" s="341"/>
      <c r="AV90" s="341"/>
      <c r="AW90" s="341"/>
      <c r="AX90" s="341"/>
      <c r="AY90" s="341"/>
      <c r="AZ90" s="341"/>
      <c r="BA90" s="341"/>
      <c r="BB90" s="341"/>
      <c r="BC90" s="341"/>
      <c r="BD90" s="341"/>
      <c r="BE90" s="341"/>
      <c r="BF90" s="341"/>
      <c r="BG90" s="341"/>
      <c r="BH90" s="341"/>
      <c r="BI90" s="341"/>
      <c r="BJ90" s="341"/>
      <c r="BK90" s="341"/>
      <c r="BL90" s="341"/>
      <c r="BM90" s="341"/>
      <c r="BN90" s="341"/>
      <c r="BO90" s="341"/>
      <c r="BP90" s="341"/>
      <c r="BQ90" s="341"/>
      <c r="BR90" s="341"/>
      <c r="BS90" s="341"/>
      <c r="BT90" s="341"/>
      <c r="BU90" s="341"/>
      <c r="BV90" s="341"/>
      <c r="BW90" s="341"/>
      <c r="BX90" s="341"/>
      <c r="BY90" s="341"/>
      <c r="BZ90" s="341"/>
      <c r="CA90" s="341"/>
      <c r="CB90" s="341"/>
      <c r="CC90" s="341"/>
      <c r="CD90" s="390"/>
    </row>
    <row r="93" spans="1:167" ht="28.2">
      <c r="A93" s="1464">
        <v>23</v>
      </c>
      <c r="B93" s="1464"/>
      <c r="C93" s="1464"/>
      <c r="D93" s="1464"/>
      <c r="E93" s="1464"/>
      <c r="F93" s="1464"/>
      <c r="G93" s="1464"/>
      <c r="H93" s="1464"/>
      <c r="I93" s="1464"/>
      <c r="J93" s="1464"/>
      <c r="K93" s="1464"/>
      <c r="L93" s="1464"/>
      <c r="M93" s="1464"/>
      <c r="N93" s="1464"/>
      <c r="O93" s="1464"/>
      <c r="P93" s="1464"/>
      <c r="Q93" s="1464"/>
      <c r="R93" s="1464"/>
      <c r="S93" s="1464"/>
      <c r="T93" s="1464"/>
      <c r="U93" s="1464"/>
      <c r="V93" s="1464"/>
      <c r="W93" s="1464"/>
      <c r="X93" s="1464"/>
      <c r="Y93" s="1464"/>
      <c r="Z93" s="1464"/>
      <c r="AA93" s="1464"/>
      <c r="AB93" s="1464"/>
      <c r="AC93" s="1464"/>
      <c r="AD93" s="1464"/>
      <c r="AE93" s="1464"/>
      <c r="AF93" s="1464"/>
      <c r="AG93" s="1464"/>
      <c r="AH93" s="1464"/>
      <c r="AI93" s="1464"/>
      <c r="AJ93" s="1464"/>
      <c r="AK93" s="1464"/>
      <c r="AL93" s="1464"/>
      <c r="AM93" s="1464"/>
      <c r="AN93" s="1464"/>
      <c r="AO93" s="1464"/>
      <c r="AP93" s="1464"/>
      <c r="AQ93" s="1464"/>
      <c r="AR93" s="1464"/>
      <c r="AS93" s="1464"/>
      <c r="AT93" s="1464"/>
      <c r="AU93" s="1464"/>
      <c r="AV93" s="1464"/>
      <c r="AW93" s="1464"/>
      <c r="AX93" s="1464"/>
      <c r="AY93" s="1464"/>
      <c r="AZ93" s="1464"/>
      <c r="BA93" s="1464"/>
      <c r="BB93" s="1464"/>
      <c r="BC93" s="1464"/>
      <c r="BD93" s="1464"/>
      <c r="BE93" s="1464"/>
      <c r="BF93" s="1464"/>
      <c r="BG93" s="1464"/>
      <c r="BH93" s="1464"/>
      <c r="BI93" s="1464"/>
      <c r="BJ93" s="1464"/>
      <c r="BK93" s="1464"/>
      <c r="BL93" s="1464"/>
      <c r="BM93" s="1464"/>
      <c r="BN93" s="1464"/>
      <c r="BO93" s="1464"/>
      <c r="BP93" s="1464"/>
      <c r="BQ93" s="1464"/>
      <c r="BR93" s="1464"/>
      <c r="BS93" s="1464"/>
      <c r="BT93" s="1464"/>
      <c r="BU93" s="1464"/>
      <c r="BV93" s="1464"/>
      <c r="BW93" s="1464"/>
      <c r="BX93" s="1464"/>
      <c r="BY93" s="1464"/>
      <c r="BZ93" s="1464"/>
      <c r="CA93" s="1464"/>
      <c r="CB93" s="1464"/>
      <c r="CC93" s="1464"/>
      <c r="CD93" s="1464"/>
      <c r="CE93" s="1464"/>
    </row>
  </sheetData>
  <mergeCells count="43">
    <mergeCell ref="F58:AJ58"/>
    <mergeCell ref="AL66:AM67"/>
    <mergeCell ref="AL86:AM87"/>
    <mergeCell ref="AP62:AQ63"/>
    <mergeCell ref="AR56:CA57"/>
    <mergeCell ref="AN86:BW87"/>
    <mergeCell ref="AR52:CA53"/>
    <mergeCell ref="AP70:AQ71"/>
    <mergeCell ref="AP74:AQ75"/>
    <mergeCell ref="AP78:AQ79"/>
    <mergeCell ref="AP82:AQ83"/>
    <mergeCell ref="AR62:CA63"/>
    <mergeCell ref="AN66:BW67"/>
    <mergeCell ref="AR70:CA71"/>
    <mergeCell ref="AR74:CA75"/>
    <mergeCell ref="AR78:CA79"/>
    <mergeCell ref="AR82:CA83"/>
    <mergeCell ref="AR16:CA17"/>
    <mergeCell ref="AR19:CA20"/>
    <mergeCell ref="AR26:CA27"/>
    <mergeCell ref="AR30:CA31"/>
    <mergeCell ref="AR34:CA35"/>
    <mergeCell ref="AR38:CA39"/>
    <mergeCell ref="AR41:CA42"/>
    <mergeCell ref="AR44:CA45"/>
    <mergeCell ref="AR47:CA48"/>
    <mergeCell ref="AR22:CA23"/>
    <mergeCell ref="AT12:CB12"/>
    <mergeCell ref="AT13:CA13"/>
    <mergeCell ref="CY18:CZ18"/>
    <mergeCell ref="A93:CE93"/>
    <mergeCell ref="AP34:AQ35"/>
    <mergeCell ref="AP22:AQ23"/>
    <mergeCell ref="AP16:AQ17"/>
    <mergeCell ref="AP19:AQ20"/>
    <mergeCell ref="AP38:AQ39"/>
    <mergeCell ref="AP44:AQ45"/>
    <mergeCell ref="AP47:AQ48"/>
    <mergeCell ref="AP30:AQ31"/>
    <mergeCell ref="AP41:AQ42"/>
    <mergeCell ref="AP52:AQ53"/>
    <mergeCell ref="AP56:AQ57"/>
    <mergeCell ref="AP26:AQ27"/>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FK111"/>
  <sheetViews>
    <sheetView showGridLines="0" view="pageBreakPreview" zoomScale="40" zoomScaleNormal="25" workbookViewId="0">
      <selection activeCell="AF33" sqref="AF33"/>
    </sheetView>
  </sheetViews>
  <sheetFormatPr defaultColWidth="2.33203125" defaultRowHeight="15"/>
  <cols>
    <col min="1" max="2" width="3.33203125" style="2" customWidth="1"/>
    <col min="3" max="3" width="3.88671875" style="2" customWidth="1"/>
    <col min="4" max="4" width="12" style="2" customWidth="1"/>
    <col min="5" max="21" width="3.88671875" style="2" customWidth="1"/>
    <col min="22" max="24" width="14.33203125" style="2" customWidth="1"/>
    <col min="25" max="86" width="3.88671875" style="2" customWidth="1"/>
    <col min="87" max="88" width="3.33203125" style="2" customWidth="1"/>
    <col min="89" max="92" width="2.33203125" style="2"/>
    <col min="93" max="93" width="2.33203125" style="2" customWidth="1"/>
    <col min="94" max="196" width="2.33203125" style="2"/>
    <col min="197" max="197" width="3.88671875" style="2" customWidth="1"/>
    <col min="198" max="198" width="9.109375" style="2" customWidth="1"/>
    <col min="199" max="199" width="3.88671875" style="2" customWidth="1"/>
    <col min="200" max="203" width="1.33203125" style="2" customWidth="1"/>
    <col min="204" max="285" width="3.88671875" style="2" customWidth="1"/>
    <col min="286" max="452" width="2.33203125" style="2"/>
    <col min="453" max="453" width="3.88671875" style="2" customWidth="1"/>
    <col min="454" max="454" width="9.109375" style="2" customWidth="1"/>
    <col min="455" max="455" width="3.88671875" style="2" customWidth="1"/>
    <col min="456" max="459" width="1.33203125" style="2" customWidth="1"/>
    <col min="460" max="541" width="3.88671875" style="2" customWidth="1"/>
    <col min="542" max="708" width="2.33203125" style="2"/>
    <col min="709" max="709" width="3.88671875" style="2" customWidth="1"/>
    <col min="710" max="710" width="9.109375" style="2" customWidth="1"/>
    <col min="711" max="711" width="3.88671875" style="2" customWidth="1"/>
    <col min="712" max="715" width="1.33203125" style="2" customWidth="1"/>
    <col min="716" max="797" width="3.88671875" style="2" customWidth="1"/>
    <col min="798" max="964" width="2.33203125" style="2"/>
    <col min="965" max="965" width="3.88671875" style="2" customWidth="1"/>
    <col min="966" max="966" width="9.109375" style="2" customWidth="1"/>
    <col min="967" max="967" width="3.88671875" style="2" customWidth="1"/>
    <col min="968" max="971" width="1.33203125" style="2" customWidth="1"/>
    <col min="972" max="1053" width="3.88671875" style="2" customWidth="1"/>
    <col min="1054" max="1220" width="2.33203125" style="2"/>
    <col min="1221" max="1221" width="3.88671875" style="2" customWidth="1"/>
    <col min="1222" max="1222" width="9.109375" style="2" customWidth="1"/>
    <col min="1223" max="1223" width="3.88671875" style="2" customWidth="1"/>
    <col min="1224" max="1227" width="1.33203125" style="2" customWidth="1"/>
    <col min="1228" max="1309" width="3.88671875" style="2" customWidth="1"/>
    <col min="1310" max="1476" width="2.33203125" style="2"/>
    <col min="1477" max="1477" width="3.88671875" style="2" customWidth="1"/>
    <col min="1478" max="1478" width="9.109375" style="2" customWidth="1"/>
    <col min="1479" max="1479" width="3.88671875" style="2" customWidth="1"/>
    <col min="1480" max="1483" width="1.33203125" style="2" customWidth="1"/>
    <col min="1484" max="1565" width="3.88671875" style="2" customWidth="1"/>
    <col min="1566" max="1732" width="2.33203125" style="2"/>
    <col min="1733" max="1733" width="3.88671875" style="2" customWidth="1"/>
    <col min="1734" max="1734" width="9.109375" style="2" customWidth="1"/>
    <col min="1735" max="1735" width="3.88671875" style="2" customWidth="1"/>
    <col min="1736" max="1739" width="1.33203125" style="2" customWidth="1"/>
    <col min="1740" max="1821" width="3.88671875" style="2" customWidth="1"/>
    <col min="1822" max="1988" width="2.33203125" style="2"/>
    <col min="1989" max="1989" width="3.88671875" style="2" customWidth="1"/>
    <col min="1990" max="1990" width="9.109375" style="2" customWidth="1"/>
    <col min="1991" max="1991" width="3.88671875" style="2" customWidth="1"/>
    <col min="1992" max="1995" width="1.33203125" style="2" customWidth="1"/>
    <col min="1996" max="2077" width="3.88671875" style="2" customWidth="1"/>
    <col min="2078" max="2244" width="2.33203125" style="2"/>
    <col min="2245" max="2245" width="3.88671875" style="2" customWidth="1"/>
    <col min="2246" max="2246" width="9.109375" style="2" customWidth="1"/>
    <col min="2247" max="2247" width="3.88671875" style="2" customWidth="1"/>
    <col min="2248" max="2251" width="1.33203125" style="2" customWidth="1"/>
    <col min="2252" max="2333" width="3.88671875" style="2" customWidth="1"/>
    <col min="2334" max="2500" width="2.33203125" style="2"/>
    <col min="2501" max="2501" width="3.88671875" style="2" customWidth="1"/>
    <col min="2502" max="2502" width="9.109375" style="2" customWidth="1"/>
    <col min="2503" max="2503" width="3.88671875" style="2" customWidth="1"/>
    <col min="2504" max="2507" width="1.33203125" style="2" customWidth="1"/>
    <col min="2508" max="2589" width="3.88671875" style="2" customWidth="1"/>
    <col min="2590" max="2756" width="2.33203125" style="2"/>
    <col min="2757" max="2757" width="3.88671875" style="2" customWidth="1"/>
    <col min="2758" max="2758" width="9.109375" style="2" customWidth="1"/>
    <col min="2759" max="2759" width="3.88671875" style="2" customWidth="1"/>
    <col min="2760" max="2763" width="1.33203125" style="2" customWidth="1"/>
    <col min="2764" max="2845" width="3.88671875" style="2" customWidth="1"/>
    <col min="2846" max="3012" width="2.33203125" style="2"/>
    <col min="3013" max="3013" width="3.88671875" style="2" customWidth="1"/>
    <col min="3014" max="3014" width="9.109375" style="2" customWidth="1"/>
    <col min="3015" max="3015" width="3.88671875" style="2" customWidth="1"/>
    <col min="3016" max="3019" width="1.33203125" style="2" customWidth="1"/>
    <col min="3020" max="3101" width="3.88671875" style="2" customWidth="1"/>
    <col min="3102" max="3268" width="2.33203125" style="2"/>
    <col min="3269" max="3269" width="3.88671875" style="2" customWidth="1"/>
    <col min="3270" max="3270" width="9.109375" style="2" customWidth="1"/>
    <col min="3271" max="3271" width="3.88671875" style="2" customWidth="1"/>
    <col min="3272" max="3275" width="1.33203125" style="2" customWidth="1"/>
    <col min="3276" max="3357" width="3.88671875" style="2" customWidth="1"/>
    <col min="3358" max="3524" width="2.33203125" style="2"/>
    <col min="3525" max="3525" width="3.88671875" style="2" customWidth="1"/>
    <col min="3526" max="3526" width="9.109375" style="2" customWidth="1"/>
    <col min="3527" max="3527" width="3.88671875" style="2" customWidth="1"/>
    <col min="3528" max="3531" width="1.33203125" style="2" customWidth="1"/>
    <col min="3532" max="3613" width="3.88671875" style="2" customWidth="1"/>
    <col min="3614" max="3780" width="2.33203125" style="2"/>
    <col min="3781" max="3781" width="3.88671875" style="2" customWidth="1"/>
    <col min="3782" max="3782" width="9.109375" style="2" customWidth="1"/>
    <col min="3783" max="3783" width="3.88671875" style="2" customWidth="1"/>
    <col min="3784" max="3787" width="1.33203125" style="2" customWidth="1"/>
    <col min="3788" max="3869" width="3.88671875" style="2" customWidth="1"/>
    <col min="3870" max="4036" width="2.33203125" style="2"/>
    <col min="4037" max="4037" width="3.88671875" style="2" customWidth="1"/>
    <col min="4038" max="4038" width="9.109375" style="2" customWidth="1"/>
    <col min="4039" max="4039" width="3.88671875" style="2" customWidth="1"/>
    <col min="4040" max="4043" width="1.33203125" style="2" customWidth="1"/>
    <col min="4044" max="4125" width="3.88671875" style="2" customWidth="1"/>
    <col min="4126" max="4292" width="2.33203125" style="2"/>
    <col min="4293" max="4293" width="3.88671875" style="2" customWidth="1"/>
    <col min="4294" max="4294" width="9.109375" style="2" customWidth="1"/>
    <col min="4295" max="4295" width="3.88671875" style="2" customWidth="1"/>
    <col min="4296" max="4299" width="1.33203125" style="2" customWidth="1"/>
    <col min="4300" max="4381" width="3.88671875" style="2" customWidth="1"/>
    <col min="4382" max="4548" width="2.33203125" style="2"/>
    <col min="4549" max="4549" width="3.88671875" style="2" customWidth="1"/>
    <col min="4550" max="4550" width="9.109375" style="2" customWidth="1"/>
    <col min="4551" max="4551" width="3.88671875" style="2" customWidth="1"/>
    <col min="4552" max="4555" width="1.33203125" style="2" customWidth="1"/>
    <col min="4556" max="4637" width="3.88671875" style="2" customWidth="1"/>
    <col min="4638" max="4804" width="2.33203125" style="2"/>
    <col min="4805" max="4805" width="3.88671875" style="2" customWidth="1"/>
    <col min="4806" max="4806" width="9.109375" style="2" customWidth="1"/>
    <col min="4807" max="4807" width="3.88671875" style="2" customWidth="1"/>
    <col min="4808" max="4811" width="1.33203125" style="2" customWidth="1"/>
    <col min="4812" max="4893" width="3.88671875" style="2" customWidth="1"/>
    <col min="4894" max="5060" width="2.33203125" style="2"/>
    <col min="5061" max="5061" width="3.88671875" style="2" customWidth="1"/>
    <col min="5062" max="5062" width="9.109375" style="2" customWidth="1"/>
    <col min="5063" max="5063" width="3.88671875" style="2" customWidth="1"/>
    <col min="5064" max="5067" width="1.33203125" style="2" customWidth="1"/>
    <col min="5068" max="5149" width="3.88671875" style="2" customWidth="1"/>
    <col min="5150" max="5316" width="2.33203125" style="2"/>
    <col min="5317" max="5317" width="3.88671875" style="2" customWidth="1"/>
    <col min="5318" max="5318" width="9.109375" style="2" customWidth="1"/>
    <col min="5319" max="5319" width="3.88671875" style="2" customWidth="1"/>
    <col min="5320" max="5323" width="1.33203125" style="2" customWidth="1"/>
    <col min="5324" max="5405" width="3.88671875" style="2" customWidth="1"/>
    <col min="5406" max="5572" width="2.33203125" style="2"/>
    <col min="5573" max="5573" width="3.88671875" style="2" customWidth="1"/>
    <col min="5574" max="5574" width="9.109375" style="2" customWidth="1"/>
    <col min="5575" max="5575" width="3.88671875" style="2" customWidth="1"/>
    <col min="5576" max="5579" width="1.33203125" style="2" customWidth="1"/>
    <col min="5580" max="5661" width="3.88671875" style="2" customWidth="1"/>
    <col min="5662" max="5828" width="2.33203125" style="2"/>
    <col min="5829" max="5829" width="3.88671875" style="2" customWidth="1"/>
    <col min="5830" max="5830" width="9.109375" style="2" customWidth="1"/>
    <col min="5831" max="5831" width="3.88671875" style="2" customWidth="1"/>
    <col min="5832" max="5835" width="1.33203125" style="2" customWidth="1"/>
    <col min="5836" max="5917" width="3.88671875" style="2" customWidth="1"/>
    <col min="5918" max="6084" width="2.33203125" style="2"/>
    <col min="6085" max="6085" width="3.88671875" style="2" customWidth="1"/>
    <col min="6086" max="6086" width="9.109375" style="2" customWidth="1"/>
    <col min="6087" max="6087" width="3.88671875" style="2" customWidth="1"/>
    <col min="6088" max="6091" width="1.33203125" style="2" customWidth="1"/>
    <col min="6092" max="6173" width="3.88671875" style="2" customWidth="1"/>
    <col min="6174" max="6340" width="2.33203125" style="2"/>
    <col min="6341" max="6341" width="3.88671875" style="2" customWidth="1"/>
    <col min="6342" max="6342" width="9.109375" style="2" customWidth="1"/>
    <col min="6343" max="6343" width="3.88671875" style="2" customWidth="1"/>
    <col min="6344" max="6347" width="1.33203125" style="2" customWidth="1"/>
    <col min="6348" max="6429" width="3.88671875" style="2" customWidth="1"/>
    <col min="6430" max="6596" width="2.33203125" style="2"/>
    <col min="6597" max="6597" width="3.88671875" style="2" customWidth="1"/>
    <col min="6598" max="6598" width="9.109375" style="2" customWidth="1"/>
    <col min="6599" max="6599" width="3.88671875" style="2" customWidth="1"/>
    <col min="6600" max="6603" width="1.33203125" style="2" customWidth="1"/>
    <col min="6604" max="6685" width="3.88671875" style="2" customWidth="1"/>
    <col min="6686" max="6852" width="2.33203125" style="2"/>
    <col min="6853" max="6853" width="3.88671875" style="2" customWidth="1"/>
    <col min="6854" max="6854" width="9.109375" style="2" customWidth="1"/>
    <col min="6855" max="6855" width="3.88671875" style="2" customWidth="1"/>
    <col min="6856" max="6859" width="1.33203125" style="2" customWidth="1"/>
    <col min="6860" max="6941" width="3.88671875" style="2" customWidth="1"/>
    <col min="6942" max="7108" width="2.33203125" style="2"/>
    <col min="7109" max="7109" width="3.88671875" style="2" customWidth="1"/>
    <col min="7110" max="7110" width="9.109375" style="2" customWidth="1"/>
    <col min="7111" max="7111" width="3.88671875" style="2" customWidth="1"/>
    <col min="7112" max="7115" width="1.33203125" style="2" customWidth="1"/>
    <col min="7116" max="7197" width="3.88671875" style="2" customWidth="1"/>
    <col min="7198" max="7364" width="2.33203125" style="2"/>
    <col min="7365" max="7365" width="3.88671875" style="2" customWidth="1"/>
    <col min="7366" max="7366" width="9.109375" style="2" customWidth="1"/>
    <col min="7367" max="7367" width="3.88671875" style="2" customWidth="1"/>
    <col min="7368" max="7371" width="1.33203125" style="2" customWidth="1"/>
    <col min="7372" max="7453" width="3.88671875" style="2" customWidth="1"/>
    <col min="7454" max="7620" width="2.33203125" style="2"/>
    <col min="7621" max="7621" width="3.88671875" style="2" customWidth="1"/>
    <col min="7622" max="7622" width="9.109375" style="2" customWidth="1"/>
    <col min="7623" max="7623" width="3.88671875" style="2" customWidth="1"/>
    <col min="7624" max="7627" width="1.33203125" style="2" customWidth="1"/>
    <col min="7628" max="7709" width="3.88671875" style="2" customWidth="1"/>
    <col min="7710" max="7876" width="2.33203125" style="2"/>
    <col min="7877" max="7877" width="3.88671875" style="2" customWidth="1"/>
    <col min="7878" max="7878" width="9.109375" style="2" customWidth="1"/>
    <col min="7879" max="7879" width="3.88671875" style="2" customWidth="1"/>
    <col min="7880" max="7883" width="1.33203125" style="2" customWidth="1"/>
    <col min="7884" max="7965" width="3.88671875" style="2" customWidth="1"/>
    <col min="7966" max="8132" width="2.33203125" style="2"/>
    <col min="8133" max="8133" width="3.88671875" style="2" customWidth="1"/>
    <col min="8134" max="8134" width="9.109375" style="2" customWidth="1"/>
    <col min="8135" max="8135" width="3.88671875" style="2" customWidth="1"/>
    <col min="8136" max="8139" width="1.33203125" style="2" customWidth="1"/>
    <col min="8140" max="8221" width="3.88671875" style="2" customWidth="1"/>
    <col min="8222" max="8388" width="2.33203125" style="2"/>
    <col min="8389" max="8389" width="3.88671875" style="2" customWidth="1"/>
    <col min="8390" max="8390" width="9.109375" style="2" customWidth="1"/>
    <col min="8391" max="8391" width="3.88671875" style="2" customWidth="1"/>
    <col min="8392" max="8395" width="1.33203125" style="2" customWidth="1"/>
    <col min="8396" max="8477" width="3.88671875" style="2" customWidth="1"/>
    <col min="8478" max="8644" width="2.33203125" style="2"/>
    <col min="8645" max="8645" width="3.88671875" style="2" customWidth="1"/>
    <col min="8646" max="8646" width="9.109375" style="2" customWidth="1"/>
    <col min="8647" max="8647" width="3.88671875" style="2" customWidth="1"/>
    <col min="8648" max="8651" width="1.33203125" style="2" customWidth="1"/>
    <col min="8652" max="8733" width="3.88671875" style="2" customWidth="1"/>
    <col min="8734" max="8900" width="2.33203125" style="2"/>
    <col min="8901" max="8901" width="3.88671875" style="2" customWidth="1"/>
    <col min="8902" max="8902" width="9.109375" style="2" customWidth="1"/>
    <col min="8903" max="8903" width="3.88671875" style="2" customWidth="1"/>
    <col min="8904" max="8907" width="1.33203125" style="2" customWidth="1"/>
    <col min="8908" max="8989" width="3.88671875" style="2" customWidth="1"/>
    <col min="8990" max="9156" width="2.33203125" style="2"/>
    <col min="9157" max="9157" width="3.88671875" style="2" customWidth="1"/>
    <col min="9158" max="9158" width="9.109375" style="2" customWidth="1"/>
    <col min="9159" max="9159" width="3.88671875" style="2" customWidth="1"/>
    <col min="9160" max="9163" width="1.33203125" style="2" customWidth="1"/>
    <col min="9164" max="9245" width="3.88671875" style="2" customWidth="1"/>
    <col min="9246" max="9412" width="2.33203125" style="2"/>
    <col min="9413" max="9413" width="3.88671875" style="2" customWidth="1"/>
    <col min="9414" max="9414" width="9.109375" style="2" customWidth="1"/>
    <col min="9415" max="9415" width="3.88671875" style="2" customWidth="1"/>
    <col min="9416" max="9419" width="1.33203125" style="2" customWidth="1"/>
    <col min="9420" max="9501" width="3.88671875" style="2" customWidth="1"/>
    <col min="9502" max="9668" width="2.33203125" style="2"/>
    <col min="9669" max="9669" width="3.88671875" style="2" customWidth="1"/>
    <col min="9670" max="9670" width="9.109375" style="2" customWidth="1"/>
    <col min="9671" max="9671" width="3.88671875" style="2" customWidth="1"/>
    <col min="9672" max="9675" width="1.33203125" style="2" customWidth="1"/>
    <col min="9676" max="9757" width="3.88671875" style="2" customWidth="1"/>
    <col min="9758" max="9924" width="2.33203125" style="2"/>
    <col min="9925" max="9925" width="3.88671875" style="2" customWidth="1"/>
    <col min="9926" max="9926" width="9.109375" style="2" customWidth="1"/>
    <col min="9927" max="9927" width="3.88671875" style="2" customWidth="1"/>
    <col min="9928" max="9931" width="1.33203125" style="2" customWidth="1"/>
    <col min="9932" max="10013" width="3.88671875" style="2" customWidth="1"/>
    <col min="10014" max="10180" width="2.33203125" style="2"/>
    <col min="10181" max="10181" width="3.88671875" style="2" customWidth="1"/>
    <col min="10182" max="10182" width="9.109375" style="2" customWidth="1"/>
    <col min="10183" max="10183" width="3.88671875" style="2" customWidth="1"/>
    <col min="10184" max="10187" width="1.33203125" style="2" customWidth="1"/>
    <col min="10188" max="10269" width="3.88671875" style="2" customWidth="1"/>
    <col min="10270" max="10436" width="2.33203125" style="2"/>
    <col min="10437" max="10437" width="3.88671875" style="2" customWidth="1"/>
    <col min="10438" max="10438" width="9.109375" style="2" customWidth="1"/>
    <col min="10439" max="10439" width="3.88671875" style="2" customWidth="1"/>
    <col min="10440" max="10443" width="1.33203125" style="2" customWidth="1"/>
    <col min="10444" max="10525" width="3.88671875" style="2" customWidth="1"/>
    <col min="10526" max="10692" width="2.33203125" style="2"/>
    <col min="10693" max="10693" width="3.88671875" style="2" customWidth="1"/>
    <col min="10694" max="10694" width="9.109375" style="2" customWidth="1"/>
    <col min="10695" max="10695" width="3.88671875" style="2" customWidth="1"/>
    <col min="10696" max="10699" width="1.33203125" style="2" customWidth="1"/>
    <col min="10700" max="10781" width="3.88671875" style="2" customWidth="1"/>
    <col min="10782" max="10948" width="2.33203125" style="2"/>
    <col min="10949" max="10949" width="3.88671875" style="2" customWidth="1"/>
    <col min="10950" max="10950" width="9.109375" style="2" customWidth="1"/>
    <col min="10951" max="10951" width="3.88671875" style="2" customWidth="1"/>
    <col min="10952" max="10955" width="1.33203125" style="2" customWidth="1"/>
    <col min="10956" max="11037" width="3.88671875" style="2" customWidth="1"/>
    <col min="11038" max="11204" width="2.33203125" style="2"/>
    <col min="11205" max="11205" width="3.88671875" style="2" customWidth="1"/>
    <col min="11206" max="11206" width="9.109375" style="2" customWidth="1"/>
    <col min="11207" max="11207" width="3.88671875" style="2" customWidth="1"/>
    <col min="11208" max="11211" width="1.33203125" style="2" customWidth="1"/>
    <col min="11212" max="11293" width="3.88671875" style="2" customWidth="1"/>
    <col min="11294" max="11460" width="2.33203125" style="2"/>
    <col min="11461" max="11461" width="3.88671875" style="2" customWidth="1"/>
    <col min="11462" max="11462" width="9.109375" style="2" customWidth="1"/>
    <col min="11463" max="11463" width="3.88671875" style="2" customWidth="1"/>
    <col min="11464" max="11467" width="1.33203125" style="2" customWidth="1"/>
    <col min="11468" max="11549" width="3.88671875" style="2" customWidth="1"/>
    <col min="11550" max="11716" width="2.33203125" style="2"/>
    <col min="11717" max="11717" width="3.88671875" style="2" customWidth="1"/>
    <col min="11718" max="11718" width="9.109375" style="2" customWidth="1"/>
    <col min="11719" max="11719" width="3.88671875" style="2" customWidth="1"/>
    <col min="11720" max="11723" width="1.33203125" style="2" customWidth="1"/>
    <col min="11724" max="11805" width="3.88671875" style="2" customWidth="1"/>
    <col min="11806" max="11972" width="2.33203125" style="2"/>
    <col min="11973" max="11973" width="3.88671875" style="2" customWidth="1"/>
    <col min="11974" max="11974" width="9.109375" style="2" customWidth="1"/>
    <col min="11975" max="11975" width="3.88671875" style="2" customWidth="1"/>
    <col min="11976" max="11979" width="1.33203125" style="2" customWidth="1"/>
    <col min="11980" max="12061" width="3.88671875" style="2" customWidth="1"/>
    <col min="12062" max="12228" width="2.33203125" style="2"/>
    <col min="12229" max="12229" width="3.88671875" style="2" customWidth="1"/>
    <col min="12230" max="12230" width="9.109375" style="2" customWidth="1"/>
    <col min="12231" max="12231" width="3.88671875" style="2" customWidth="1"/>
    <col min="12232" max="12235" width="1.33203125" style="2" customWidth="1"/>
    <col min="12236" max="12317" width="3.88671875" style="2" customWidth="1"/>
    <col min="12318" max="12484" width="2.33203125" style="2"/>
    <col min="12485" max="12485" width="3.88671875" style="2" customWidth="1"/>
    <col min="12486" max="12486" width="9.109375" style="2" customWidth="1"/>
    <col min="12487" max="12487" width="3.88671875" style="2" customWidth="1"/>
    <col min="12488" max="12491" width="1.33203125" style="2" customWidth="1"/>
    <col min="12492" max="12573" width="3.88671875" style="2" customWidth="1"/>
    <col min="12574" max="12740" width="2.33203125" style="2"/>
    <col min="12741" max="12741" width="3.88671875" style="2" customWidth="1"/>
    <col min="12742" max="12742" width="9.109375" style="2" customWidth="1"/>
    <col min="12743" max="12743" width="3.88671875" style="2" customWidth="1"/>
    <col min="12744" max="12747" width="1.33203125" style="2" customWidth="1"/>
    <col min="12748" max="12829" width="3.88671875" style="2" customWidth="1"/>
    <col min="12830" max="12996" width="2.33203125" style="2"/>
    <col min="12997" max="12997" width="3.88671875" style="2" customWidth="1"/>
    <col min="12998" max="12998" width="9.109375" style="2" customWidth="1"/>
    <col min="12999" max="12999" width="3.88671875" style="2" customWidth="1"/>
    <col min="13000" max="13003" width="1.33203125" style="2" customWidth="1"/>
    <col min="13004" max="13085" width="3.88671875" style="2" customWidth="1"/>
    <col min="13086" max="13252" width="2.33203125" style="2"/>
    <col min="13253" max="13253" width="3.88671875" style="2" customWidth="1"/>
    <col min="13254" max="13254" width="9.109375" style="2" customWidth="1"/>
    <col min="13255" max="13255" width="3.88671875" style="2" customWidth="1"/>
    <col min="13256" max="13259" width="1.33203125" style="2" customWidth="1"/>
    <col min="13260" max="13341" width="3.88671875" style="2" customWidth="1"/>
    <col min="13342" max="13508" width="2.33203125" style="2"/>
    <col min="13509" max="13509" width="3.88671875" style="2" customWidth="1"/>
    <col min="13510" max="13510" width="9.109375" style="2" customWidth="1"/>
    <col min="13511" max="13511" width="3.88671875" style="2" customWidth="1"/>
    <col min="13512" max="13515" width="1.33203125" style="2" customWidth="1"/>
    <col min="13516" max="13597" width="3.88671875" style="2" customWidth="1"/>
    <col min="13598" max="13764" width="2.33203125" style="2"/>
    <col min="13765" max="13765" width="3.88671875" style="2" customWidth="1"/>
    <col min="13766" max="13766" width="9.109375" style="2" customWidth="1"/>
    <col min="13767" max="13767" width="3.88671875" style="2" customWidth="1"/>
    <col min="13768" max="13771" width="1.33203125" style="2" customWidth="1"/>
    <col min="13772" max="13853" width="3.88671875" style="2" customWidth="1"/>
    <col min="13854" max="14020" width="2.33203125" style="2"/>
    <col min="14021" max="14021" width="3.88671875" style="2" customWidth="1"/>
    <col min="14022" max="14022" width="9.109375" style="2" customWidth="1"/>
    <col min="14023" max="14023" width="3.88671875" style="2" customWidth="1"/>
    <col min="14024" max="14027" width="1.33203125" style="2" customWidth="1"/>
    <col min="14028" max="14109" width="3.88671875" style="2" customWidth="1"/>
    <col min="14110" max="14276" width="2.33203125" style="2"/>
    <col min="14277" max="14277" width="3.88671875" style="2" customWidth="1"/>
    <col min="14278" max="14278" width="9.109375" style="2" customWidth="1"/>
    <col min="14279" max="14279" width="3.88671875" style="2" customWidth="1"/>
    <col min="14280" max="14283" width="1.33203125" style="2" customWidth="1"/>
    <col min="14284" max="14365" width="3.88671875" style="2" customWidth="1"/>
    <col min="14366" max="14532" width="2.33203125" style="2"/>
    <col min="14533" max="14533" width="3.88671875" style="2" customWidth="1"/>
    <col min="14534" max="14534" width="9.109375" style="2" customWidth="1"/>
    <col min="14535" max="14535" width="3.88671875" style="2" customWidth="1"/>
    <col min="14536" max="14539" width="1.33203125" style="2" customWidth="1"/>
    <col min="14540" max="14621" width="3.88671875" style="2" customWidth="1"/>
    <col min="14622" max="14788" width="2.33203125" style="2"/>
    <col min="14789" max="14789" width="3.88671875" style="2" customWidth="1"/>
    <col min="14790" max="14790" width="9.109375" style="2" customWidth="1"/>
    <col min="14791" max="14791" width="3.88671875" style="2" customWidth="1"/>
    <col min="14792" max="14795" width="1.33203125" style="2" customWidth="1"/>
    <col min="14796" max="14877" width="3.88671875" style="2" customWidth="1"/>
    <col min="14878" max="15044" width="2.33203125" style="2"/>
    <col min="15045" max="15045" width="3.88671875" style="2" customWidth="1"/>
    <col min="15046" max="15046" width="9.109375" style="2" customWidth="1"/>
    <col min="15047" max="15047" width="3.88671875" style="2" customWidth="1"/>
    <col min="15048" max="15051" width="1.33203125" style="2" customWidth="1"/>
    <col min="15052" max="15133" width="3.88671875" style="2" customWidth="1"/>
    <col min="15134" max="15300" width="2.33203125" style="2"/>
    <col min="15301" max="15301" width="3.88671875" style="2" customWidth="1"/>
    <col min="15302" max="15302" width="9.109375" style="2" customWidth="1"/>
    <col min="15303" max="15303" width="3.88671875" style="2" customWidth="1"/>
    <col min="15304" max="15307" width="1.33203125" style="2" customWidth="1"/>
    <col min="15308" max="15389" width="3.88671875" style="2" customWidth="1"/>
    <col min="15390" max="15556" width="2.33203125" style="2"/>
    <col min="15557" max="15557" width="3.88671875" style="2" customWidth="1"/>
    <col min="15558" max="15558" width="9.109375" style="2" customWidth="1"/>
    <col min="15559" max="15559" width="3.88671875" style="2" customWidth="1"/>
    <col min="15560" max="15563" width="1.33203125" style="2" customWidth="1"/>
    <col min="15564" max="15645" width="3.88671875" style="2" customWidth="1"/>
    <col min="15646" max="15812" width="2.33203125" style="2"/>
    <col min="15813" max="15813" width="3.88671875" style="2" customWidth="1"/>
    <col min="15814" max="15814" width="9.109375" style="2" customWidth="1"/>
    <col min="15815" max="15815" width="3.88671875" style="2" customWidth="1"/>
    <col min="15816" max="15819" width="1.33203125" style="2" customWidth="1"/>
    <col min="15820" max="15901" width="3.88671875" style="2" customWidth="1"/>
    <col min="15902" max="16068" width="2.33203125" style="2"/>
    <col min="16069" max="16069" width="3.88671875" style="2" customWidth="1"/>
    <col min="16070" max="16070" width="9.109375" style="2" customWidth="1"/>
    <col min="16071" max="16071" width="3.88671875" style="2" customWidth="1"/>
    <col min="16072" max="16075" width="1.33203125" style="2" customWidth="1"/>
    <col min="16076" max="16157" width="3.88671875" style="2" customWidth="1"/>
    <col min="16158" max="16384" width="2.33203125" style="2"/>
  </cols>
  <sheetData>
    <row r="1" spans="1:167" ht="15.9" customHeight="1">
      <c r="B1" s="1"/>
      <c r="C1" s="1"/>
      <c r="D1" s="1"/>
    </row>
    <row r="2" spans="1:167" ht="29.1" customHeight="1">
      <c r="B2" s="1"/>
      <c r="C2" s="1"/>
      <c r="D2" s="1"/>
    </row>
    <row r="3" spans="1:167" ht="29.1" customHeight="1">
      <c r="B3" s="1"/>
      <c r="C3" s="1"/>
      <c r="D3" s="1"/>
    </row>
    <row r="4" spans="1:167" ht="15.9" customHeight="1">
      <c r="B4" s="1"/>
      <c r="C4" s="292"/>
      <c r="D4" s="292"/>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c r="CE4" s="293"/>
      <c r="CF4" s="293"/>
      <c r="CG4" s="293"/>
      <c r="CH4" s="293"/>
    </row>
    <row r="5" spans="1:167" ht="15.9" customHeight="1">
      <c r="B5" s="1"/>
      <c r="C5" s="292"/>
      <c r="D5" s="292"/>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c r="CE5" s="293"/>
      <c r="CF5" s="293"/>
      <c r="CG5" s="293"/>
      <c r="CH5" s="293"/>
    </row>
    <row r="6" spans="1:167" ht="15.9" customHeight="1" thickBot="1">
      <c r="B6" s="1"/>
      <c r="C6" s="294"/>
      <c r="D6" s="294"/>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row>
    <row r="7" spans="1:167" ht="30" customHeight="1">
      <c r="B7" s="1"/>
      <c r="C7" s="150"/>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513"/>
    </row>
    <row r="8" spans="1:167" ht="39.9" customHeight="1">
      <c r="B8" s="1"/>
      <c r="C8" s="151"/>
      <c r="D8" s="97"/>
      <c r="E8" s="97"/>
      <c r="F8" s="97"/>
      <c r="G8" s="97"/>
      <c r="H8" s="97"/>
      <c r="I8" s="97"/>
      <c r="BL8" s="97"/>
      <c r="BM8" s="97"/>
      <c r="BN8" s="97"/>
      <c r="BO8" s="97"/>
      <c r="BP8" s="97"/>
      <c r="BQ8" s="97"/>
      <c r="BR8" s="97"/>
      <c r="BS8" s="97"/>
      <c r="BT8" s="97"/>
      <c r="BU8" s="97"/>
      <c r="BV8" s="97"/>
      <c r="BW8" s="97"/>
      <c r="BX8" s="97"/>
      <c r="BY8" s="97"/>
      <c r="BZ8" s="97"/>
      <c r="CA8" s="97"/>
      <c r="CB8" s="97"/>
      <c r="CC8" s="97"/>
      <c r="CD8" s="97"/>
      <c r="CE8" s="97"/>
      <c r="CF8" s="97"/>
      <c r="CG8" s="312"/>
      <c r="CH8" s="124"/>
    </row>
    <row r="9" spans="1:167" ht="9" customHeight="1">
      <c r="B9" s="1"/>
      <c r="C9" s="151"/>
      <c r="D9" s="97"/>
      <c r="E9" s="97"/>
      <c r="F9" s="97"/>
      <c r="G9" s="97"/>
      <c r="H9" s="97"/>
      <c r="I9" s="97"/>
      <c r="J9" s="1603" t="s">
        <v>691</v>
      </c>
      <c r="K9" s="1603"/>
      <c r="L9" s="1603"/>
      <c r="M9" s="1603"/>
      <c r="N9" s="1603"/>
      <c r="O9" s="1603"/>
      <c r="P9" s="1603"/>
      <c r="Q9" s="1603"/>
      <c r="R9" s="1603"/>
      <c r="S9" s="1603"/>
      <c r="T9" s="1603"/>
      <c r="U9" s="1603"/>
      <c r="V9" s="1603"/>
      <c r="W9" s="1603"/>
      <c r="X9" s="1603"/>
      <c r="Y9" s="1603"/>
      <c r="Z9" s="1603"/>
      <c r="AA9" s="1603"/>
      <c r="AB9" s="1603"/>
      <c r="AC9" s="1603"/>
      <c r="AD9" s="1603"/>
      <c r="AE9" s="1603"/>
      <c r="AF9" s="1603"/>
      <c r="AG9" s="1603"/>
      <c r="AH9" s="1603"/>
      <c r="AI9" s="1603"/>
      <c r="AJ9" s="1603"/>
      <c r="AK9" s="1603"/>
      <c r="AL9" s="1603"/>
      <c r="AM9" s="1603"/>
      <c r="AN9" s="1603"/>
      <c r="AO9" s="1603"/>
      <c r="AP9" s="1603"/>
      <c r="AQ9" s="1603"/>
      <c r="AR9" s="1603"/>
      <c r="AS9" s="1603"/>
      <c r="AT9" s="1603"/>
      <c r="AU9" s="1603"/>
      <c r="AV9" s="1603"/>
      <c r="AW9" s="1603"/>
      <c r="AX9" s="1603"/>
      <c r="AY9" s="1603"/>
      <c r="AZ9" s="1603"/>
      <c r="BA9" s="1603"/>
      <c r="BB9" s="1603"/>
      <c r="BC9" s="1603"/>
      <c r="BD9" s="1603"/>
      <c r="BE9" s="1603"/>
      <c r="BF9" s="1603"/>
      <c r="BG9" s="1603"/>
      <c r="BH9" s="1603"/>
      <c r="BI9" s="1603"/>
      <c r="BJ9" s="1603"/>
      <c r="BK9" s="1603"/>
      <c r="BL9" s="97"/>
      <c r="BM9" s="97"/>
      <c r="BN9" s="97"/>
      <c r="BO9" s="97"/>
      <c r="BP9" s="97"/>
      <c r="BQ9" s="97"/>
      <c r="BR9" s="97"/>
      <c r="BS9" s="97"/>
      <c r="BT9" s="97"/>
      <c r="BU9" s="97"/>
      <c r="BV9" s="97"/>
      <c r="BW9" s="97"/>
      <c r="BX9" s="97"/>
      <c r="BY9" s="97"/>
      <c r="BZ9" s="97"/>
      <c r="CA9" s="97"/>
      <c r="CB9" s="97"/>
      <c r="CC9" s="97"/>
      <c r="CD9" s="97"/>
      <c r="CE9" s="97"/>
      <c r="CF9" s="97"/>
      <c r="CG9" s="312"/>
      <c r="CH9" s="124"/>
    </row>
    <row r="10" spans="1:167" ht="39.9" customHeight="1">
      <c r="B10" s="1"/>
      <c r="C10" s="151"/>
      <c r="D10" s="97"/>
      <c r="E10" s="97"/>
      <c r="F10" s="97"/>
      <c r="G10" s="97"/>
      <c r="H10" s="97"/>
      <c r="I10" s="97"/>
      <c r="J10" s="1603"/>
      <c r="K10" s="1603"/>
      <c r="L10" s="1603"/>
      <c r="M10" s="1603"/>
      <c r="N10" s="1603"/>
      <c r="O10" s="1603"/>
      <c r="P10" s="1603"/>
      <c r="Q10" s="1603"/>
      <c r="R10" s="1603"/>
      <c r="S10" s="1603"/>
      <c r="T10" s="1603"/>
      <c r="U10" s="1603"/>
      <c r="V10" s="1603"/>
      <c r="W10" s="1603"/>
      <c r="X10" s="1603"/>
      <c r="Y10" s="1603"/>
      <c r="Z10" s="1603"/>
      <c r="AA10" s="1603"/>
      <c r="AB10" s="1603"/>
      <c r="AC10" s="1603"/>
      <c r="AD10" s="1603"/>
      <c r="AE10" s="1603"/>
      <c r="AF10" s="1603"/>
      <c r="AG10" s="1603"/>
      <c r="AH10" s="1603"/>
      <c r="AI10" s="1603"/>
      <c r="AJ10" s="1603"/>
      <c r="AK10" s="1603"/>
      <c r="AL10" s="1603"/>
      <c r="AM10" s="1603"/>
      <c r="AN10" s="1603"/>
      <c r="AO10" s="1603"/>
      <c r="AP10" s="1603"/>
      <c r="AQ10" s="1603"/>
      <c r="AR10" s="1603"/>
      <c r="AS10" s="1603"/>
      <c r="AT10" s="1603"/>
      <c r="AU10" s="1603"/>
      <c r="AV10" s="1603"/>
      <c r="AW10" s="1603"/>
      <c r="AX10" s="1603"/>
      <c r="AY10" s="1603"/>
      <c r="AZ10" s="1603"/>
      <c r="BA10" s="1603"/>
      <c r="BB10" s="1603"/>
      <c r="BC10" s="1603"/>
      <c r="BD10" s="1603"/>
      <c r="BE10" s="1603"/>
      <c r="BF10" s="1603"/>
      <c r="BG10" s="1603"/>
      <c r="BH10" s="1603"/>
      <c r="BI10" s="1603"/>
      <c r="BJ10" s="1603"/>
      <c r="BK10" s="1603"/>
      <c r="BL10" s="97"/>
      <c r="BM10" s="97"/>
      <c r="BN10" s="97"/>
      <c r="BO10" s="97"/>
      <c r="BP10" s="97"/>
      <c r="BQ10" s="97"/>
      <c r="BR10" s="97"/>
      <c r="BS10" s="97"/>
      <c r="BT10" s="97"/>
      <c r="BU10" s="97"/>
      <c r="BV10" s="97"/>
      <c r="BW10" s="97"/>
      <c r="BX10" s="97"/>
      <c r="BY10" s="97"/>
      <c r="BZ10" s="97"/>
      <c r="CA10" s="97"/>
      <c r="CB10" s="97"/>
      <c r="CC10" s="97"/>
      <c r="CD10" s="97"/>
      <c r="CE10" s="97"/>
      <c r="CF10" s="97"/>
      <c r="CG10" s="312"/>
      <c r="CH10" s="124"/>
    </row>
    <row r="11" spans="1:167" ht="39.9" customHeight="1">
      <c r="B11" s="1"/>
      <c r="C11" s="151"/>
      <c r="J11" s="380" t="s">
        <v>692</v>
      </c>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5"/>
      <c r="BC11" s="295"/>
      <c r="BD11" s="295"/>
      <c r="BE11" s="295"/>
      <c r="BF11" s="295"/>
      <c r="BG11" s="295"/>
      <c r="BH11" s="295"/>
      <c r="BI11" s="295"/>
      <c r="BJ11" s="295"/>
      <c r="BK11" s="295"/>
      <c r="CF11" s="97"/>
      <c r="CG11" s="312"/>
      <c r="CH11" s="124"/>
    </row>
    <row r="12" spans="1:167" s="285" customFormat="1" ht="30" customHeight="1">
      <c r="B12" s="375"/>
      <c r="C12" s="151"/>
      <c r="CF12" s="97"/>
      <c r="CG12" s="312"/>
      <c r="CH12" s="337"/>
    </row>
    <row r="13" spans="1:167" ht="30" customHeight="1">
      <c r="B13" s="1"/>
      <c r="C13" s="151"/>
      <c r="CF13"/>
      <c r="CG13"/>
      <c r="CH13" s="160"/>
    </row>
    <row r="14" spans="1:167" ht="30" customHeight="1" thickBot="1">
      <c r="B14" s="1"/>
      <c r="C14" s="151"/>
      <c r="CF14"/>
      <c r="CG14"/>
      <c r="CH14" s="160"/>
    </row>
    <row r="15" spans="1:167" s="291" customFormat="1" ht="20.100000000000001" customHeight="1">
      <c r="A15" s="352"/>
      <c r="B15" s="129"/>
      <c r="C15" s="2079" t="s">
        <v>1672</v>
      </c>
      <c r="D15" s="2080"/>
      <c r="E15" s="2080"/>
      <c r="F15" s="2080"/>
      <c r="G15" s="2080"/>
      <c r="H15" s="2080"/>
      <c r="I15" s="2080"/>
      <c r="J15" s="2080"/>
      <c r="K15" s="2080"/>
      <c r="L15" s="2080"/>
      <c r="M15" s="2080"/>
      <c r="N15" s="2080"/>
      <c r="O15" s="2080"/>
      <c r="P15" s="2080"/>
      <c r="Q15" s="2080"/>
      <c r="R15" s="2080"/>
      <c r="S15" s="2080"/>
      <c r="T15" s="2080"/>
      <c r="U15" s="2080"/>
      <c r="V15" s="2080"/>
      <c r="W15" s="2080"/>
      <c r="X15" s="2080"/>
      <c r="Y15" s="2080"/>
      <c r="Z15" s="2080"/>
      <c r="AA15" s="2080"/>
      <c r="AB15" s="2080"/>
      <c r="AC15" s="2080"/>
      <c r="AD15" s="2080"/>
      <c r="AE15" s="2080"/>
      <c r="AF15" s="2080"/>
      <c r="AG15" s="2080"/>
      <c r="AH15" s="2080"/>
      <c r="AI15" s="2080"/>
      <c r="AJ15" s="2080"/>
      <c r="AK15" s="2080"/>
      <c r="AL15" s="2080"/>
      <c r="AM15" s="2080"/>
      <c r="AN15" s="2080"/>
      <c r="AO15" s="2080"/>
      <c r="AP15" s="2080"/>
      <c r="AQ15" s="2080"/>
      <c r="AR15" s="2080"/>
      <c r="AS15" s="2080"/>
      <c r="AT15" s="2080"/>
      <c r="AU15" s="2080"/>
      <c r="AV15" s="2080"/>
      <c r="AW15" s="2080"/>
      <c r="AX15" s="2080"/>
      <c r="AY15" s="2080"/>
      <c r="AZ15" s="2080"/>
      <c r="BA15" s="2080"/>
      <c r="BB15" s="2080"/>
      <c r="BC15" s="2080"/>
      <c r="BD15" s="2080"/>
      <c r="BE15" s="2080"/>
      <c r="BF15" s="2080"/>
      <c r="BG15" s="2080"/>
      <c r="BH15" s="2080"/>
      <c r="BI15" s="2080"/>
      <c r="BJ15" s="2080"/>
      <c r="BK15" s="2080"/>
      <c r="BL15" s="2080"/>
      <c r="BM15" s="2080"/>
      <c r="BN15" s="2080"/>
      <c r="BO15" s="2080"/>
      <c r="BP15" s="2080"/>
      <c r="BQ15" s="2080"/>
      <c r="BR15" s="2080"/>
      <c r="BS15" s="2080"/>
      <c r="BT15" s="2080"/>
      <c r="BU15" s="2080"/>
      <c r="BV15" s="2080"/>
      <c r="BW15" s="2080"/>
      <c r="BX15" s="2080"/>
      <c r="BY15" s="2080"/>
      <c r="BZ15" s="2080"/>
      <c r="CA15" s="2080"/>
      <c r="CB15" s="2080"/>
      <c r="CC15" s="2080"/>
      <c r="CD15" s="2080"/>
      <c r="CE15" s="2080"/>
      <c r="CF15" s="2080"/>
      <c r="CG15" s="2080"/>
      <c r="CH15" s="2081"/>
      <c r="CM15" s="515"/>
      <c r="CN15" s="515"/>
      <c r="CO15" s="515"/>
      <c r="CP15" s="515"/>
      <c r="CQ15" s="515"/>
      <c r="CR15" s="515"/>
      <c r="CS15" s="515"/>
      <c r="CT15" s="515"/>
      <c r="CU15" s="515"/>
      <c r="CV15" s="515"/>
      <c r="CW15" s="515"/>
      <c r="CX15" s="515"/>
      <c r="CY15" s="515"/>
      <c r="CZ15" s="515"/>
      <c r="DA15" s="515"/>
      <c r="DB15" s="515"/>
      <c r="DC15" s="515"/>
      <c r="DD15" s="515"/>
      <c r="DE15" s="515"/>
      <c r="DF15" s="515"/>
      <c r="DG15" s="515"/>
      <c r="DH15" s="515"/>
      <c r="DI15" s="515"/>
      <c r="DJ15" s="515"/>
      <c r="DK15" s="515"/>
      <c r="DL15" s="515"/>
      <c r="DM15" s="515"/>
      <c r="DN15" s="515"/>
      <c r="DO15" s="515"/>
      <c r="DP15" s="515"/>
      <c r="DQ15" s="515"/>
      <c r="DR15" s="515"/>
      <c r="DS15" s="515"/>
      <c r="DT15" s="515"/>
      <c r="DU15" s="515"/>
      <c r="DV15" s="515"/>
      <c r="DW15" s="515"/>
      <c r="DX15" s="515"/>
      <c r="DY15" s="515"/>
      <c r="DZ15" s="515"/>
      <c r="EA15" s="515"/>
      <c r="EB15" s="515"/>
      <c r="EC15" s="515"/>
      <c r="ED15" s="515"/>
      <c r="EE15" s="515"/>
      <c r="EF15" s="515"/>
      <c r="EG15" s="515"/>
      <c r="EH15" s="515"/>
      <c r="EI15" s="515"/>
      <c r="EJ15" s="515"/>
      <c r="EK15" s="515"/>
      <c r="EL15" s="515"/>
      <c r="EM15" s="515"/>
      <c r="EN15" s="515"/>
      <c r="EO15" s="515"/>
      <c r="EP15" s="515"/>
      <c r="EQ15" s="515"/>
      <c r="ER15" s="515"/>
      <c r="ES15" s="515"/>
      <c r="ET15" s="515"/>
      <c r="EU15" s="515"/>
      <c r="EV15" s="515"/>
      <c r="EW15" s="515"/>
      <c r="EX15" s="515"/>
      <c r="EY15" s="515"/>
      <c r="EZ15" s="515"/>
      <c r="FA15" s="515"/>
      <c r="FB15" s="515"/>
      <c r="FC15" s="515"/>
      <c r="FD15" s="515"/>
      <c r="FE15" s="515"/>
      <c r="FF15" s="515"/>
      <c r="FG15" s="515"/>
      <c r="FH15" s="515"/>
      <c r="FI15" s="515"/>
      <c r="FJ15" s="515"/>
      <c r="FK15" s="515"/>
    </row>
    <row r="16" spans="1:167" s="291" customFormat="1" ht="39.9" customHeight="1">
      <c r="A16" s="352"/>
      <c r="B16" s="129"/>
      <c r="C16" s="2082"/>
      <c r="D16" s="2083"/>
      <c r="E16" s="2083"/>
      <c r="F16" s="2083"/>
      <c r="G16" s="2083"/>
      <c r="H16" s="2083"/>
      <c r="I16" s="2083"/>
      <c r="J16" s="2083"/>
      <c r="K16" s="2083"/>
      <c r="L16" s="2083"/>
      <c r="M16" s="2083"/>
      <c r="N16" s="2083"/>
      <c r="O16" s="2083"/>
      <c r="P16" s="2083"/>
      <c r="Q16" s="2083"/>
      <c r="R16" s="2083"/>
      <c r="S16" s="2083"/>
      <c r="T16" s="2083"/>
      <c r="U16" s="2083"/>
      <c r="V16" s="2083"/>
      <c r="W16" s="2083"/>
      <c r="X16" s="2083"/>
      <c r="Y16" s="2083"/>
      <c r="Z16" s="2083"/>
      <c r="AA16" s="2083"/>
      <c r="AB16" s="2083"/>
      <c r="AC16" s="2083"/>
      <c r="AD16" s="2083"/>
      <c r="AE16" s="2083"/>
      <c r="AF16" s="2083"/>
      <c r="AG16" s="2083"/>
      <c r="AH16" s="2083"/>
      <c r="AI16" s="2083"/>
      <c r="AJ16" s="2083"/>
      <c r="AK16" s="2083"/>
      <c r="AL16" s="2083"/>
      <c r="AM16" s="2083"/>
      <c r="AN16" s="2083"/>
      <c r="AO16" s="2083"/>
      <c r="AP16" s="2083"/>
      <c r="AQ16" s="2083"/>
      <c r="AR16" s="2083"/>
      <c r="AS16" s="2083"/>
      <c r="AT16" s="2083"/>
      <c r="AU16" s="2083"/>
      <c r="AV16" s="2083"/>
      <c r="AW16" s="2083"/>
      <c r="AX16" s="2083"/>
      <c r="AY16" s="2083"/>
      <c r="AZ16" s="2083"/>
      <c r="BA16" s="2083"/>
      <c r="BB16" s="2083"/>
      <c r="BC16" s="2083"/>
      <c r="BD16" s="2083"/>
      <c r="BE16" s="2083"/>
      <c r="BF16" s="2083"/>
      <c r="BG16" s="2083"/>
      <c r="BH16" s="2083"/>
      <c r="BI16" s="2083"/>
      <c r="BJ16" s="2083"/>
      <c r="BK16" s="2083"/>
      <c r="BL16" s="2083"/>
      <c r="BM16" s="2083"/>
      <c r="BN16" s="2083"/>
      <c r="BO16" s="2083"/>
      <c r="BP16" s="2083"/>
      <c r="BQ16" s="2083"/>
      <c r="BR16" s="2083"/>
      <c r="BS16" s="2083"/>
      <c r="BT16" s="2083"/>
      <c r="BU16" s="2083"/>
      <c r="BV16" s="2083"/>
      <c r="BW16" s="2083"/>
      <c r="BX16" s="2083"/>
      <c r="BY16" s="2083"/>
      <c r="BZ16" s="2083"/>
      <c r="CA16" s="2083"/>
      <c r="CB16" s="2083"/>
      <c r="CC16" s="2083"/>
      <c r="CD16" s="2083"/>
      <c r="CE16" s="2083"/>
      <c r="CF16" s="2083"/>
      <c r="CG16" s="2083"/>
      <c r="CH16" s="2084"/>
      <c r="CM16" s="515"/>
      <c r="CN16" s="515"/>
      <c r="CO16" s="515"/>
      <c r="CP16" s="515"/>
      <c r="CQ16" s="515"/>
      <c r="CR16" s="515"/>
      <c r="CS16" s="515"/>
      <c r="CT16" s="515"/>
      <c r="CU16" s="515"/>
      <c r="CV16" s="515"/>
      <c r="CW16" s="515"/>
      <c r="CX16" s="515"/>
      <c r="CY16" s="515"/>
      <c r="CZ16" s="515"/>
      <c r="DA16" s="515"/>
      <c r="DB16" s="515"/>
      <c r="DC16" s="515"/>
      <c r="DD16" s="515"/>
      <c r="DE16" s="515"/>
      <c r="DF16" s="515"/>
      <c r="DG16" s="515"/>
      <c r="DH16" s="515"/>
      <c r="DI16" s="515"/>
      <c r="DJ16" s="515"/>
      <c r="DK16" s="515"/>
      <c r="DL16" s="515"/>
      <c r="DM16" s="515"/>
      <c r="DN16" s="515"/>
      <c r="DO16" s="515"/>
      <c r="DP16" s="515"/>
      <c r="DQ16" s="515"/>
      <c r="DR16" s="515"/>
      <c r="DS16" s="515"/>
      <c r="DT16" s="515"/>
      <c r="DU16" s="515"/>
      <c r="DV16" s="515"/>
      <c r="DW16" s="515"/>
      <c r="DX16" s="515"/>
      <c r="DY16" s="515"/>
      <c r="DZ16" s="515"/>
      <c r="EA16" s="515"/>
      <c r="EB16" s="515"/>
      <c r="EC16" s="515"/>
      <c r="ED16" s="515"/>
      <c r="EE16" s="515"/>
      <c r="EF16" s="515"/>
      <c r="EG16" s="515"/>
      <c r="EH16" s="515"/>
      <c r="EI16" s="515"/>
      <c r="EJ16" s="515"/>
      <c r="EK16" s="515"/>
      <c r="EL16" s="515"/>
      <c r="EM16" s="515"/>
      <c r="EN16" s="515"/>
      <c r="EO16" s="515"/>
      <c r="EP16" s="515"/>
      <c r="EQ16" s="515"/>
      <c r="ER16" s="515"/>
      <c r="ES16" s="515"/>
      <c r="ET16" s="515"/>
      <c r="EU16" s="515"/>
      <c r="EV16" s="515"/>
      <c r="EW16" s="515"/>
      <c r="EX16" s="515"/>
      <c r="EY16" s="515"/>
      <c r="EZ16" s="515"/>
      <c r="FA16" s="515"/>
      <c r="FB16" s="515"/>
      <c r="FC16" s="515"/>
      <c r="FD16" s="515"/>
      <c r="FE16" s="515"/>
      <c r="FF16" s="515"/>
      <c r="FG16" s="515"/>
      <c r="FH16" s="515"/>
      <c r="FI16" s="515"/>
      <c r="FJ16" s="515"/>
      <c r="FK16" s="515"/>
    </row>
    <row r="17" spans="1:167" ht="39.9" customHeight="1">
      <c r="A17" s="304"/>
      <c r="B17" s="129"/>
      <c r="C17" s="2082"/>
      <c r="D17" s="2083"/>
      <c r="E17" s="2083"/>
      <c r="F17" s="2083"/>
      <c r="G17" s="2083"/>
      <c r="H17" s="2083"/>
      <c r="I17" s="2083"/>
      <c r="J17" s="2083"/>
      <c r="K17" s="2083"/>
      <c r="L17" s="2083"/>
      <c r="M17" s="2083"/>
      <c r="N17" s="2083"/>
      <c r="O17" s="2083"/>
      <c r="P17" s="2083"/>
      <c r="Q17" s="2083"/>
      <c r="R17" s="2083"/>
      <c r="S17" s="2083"/>
      <c r="T17" s="2083"/>
      <c r="U17" s="2083"/>
      <c r="V17" s="2083"/>
      <c r="W17" s="2083"/>
      <c r="X17" s="2083"/>
      <c r="Y17" s="2083"/>
      <c r="Z17" s="2083"/>
      <c r="AA17" s="2083"/>
      <c r="AB17" s="2083"/>
      <c r="AC17" s="2083"/>
      <c r="AD17" s="2083"/>
      <c r="AE17" s="2083"/>
      <c r="AF17" s="2083"/>
      <c r="AG17" s="2083"/>
      <c r="AH17" s="2083"/>
      <c r="AI17" s="2083"/>
      <c r="AJ17" s="2083"/>
      <c r="AK17" s="2083"/>
      <c r="AL17" s="2083"/>
      <c r="AM17" s="2083"/>
      <c r="AN17" s="2083"/>
      <c r="AO17" s="2083"/>
      <c r="AP17" s="2083"/>
      <c r="AQ17" s="2083"/>
      <c r="AR17" s="2083"/>
      <c r="AS17" s="2083"/>
      <c r="AT17" s="2083"/>
      <c r="AU17" s="2083"/>
      <c r="AV17" s="2083"/>
      <c r="AW17" s="2083"/>
      <c r="AX17" s="2083"/>
      <c r="AY17" s="2083"/>
      <c r="AZ17" s="2083"/>
      <c r="BA17" s="2083"/>
      <c r="BB17" s="2083"/>
      <c r="BC17" s="2083"/>
      <c r="BD17" s="2083"/>
      <c r="BE17" s="2083"/>
      <c r="BF17" s="2083"/>
      <c r="BG17" s="2083"/>
      <c r="BH17" s="2083"/>
      <c r="BI17" s="2083"/>
      <c r="BJ17" s="2083"/>
      <c r="BK17" s="2083"/>
      <c r="BL17" s="2083"/>
      <c r="BM17" s="2083"/>
      <c r="BN17" s="2083"/>
      <c r="BO17" s="2083"/>
      <c r="BP17" s="2083"/>
      <c r="BQ17" s="2083"/>
      <c r="BR17" s="2083"/>
      <c r="BS17" s="2083"/>
      <c r="BT17" s="2083"/>
      <c r="BU17" s="2083"/>
      <c r="BV17" s="2083"/>
      <c r="BW17" s="2083"/>
      <c r="BX17" s="2083"/>
      <c r="BY17" s="2083"/>
      <c r="BZ17" s="2083"/>
      <c r="CA17" s="2083"/>
      <c r="CB17" s="2083"/>
      <c r="CC17" s="2083"/>
      <c r="CD17" s="2083"/>
      <c r="CE17" s="2083"/>
      <c r="CF17" s="2083"/>
      <c r="CG17" s="2083"/>
      <c r="CH17" s="2084"/>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row>
    <row r="18" spans="1:167" ht="20.100000000000001" customHeight="1" thickBot="1">
      <c r="A18" s="304"/>
      <c r="B18" s="312"/>
      <c r="C18" s="2085"/>
      <c r="D18" s="2086"/>
      <c r="E18" s="2086"/>
      <c r="F18" s="2086"/>
      <c r="G18" s="2086"/>
      <c r="H18" s="2086"/>
      <c r="I18" s="2086"/>
      <c r="J18" s="2086"/>
      <c r="K18" s="2086"/>
      <c r="L18" s="2086"/>
      <c r="M18" s="2086"/>
      <c r="N18" s="2086"/>
      <c r="O18" s="2086"/>
      <c r="P18" s="2086"/>
      <c r="Q18" s="2086"/>
      <c r="R18" s="2086"/>
      <c r="S18" s="2086"/>
      <c r="T18" s="2086"/>
      <c r="U18" s="2086"/>
      <c r="V18" s="2086"/>
      <c r="W18" s="2086"/>
      <c r="X18" s="2086"/>
      <c r="Y18" s="2086"/>
      <c r="Z18" s="2086"/>
      <c r="AA18" s="2086"/>
      <c r="AB18" s="2086"/>
      <c r="AC18" s="2086"/>
      <c r="AD18" s="2086"/>
      <c r="AE18" s="2086"/>
      <c r="AF18" s="2086"/>
      <c r="AG18" s="2086"/>
      <c r="AH18" s="2086"/>
      <c r="AI18" s="2086"/>
      <c r="AJ18" s="2086"/>
      <c r="AK18" s="2086"/>
      <c r="AL18" s="2086"/>
      <c r="AM18" s="2086"/>
      <c r="AN18" s="2086"/>
      <c r="AO18" s="2086"/>
      <c r="AP18" s="2086"/>
      <c r="AQ18" s="2086"/>
      <c r="AR18" s="2086"/>
      <c r="AS18" s="2086"/>
      <c r="AT18" s="2086"/>
      <c r="AU18" s="2086"/>
      <c r="AV18" s="2086"/>
      <c r="AW18" s="2086"/>
      <c r="AX18" s="2086"/>
      <c r="AY18" s="2086"/>
      <c r="AZ18" s="2086"/>
      <c r="BA18" s="2086"/>
      <c r="BB18" s="2086"/>
      <c r="BC18" s="2086"/>
      <c r="BD18" s="2086"/>
      <c r="BE18" s="2086"/>
      <c r="BF18" s="2086"/>
      <c r="BG18" s="2086"/>
      <c r="BH18" s="2086"/>
      <c r="BI18" s="2086"/>
      <c r="BJ18" s="2086"/>
      <c r="BK18" s="2086"/>
      <c r="BL18" s="2086"/>
      <c r="BM18" s="2086"/>
      <c r="BN18" s="2086"/>
      <c r="BO18" s="2086"/>
      <c r="BP18" s="2086"/>
      <c r="BQ18" s="2086"/>
      <c r="BR18" s="2086"/>
      <c r="BS18" s="2086"/>
      <c r="BT18" s="2086"/>
      <c r="BU18" s="2086"/>
      <c r="BV18" s="2086"/>
      <c r="BW18" s="2086"/>
      <c r="BX18" s="2086"/>
      <c r="BY18" s="2086"/>
      <c r="BZ18" s="2086"/>
      <c r="CA18" s="2086"/>
      <c r="CB18" s="2086"/>
      <c r="CC18" s="2086"/>
      <c r="CD18" s="2086"/>
      <c r="CE18" s="2086"/>
      <c r="CF18" s="2086"/>
      <c r="CG18" s="2086"/>
      <c r="CH18" s="2087"/>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row>
    <row r="19" spans="1:167" ht="30" customHeight="1">
      <c r="B19" s="1"/>
      <c r="C19" s="151"/>
      <c r="CF19"/>
      <c r="CG19"/>
      <c r="CH19" s="160"/>
    </row>
    <row r="20" spans="1:167" ht="30" customHeight="1">
      <c r="B20" s="1"/>
      <c r="C20" s="151"/>
      <c r="CF20"/>
      <c r="CG20"/>
      <c r="CH20" s="160"/>
    </row>
    <row r="21" spans="1:167" ht="30" customHeight="1">
      <c r="B21" s="1"/>
      <c r="C21" s="151"/>
      <c r="CF21"/>
      <c r="CG21"/>
      <c r="CH21" s="160"/>
    </row>
    <row r="22" spans="1:167" ht="30" customHeight="1">
      <c r="B22" s="1"/>
      <c r="C22" s="151"/>
      <c r="CF22"/>
      <c r="CG22"/>
      <c r="CH22" s="160"/>
    </row>
    <row r="23" spans="1:167" ht="30" customHeight="1">
      <c r="B23" s="1"/>
      <c r="C23" s="151"/>
      <c r="CF23"/>
      <c r="CG23"/>
      <c r="CH23" s="160"/>
    </row>
    <row r="24" spans="1:167" ht="30" customHeight="1">
      <c r="B24" s="1"/>
      <c r="C24" s="151"/>
      <c r="CF24"/>
      <c r="CG24"/>
      <c r="CH24" s="160"/>
    </row>
    <row r="25" spans="1:167" ht="30" customHeight="1">
      <c r="B25" s="1"/>
      <c r="C25" s="151"/>
      <c r="CF25"/>
      <c r="CG25"/>
      <c r="CH25" s="160"/>
    </row>
    <row r="26" spans="1:167" ht="30" customHeight="1">
      <c r="B26" s="1"/>
      <c r="C26" s="151"/>
      <c r="CF26"/>
      <c r="CG26"/>
      <c r="CH26" s="160"/>
    </row>
    <row r="27" spans="1:167" ht="30" customHeight="1">
      <c r="B27" s="1"/>
      <c r="C27" s="151"/>
      <c r="CF27"/>
      <c r="CG27"/>
      <c r="CH27" s="160"/>
    </row>
    <row r="28" spans="1:167" ht="30" customHeight="1">
      <c r="B28" s="1"/>
      <c r="C28" s="151"/>
      <c r="CF28"/>
      <c r="CG28"/>
      <c r="CH28" s="160"/>
    </row>
    <row r="29" spans="1:167" ht="30" customHeight="1">
      <c r="B29" s="1"/>
      <c r="C29" s="151"/>
      <c r="CF29"/>
      <c r="CG29"/>
      <c r="CH29" s="160"/>
    </row>
    <row r="30" spans="1:167" ht="30" customHeight="1">
      <c r="B30" s="1"/>
      <c r="C30" s="151"/>
      <c r="CF30"/>
      <c r="CG30"/>
      <c r="CH30" s="160"/>
    </row>
    <row r="31" spans="1:167" ht="30" customHeight="1">
      <c r="B31" s="1"/>
      <c r="C31" s="151"/>
      <c r="CF31"/>
      <c r="CG31"/>
      <c r="CH31" s="160"/>
    </row>
    <row r="32" spans="1:167" ht="30" customHeight="1">
      <c r="B32" s="1"/>
      <c r="C32" s="151"/>
      <c r="CF32"/>
      <c r="CG32"/>
      <c r="CH32" s="160"/>
    </row>
    <row r="33" spans="2:86" ht="30" customHeight="1">
      <c r="B33" s="1"/>
      <c r="C33" s="151"/>
      <c r="CF33"/>
      <c r="CG33"/>
      <c r="CH33" s="160"/>
    </row>
    <row r="34" spans="2:86" ht="30" customHeight="1">
      <c r="B34" s="1"/>
      <c r="C34" s="151"/>
      <c r="CF34"/>
      <c r="CG34"/>
      <c r="CH34" s="160"/>
    </row>
    <row r="35" spans="2:86" ht="30" customHeight="1">
      <c r="B35" s="1"/>
      <c r="C35" s="151"/>
      <c r="CF35"/>
      <c r="CG35"/>
      <c r="CH35" s="160"/>
    </row>
    <row r="36" spans="2:86" ht="30" customHeight="1">
      <c r="B36" s="1"/>
      <c r="C36" s="151"/>
      <c r="CF36"/>
      <c r="CG36"/>
      <c r="CH36" s="160"/>
    </row>
    <row r="37" spans="2:86" ht="30" customHeight="1">
      <c r="B37" s="1"/>
      <c r="C37" s="151"/>
      <c r="CF37"/>
      <c r="CG37"/>
      <c r="CH37" s="160"/>
    </row>
    <row r="38" spans="2:86" ht="30" customHeight="1">
      <c r="B38" s="1"/>
      <c r="C38" s="151"/>
      <c r="CF38"/>
      <c r="CG38"/>
      <c r="CH38" s="160"/>
    </row>
    <row r="39" spans="2:86" ht="30" customHeight="1">
      <c r="B39" s="1"/>
      <c r="C39" s="151"/>
      <c r="CF39"/>
      <c r="CG39"/>
      <c r="CH39" s="160"/>
    </row>
    <row r="40" spans="2:86" ht="30" customHeight="1">
      <c r="B40" s="1"/>
      <c r="C40" s="151"/>
      <c r="CF40"/>
      <c r="CG40"/>
      <c r="CH40" s="160"/>
    </row>
    <row r="41" spans="2:86" ht="30" customHeight="1">
      <c r="B41" s="1"/>
      <c r="C41" s="151"/>
      <c r="CF41"/>
      <c r="CG41"/>
      <c r="CH41" s="160"/>
    </row>
    <row r="42" spans="2:86" ht="30" customHeight="1">
      <c r="B42" s="1"/>
      <c r="C42" s="151"/>
      <c r="CF42"/>
      <c r="CG42"/>
      <c r="CH42" s="160"/>
    </row>
    <row r="43" spans="2:86" ht="30" customHeight="1">
      <c r="B43" s="1"/>
      <c r="C43" s="151"/>
      <c r="CF43"/>
      <c r="CG43"/>
      <c r="CH43" s="160"/>
    </row>
    <row r="44" spans="2:86" ht="30" customHeight="1">
      <c r="B44" s="1"/>
      <c r="C44" s="151"/>
      <c r="CF44"/>
      <c r="CG44"/>
      <c r="CH44" s="160"/>
    </row>
    <row r="45" spans="2:86" ht="30" customHeight="1">
      <c r="B45" s="1"/>
      <c r="C45" s="151"/>
      <c r="CF45"/>
      <c r="CG45"/>
      <c r="CH45" s="160"/>
    </row>
    <row r="46" spans="2:86" ht="30" customHeight="1">
      <c r="B46" s="1"/>
      <c r="C46" s="151"/>
      <c r="CF46"/>
      <c r="CG46"/>
      <c r="CH46" s="160"/>
    </row>
    <row r="47" spans="2:86" ht="30" customHeight="1">
      <c r="B47" s="1"/>
      <c r="C47" s="151"/>
      <c r="CF47"/>
      <c r="CG47"/>
      <c r="CH47" s="160"/>
    </row>
    <row r="48" spans="2:86" ht="30" customHeight="1">
      <c r="B48" s="1"/>
      <c r="C48" s="151"/>
      <c r="CF48"/>
      <c r="CG48"/>
      <c r="CH48" s="160"/>
    </row>
    <row r="49" spans="2:86" ht="30" customHeight="1">
      <c r="B49" s="1"/>
      <c r="C49" s="151"/>
      <c r="CF49"/>
      <c r="CG49"/>
      <c r="CH49" s="160"/>
    </row>
    <row r="50" spans="2:86" ht="30" customHeight="1">
      <c r="B50" s="1"/>
      <c r="C50" s="151"/>
      <c r="CF50"/>
      <c r="CG50"/>
      <c r="CH50" s="160"/>
    </row>
    <row r="51" spans="2:86" ht="30" customHeight="1">
      <c r="B51" s="1"/>
      <c r="C51" s="151"/>
      <c r="CF51"/>
      <c r="CG51"/>
      <c r="CH51" s="160"/>
    </row>
    <row r="52" spans="2:86" ht="30" customHeight="1">
      <c r="B52" s="1"/>
      <c r="C52" s="151"/>
      <c r="CF52"/>
      <c r="CG52"/>
      <c r="CH52" s="160"/>
    </row>
    <row r="53" spans="2:86" ht="30" customHeight="1">
      <c r="B53" s="1"/>
      <c r="C53" s="151"/>
      <c r="CF53"/>
      <c r="CG53"/>
      <c r="CH53" s="160"/>
    </row>
    <row r="54" spans="2:86" ht="30" customHeight="1">
      <c r="B54" s="1"/>
      <c r="C54" s="151"/>
      <c r="CF54"/>
      <c r="CG54"/>
      <c r="CH54" s="160"/>
    </row>
    <row r="55" spans="2:86" ht="30" customHeight="1">
      <c r="B55" s="1"/>
      <c r="C55" s="151"/>
      <c r="CF55"/>
      <c r="CG55"/>
      <c r="CH55" s="160"/>
    </row>
    <row r="56" spans="2:86" ht="30" customHeight="1">
      <c r="B56" s="1"/>
      <c r="C56" s="151"/>
      <c r="CF56"/>
      <c r="CG56"/>
      <c r="CH56" s="160"/>
    </row>
    <row r="57" spans="2:86" ht="30" customHeight="1">
      <c r="B57" s="1"/>
      <c r="C57" s="151"/>
      <c r="CF57"/>
      <c r="CG57"/>
      <c r="CH57" s="160"/>
    </row>
    <row r="58" spans="2:86" ht="30" customHeight="1">
      <c r="B58" s="1"/>
      <c r="C58" s="151"/>
      <c r="CF58"/>
      <c r="CG58"/>
      <c r="CH58" s="160"/>
    </row>
    <row r="59" spans="2:86" ht="30" customHeight="1">
      <c r="B59" s="1"/>
      <c r="C59" s="151"/>
      <c r="CF59"/>
      <c r="CG59"/>
      <c r="CH59" s="160"/>
    </row>
    <row r="60" spans="2:86" ht="30" customHeight="1">
      <c r="B60" s="1"/>
      <c r="C60" s="151"/>
      <c r="CF60"/>
      <c r="CG60"/>
      <c r="CH60" s="160"/>
    </row>
    <row r="61" spans="2:86" ht="30" customHeight="1">
      <c r="B61" s="1"/>
      <c r="C61" s="151"/>
      <c r="CF61"/>
      <c r="CG61"/>
      <c r="CH61" s="160"/>
    </row>
    <row r="62" spans="2:86" ht="30" customHeight="1">
      <c r="B62" s="1"/>
      <c r="C62" s="151"/>
      <c r="CF62"/>
      <c r="CG62"/>
      <c r="CH62" s="160"/>
    </row>
    <row r="63" spans="2:86" ht="30" customHeight="1">
      <c r="B63" s="1"/>
      <c r="C63" s="151"/>
      <c r="CF63"/>
      <c r="CG63"/>
      <c r="CH63" s="160"/>
    </row>
    <row r="64" spans="2:86" ht="30" customHeight="1">
      <c r="B64" s="1"/>
      <c r="C64" s="151"/>
      <c r="CF64"/>
      <c r="CG64"/>
      <c r="CH64" s="160"/>
    </row>
    <row r="65" spans="2:86" ht="30" customHeight="1">
      <c r="B65" s="1"/>
      <c r="C65" s="151"/>
      <c r="CF65"/>
      <c r="CG65"/>
      <c r="CH65" s="160"/>
    </row>
    <row r="66" spans="2:86" ht="30" customHeight="1">
      <c r="B66" s="1"/>
      <c r="C66" s="151"/>
      <c r="CF66"/>
      <c r="CG66"/>
      <c r="CH66" s="160"/>
    </row>
    <row r="67" spans="2:86" ht="30" customHeight="1">
      <c r="B67" s="1"/>
      <c r="C67" s="151"/>
      <c r="CF67"/>
      <c r="CG67"/>
      <c r="CH67" s="160"/>
    </row>
    <row r="68" spans="2:86" ht="30" customHeight="1">
      <c r="B68" s="1"/>
      <c r="C68" s="151"/>
      <c r="CF68"/>
      <c r="CG68"/>
      <c r="CH68" s="160"/>
    </row>
    <row r="69" spans="2:86" ht="30" customHeight="1">
      <c r="B69" s="1"/>
      <c r="C69" s="151"/>
      <c r="CF69"/>
      <c r="CG69"/>
      <c r="CH69" s="160"/>
    </row>
    <row r="70" spans="2:86" ht="30" customHeight="1">
      <c r="B70" s="1"/>
      <c r="C70" s="151"/>
      <c r="CF70"/>
      <c r="CG70"/>
      <c r="CH70" s="160"/>
    </row>
    <row r="71" spans="2:86" ht="30" customHeight="1">
      <c r="B71" s="1"/>
      <c r="C71" s="151"/>
      <c r="CF71"/>
      <c r="CG71"/>
      <c r="CH71" s="160"/>
    </row>
    <row r="72" spans="2:86" ht="30" customHeight="1">
      <c r="B72" s="1"/>
      <c r="C72" s="151"/>
      <c r="CF72"/>
      <c r="CG72"/>
      <c r="CH72" s="160"/>
    </row>
    <row r="73" spans="2:86" ht="30" customHeight="1">
      <c r="B73" s="1"/>
      <c r="C73" s="151"/>
      <c r="CF73"/>
      <c r="CG73"/>
      <c r="CH73" s="160"/>
    </row>
    <row r="74" spans="2:86" ht="30" customHeight="1">
      <c r="B74" s="1"/>
      <c r="C74" s="151"/>
      <c r="CF74"/>
      <c r="CG74"/>
      <c r="CH74" s="160"/>
    </row>
    <row r="75" spans="2:86" ht="30" customHeight="1">
      <c r="B75" s="1"/>
      <c r="C75" s="151"/>
      <c r="CF75"/>
      <c r="CG75"/>
      <c r="CH75" s="160"/>
    </row>
    <row r="76" spans="2:86" ht="30" customHeight="1">
      <c r="B76" s="1"/>
      <c r="C76" s="151"/>
      <c r="CF76"/>
      <c r="CG76"/>
      <c r="CH76" s="160"/>
    </row>
    <row r="77" spans="2:86" ht="30" customHeight="1">
      <c r="B77" s="1"/>
      <c r="C77" s="151"/>
      <c r="CF77"/>
      <c r="CG77"/>
      <c r="CH77" s="160"/>
    </row>
    <row r="78" spans="2:86" ht="30" customHeight="1">
      <c r="B78" s="1"/>
      <c r="C78" s="151"/>
      <c r="CF78"/>
      <c r="CG78"/>
      <c r="CH78" s="160"/>
    </row>
    <row r="79" spans="2:86" ht="30" customHeight="1">
      <c r="B79" s="1"/>
      <c r="C79" s="151"/>
      <c r="CF79"/>
      <c r="CG79"/>
      <c r="CH79" s="160"/>
    </row>
    <row r="80" spans="2:86" ht="30" customHeight="1">
      <c r="B80" s="1"/>
      <c r="C80" s="151"/>
      <c r="CF80"/>
      <c r="CG80"/>
      <c r="CH80" s="160"/>
    </row>
    <row r="81" spans="2:114" ht="30" customHeight="1">
      <c r="B81" s="1"/>
      <c r="C81" s="151"/>
      <c r="CF81"/>
      <c r="CG81"/>
      <c r="CH81" s="160"/>
    </row>
    <row r="82" spans="2:114" ht="30" customHeight="1">
      <c r="B82" s="1"/>
      <c r="C82" s="151"/>
      <c r="CF82"/>
      <c r="CG82"/>
      <c r="CH82" s="160"/>
    </row>
    <row r="83" spans="2:114" ht="30" customHeight="1">
      <c r="B83" s="1"/>
      <c r="C83" s="151"/>
      <c r="CF83"/>
      <c r="CG83"/>
      <c r="CH83" s="160"/>
    </row>
    <row r="84" spans="2:114" ht="30" customHeight="1">
      <c r="B84" s="1"/>
      <c r="C84" s="151"/>
      <c r="CF84"/>
      <c r="CG84"/>
      <c r="CH84" s="160"/>
    </row>
    <row r="85" spans="2:114" ht="30" customHeight="1">
      <c r="B85" s="1"/>
      <c r="C85" s="151"/>
      <c r="CF85"/>
      <c r="CG85"/>
      <c r="CH85" s="160"/>
    </row>
    <row r="86" spans="2:114" ht="30" customHeight="1">
      <c r="B86" s="1"/>
      <c r="C86" s="151"/>
      <c r="CF86"/>
      <c r="CG86"/>
      <c r="CH86" s="160"/>
    </row>
    <row r="87" spans="2:114" ht="30" customHeight="1">
      <c r="B87" s="1"/>
      <c r="C87" s="151"/>
      <c r="CF87"/>
      <c r="CG87"/>
      <c r="CH87" s="160"/>
    </row>
    <row r="88" spans="2:114" ht="30" customHeight="1">
      <c r="B88" s="1"/>
      <c r="C88" s="151"/>
      <c r="CF88"/>
      <c r="CG88"/>
      <c r="CH88" s="160"/>
    </row>
    <row r="89" spans="2:114" ht="30" customHeight="1">
      <c r="B89" s="1"/>
      <c r="C89" s="151"/>
      <c r="CF89"/>
      <c r="CG89"/>
      <c r="CH89" s="160"/>
    </row>
    <row r="90" spans="2:114" ht="30" customHeight="1">
      <c r="B90" s="1"/>
      <c r="C90" s="151"/>
      <c r="CF90"/>
      <c r="CG90"/>
      <c r="CH90" s="160"/>
    </row>
    <row r="91" spans="2:114" ht="30" customHeight="1">
      <c r="B91" s="1"/>
      <c r="C91" s="151"/>
      <c r="CF91"/>
      <c r="CG91"/>
      <c r="CH91" s="160"/>
    </row>
    <row r="92" spans="2:114" ht="30" customHeight="1">
      <c r="B92" s="1"/>
      <c r="C92" s="151"/>
      <c r="CF92"/>
      <c r="CG92"/>
      <c r="CH92" s="336"/>
    </row>
    <row r="93" spans="2:114" ht="30" customHeight="1">
      <c r="B93" s="1"/>
      <c r="C93" s="151"/>
      <c r="CF93"/>
      <c r="CG93"/>
      <c r="CH93" s="337"/>
      <c r="CQ93"/>
      <c r="CR93"/>
      <c r="CS93"/>
      <c r="CT93"/>
      <c r="CU93"/>
      <c r="CV93"/>
      <c r="CW93"/>
      <c r="CX93"/>
      <c r="CY93"/>
      <c r="CZ93"/>
      <c r="DA93"/>
      <c r="DB93"/>
      <c r="DC93"/>
      <c r="DD93"/>
      <c r="DE93"/>
      <c r="DF93"/>
      <c r="DG93"/>
      <c r="DH93"/>
      <c r="DI93"/>
      <c r="DJ93"/>
    </row>
    <row r="94" spans="2:114" ht="30" customHeight="1">
      <c r="B94" s="1"/>
      <c r="C94" s="151"/>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s="337"/>
      <c r="CQ94"/>
      <c r="CR94"/>
      <c r="CS94"/>
      <c r="CT94"/>
      <c r="CU94"/>
      <c r="CV94"/>
      <c r="CW94"/>
      <c r="CX94"/>
      <c r="CY94"/>
      <c r="CZ94"/>
      <c r="DA94"/>
      <c r="DB94"/>
      <c r="DC94"/>
      <c r="DD94"/>
      <c r="DE94"/>
      <c r="DF94"/>
      <c r="DG94"/>
      <c r="DH94"/>
      <c r="DI94"/>
      <c r="DJ94"/>
    </row>
    <row r="95" spans="2:114" ht="30" customHeight="1">
      <c r="B95" s="1"/>
      <c r="C95" s="151"/>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s="124"/>
      <c r="CQ95"/>
      <c r="CR95"/>
      <c r="CS95"/>
      <c r="CT95"/>
      <c r="CU95"/>
      <c r="CV95"/>
      <c r="CW95"/>
      <c r="CX95"/>
      <c r="CY95"/>
      <c r="CZ95"/>
      <c r="DA95"/>
      <c r="DB95"/>
      <c r="DC95"/>
      <c r="DD95"/>
      <c r="DE95"/>
      <c r="DF95"/>
      <c r="DG95"/>
      <c r="DH95"/>
      <c r="DI95"/>
      <c r="DJ95"/>
    </row>
    <row r="96" spans="2:114" ht="30" customHeight="1">
      <c r="B96" s="1"/>
      <c r="C96" s="151"/>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s="336"/>
      <c r="CQ96"/>
      <c r="CR96"/>
      <c r="CS96"/>
      <c r="CT96"/>
      <c r="CU96"/>
      <c r="CV96"/>
      <c r="CW96"/>
      <c r="CX96"/>
      <c r="CY96"/>
      <c r="CZ96"/>
      <c r="DA96"/>
      <c r="DB96"/>
      <c r="DC96"/>
      <c r="DD96"/>
      <c r="DE96"/>
      <c r="DF96"/>
      <c r="DG96"/>
      <c r="DH96"/>
      <c r="DI96"/>
      <c r="DJ96"/>
    </row>
    <row r="97" spans="1:114" ht="30" customHeight="1">
      <c r="B97" s="1"/>
      <c r="C97" s="151"/>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s="160"/>
      <c r="CQ97"/>
      <c r="CR97"/>
      <c r="CS97"/>
      <c r="CT97"/>
      <c r="CU97"/>
      <c r="CV97"/>
      <c r="CW97"/>
      <c r="CX97"/>
      <c r="CY97"/>
      <c r="CZ97"/>
      <c r="DA97"/>
      <c r="DB97"/>
      <c r="DC97"/>
      <c r="DD97"/>
      <c r="DE97"/>
      <c r="DF97"/>
      <c r="DG97"/>
      <c r="DH97"/>
      <c r="DI97"/>
      <c r="DJ97"/>
    </row>
    <row r="98" spans="1:114" ht="39.9" customHeight="1">
      <c r="C98" s="151"/>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s="160"/>
      <c r="CQ98"/>
      <c r="CR98"/>
      <c r="CS98"/>
      <c r="CT98"/>
      <c r="CU98"/>
      <c r="CV98"/>
      <c r="CW98"/>
      <c r="CX98"/>
      <c r="CY98"/>
      <c r="CZ98"/>
      <c r="DA98"/>
      <c r="DB98"/>
      <c r="DC98"/>
      <c r="DD98"/>
      <c r="DE98"/>
      <c r="DF98"/>
      <c r="DG98"/>
      <c r="DH98"/>
      <c r="DI98"/>
      <c r="DJ98"/>
    </row>
    <row r="99" spans="1:114" ht="39.9" customHeight="1">
      <c r="C99" s="151"/>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s="160"/>
      <c r="CQ99"/>
      <c r="CR99"/>
      <c r="CS99"/>
      <c r="CT99"/>
      <c r="CU99"/>
      <c r="CV99"/>
      <c r="CW99"/>
      <c r="CX99"/>
      <c r="CY99"/>
      <c r="CZ99"/>
      <c r="DA99"/>
      <c r="DB99"/>
      <c r="DC99"/>
      <c r="DD99"/>
      <c r="DE99"/>
      <c r="DF99"/>
      <c r="DG99"/>
      <c r="DH99"/>
      <c r="DI99"/>
      <c r="DJ99"/>
    </row>
    <row r="100" spans="1:114" ht="39.9" customHeight="1">
      <c r="C100" s="151"/>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s="160"/>
      <c r="CQ100"/>
      <c r="CR100"/>
      <c r="CS100"/>
      <c r="CT100"/>
      <c r="CU100"/>
      <c r="CV100"/>
      <c r="CW100"/>
      <c r="CX100"/>
      <c r="CY100"/>
      <c r="CZ100"/>
      <c r="DA100"/>
      <c r="DB100"/>
      <c r="DC100"/>
      <c r="DD100"/>
      <c r="DE100"/>
      <c r="DF100"/>
      <c r="DG100"/>
      <c r="DH100"/>
      <c r="DI100"/>
      <c r="DJ100"/>
    </row>
    <row r="101" spans="1:114" ht="39.9" customHeight="1">
      <c r="C101" s="15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s="160"/>
      <c r="CQ101"/>
      <c r="CR101"/>
      <c r="CS101"/>
      <c r="CT101"/>
      <c r="CU101"/>
      <c r="CV101"/>
      <c r="CW101"/>
      <c r="CX101"/>
      <c r="CY101"/>
      <c r="CZ101"/>
      <c r="DA101"/>
      <c r="DB101"/>
      <c r="DC101"/>
      <c r="DD101"/>
      <c r="DE101"/>
      <c r="DF101"/>
      <c r="DG101"/>
      <c r="DH101"/>
      <c r="DI101"/>
      <c r="DJ101"/>
    </row>
    <row r="102" spans="1:114" ht="39.9" customHeight="1">
      <c r="C102" s="151"/>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s="160"/>
      <c r="CQ102"/>
      <c r="CR102"/>
      <c r="CS102"/>
      <c r="CT102"/>
      <c r="CU102"/>
      <c r="CV102"/>
      <c r="CW102"/>
      <c r="CX102"/>
      <c r="CY102"/>
      <c r="CZ102"/>
      <c r="DA102"/>
      <c r="DB102"/>
      <c r="DC102"/>
      <c r="DD102"/>
      <c r="DE102"/>
      <c r="DF102"/>
      <c r="DG102"/>
      <c r="DH102"/>
      <c r="DI102"/>
      <c r="DJ102"/>
    </row>
    <row r="103" spans="1:114" ht="39.9" customHeight="1">
      <c r="C103" s="151"/>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s="160"/>
      <c r="CQ103"/>
      <c r="CR103"/>
      <c r="CS103"/>
      <c r="CT103"/>
      <c r="CU103"/>
      <c r="CV103"/>
      <c r="CW103"/>
      <c r="CX103"/>
      <c r="CY103"/>
      <c r="CZ103"/>
      <c r="DA103"/>
      <c r="DB103"/>
      <c r="DC103"/>
      <c r="DD103"/>
      <c r="DE103"/>
      <c r="DF103"/>
      <c r="DG103"/>
      <c r="DH103"/>
      <c r="DI103"/>
      <c r="DJ103"/>
    </row>
    <row r="104" spans="1:114" ht="39.9" customHeight="1">
      <c r="C104" s="151"/>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s="160"/>
      <c r="CQ104"/>
      <c r="CR104"/>
      <c r="CS104"/>
      <c r="CT104"/>
      <c r="CU104"/>
      <c r="CV104"/>
      <c r="CW104"/>
      <c r="CX104"/>
      <c r="CY104"/>
      <c r="CZ104"/>
      <c r="DA104"/>
      <c r="DB104"/>
      <c r="DC104"/>
      <c r="DD104"/>
      <c r="DE104"/>
      <c r="DF104"/>
      <c r="DG104"/>
      <c r="DH104"/>
      <c r="DI104"/>
      <c r="DJ104"/>
    </row>
    <row r="105" spans="1:114" ht="30" customHeight="1">
      <c r="C105" s="125"/>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26"/>
      <c r="AZ105" s="126"/>
      <c r="BA105" s="126"/>
      <c r="BB105" s="126"/>
      <c r="BC105" s="126"/>
      <c r="BD105" s="126"/>
      <c r="BE105" s="126"/>
      <c r="BF105" s="126"/>
      <c r="BG105" s="126"/>
      <c r="BH105" s="126"/>
      <c r="BI105" s="126"/>
      <c r="BJ105" s="126"/>
      <c r="BK105" s="126"/>
      <c r="BL105" s="126"/>
      <c r="BM105" s="126"/>
      <c r="BN105" s="126"/>
      <c r="BO105" s="126"/>
      <c r="BP105" s="126"/>
      <c r="BQ105" s="126"/>
      <c r="BR105" s="126"/>
      <c r="BS105" s="126"/>
      <c r="BT105" s="126"/>
      <c r="BU105" s="126"/>
      <c r="BV105" s="126"/>
      <c r="BW105" s="126"/>
      <c r="BX105" s="126"/>
      <c r="BY105" s="126"/>
      <c r="BZ105" s="126"/>
      <c r="CA105" s="126"/>
      <c r="CB105" s="126"/>
      <c r="CC105" s="126"/>
      <c r="CD105" s="126"/>
      <c r="CE105" s="126"/>
      <c r="CF105" s="126"/>
      <c r="CG105" s="126"/>
      <c r="CH105" s="134"/>
    </row>
    <row r="106" spans="1:114" ht="18" customHeight="1"/>
    <row r="107" spans="1:114" ht="18" customHeight="1"/>
    <row r="108" spans="1:114" ht="18" customHeight="1"/>
    <row r="109" spans="1:114" ht="31.5" customHeight="1">
      <c r="A109" s="1464">
        <v>24</v>
      </c>
      <c r="B109" s="1464"/>
      <c r="C109" s="1464"/>
      <c r="D109" s="1464"/>
      <c r="E109" s="1464"/>
      <c r="F109" s="1464"/>
      <c r="G109" s="1464"/>
      <c r="H109" s="1464"/>
      <c r="I109" s="1464"/>
      <c r="J109" s="1464"/>
      <c r="K109" s="1464"/>
      <c r="L109" s="1464"/>
      <c r="M109" s="1464"/>
      <c r="N109" s="1464"/>
      <c r="O109" s="1464"/>
      <c r="P109" s="1464"/>
      <c r="Q109" s="1464"/>
      <c r="R109" s="1464"/>
      <c r="S109" s="1464"/>
      <c r="T109" s="1464"/>
      <c r="U109" s="1464"/>
      <c r="V109" s="1464"/>
      <c r="W109" s="1464"/>
      <c r="X109" s="1464"/>
      <c r="Y109" s="1464"/>
      <c r="Z109" s="1464"/>
      <c r="AA109" s="1464"/>
      <c r="AB109" s="1464"/>
      <c r="AC109" s="1464"/>
      <c r="AD109" s="1464"/>
      <c r="AE109" s="1464"/>
      <c r="AF109" s="1464"/>
      <c r="AG109" s="1464"/>
      <c r="AH109" s="1464"/>
      <c r="AI109" s="1464"/>
      <c r="AJ109" s="1464"/>
      <c r="AK109" s="1464"/>
      <c r="AL109" s="1464"/>
      <c r="AM109" s="1464"/>
      <c r="AN109" s="1464"/>
      <c r="AO109" s="1464"/>
      <c r="AP109" s="1464"/>
      <c r="AQ109" s="1464"/>
      <c r="AR109" s="1464"/>
      <c r="AS109" s="1464"/>
      <c r="AT109" s="1464"/>
      <c r="AU109" s="1464"/>
      <c r="AV109" s="1464"/>
      <c r="AW109" s="1464"/>
      <c r="AX109" s="1464"/>
      <c r="AY109" s="1464"/>
      <c r="AZ109" s="1464"/>
      <c r="BA109" s="1464"/>
      <c r="BB109" s="1464"/>
      <c r="BC109" s="1464"/>
      <c r="BD109" s="1464"/>
      <c r="BE109" s="1464"/>
      <c r="BF109" s="1464"/>
      <c r="BG109" s="1464"/>
      <c r="BH109" s="1464"/>
      <c r="BI109" s="1464"/>
      <c r="BJ109" s="1464"/>
      <c r="BK109" s="1464"/>
      <c r="BL109" s="1464"/>
      <c r="BM109" s="1464"/>
      <c r="BN109" s="1464"/>
      <c r="BO109" s="1464"/>
      <c r="BP109" s="1464"/>
      <c r="BQ109" s="1464"/>
      <c r="BR109" s="1464"/>
      <c r="BS109" s="1464"/>
      <c r="BT109" s="1464"/>
      <c r="BU109" s="1464"/>
      <c r="BV109" s="1464"/>
      <c r="BW109" s="1464"/>
      <c r="BX109" s="1464"/>
      <c r="BY109" s="1464"/>
      <c r="BZ109" s="1464"/>
      <c r="CA109" s="1464"/>
      <c r="CB109" s="1464"/>
      <c r="CC109" s="1464"/>
      <c r="CD109" s="1464"/>
      <c r="CE109" s="1464"/>
      <c r="CF109" s="1464"/>
      <c r="CG109" s="1464"/>
      <c r="CH109" s="1464"/>
      <c r="CI109" s="1464"/>
      <c r="CJ109" s="1464"/>
    </row>
    <row r="110" spans="1:114" ht="18" customHeight="1"/>
    <row r="111" spans="1:114" ht="18" customHeight="1">
      <c r="B111" s="2" t="s">
        <v>693</v>
      </c>
    </row>
  </sheetData>
  <mergeCells count="3">
    <mergeCell ref="C15:CH18"/>
    <mergeCell ref="A109:CJ109"/>
    <mergeCell ref="J9:BK10"/>
  </mergeCells>
  <printOptions horizontalCentered="1"/>
  <pageMargins left="0.23622047244094499" right="0.23622047244094499" top="0.23622047244094499" bottom="0.23622047244094499" header="0" footer="0"/>
  <pageSetup paperSize="9" scale="25"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sheetPr>
  <dimension ref="A1:FK98"/>
  <sheetViews>
    <sheetView view="pageBreakPreview" zoomScale="44" zoomScaleNormal="25" zoomScaleSheetLayoutView="44" workbookViewId="0">
      <selection activeCell="BD15" sqref="BD15"/>
    </sheetView>
  </sheetViews>
  <sheetFormatPr defaultColWidth="2.33203125" defaultRowHeight="15"/>
  <cols>
    <col min="1" max="1" width="2.33203125" style="2"/>
    <col min="2" max="2" width="3.88671875" style="2" customWidth="1"/>
    <col min="3" max="3" width="11.109375" style="2" bestFit="1" customWidth="1"/>
    <col min="4" max="82" width="3.88671875" style="2" customWidth="1"/>
    <col min="83" max="83" width="3" style="2" customWidth="1"/>
    <col min="84" max="88" width="2.33203125" style="2"/>
    <col min="89" max="89" width="2.33203125" style="2" customWidth="1"/>
    <col min="90" max="90" width="9"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85"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85"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85"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85"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85" ht="39.9" customHeight="1">
      <c r="B9" s="362"/>
      <c r="C9" s="295"/>
      <c r="D9" s="295"/>
      <c r="E9" s="295"/>
      <c r="F9" s="295"/>
      <c r="G9" s="295"/>
      <c r="H9" s="295"/>
      <c r="I9" s="379" t="s">
        <v>694</v>
      </c>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85" ht="39.9" customHeight="1">
      <c r="B10" s="362"/>
      <c r="C10" s="295"/>
      <c r="D10" s="295"/>
      <c r="E10" s="295"/>
      <c r="F10" s="295"/>
      <c r="G10" s="295"/>
      <c r="H10" s="295"/>
      <c r="I10" s="380" t="s">
        <v>695</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85" ht="30">
      <c r="B11" s="363"/>
      <c r="C11" s="233"/>
      <c r="D11" s="233"/>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297"/>
      <c r="CD11" s="335"/>
    </row>
    <row r="12" spans="2:85" ht="30">
      <c r="B12" s="492"/>
      <c r="V12" s="318"/>
      <c r="W12" s="501"/>
      <c r="X12" s="501"/>
      <c r="Y12" s="501"/>
      <c r="Z12" s="501"/>
      <c r="AA12" s="501"/>
      <c r="AB12" s="501"/>
      <c r="AC12" s="501"/>
      <c r="AD12" s="501"/>
      <c r="AE12" s="501"/>
      <c r="AF12" s="501"/>
      <c r="AG12" s="501"/>
      <c r="AH12" s="501"/>
      <c r="AI12" s="501"/>
      <c r="AJ12" s="501"/>
      <c r="AK12" s="501"/>
      <c r="AL12" s="501"/>
      <c r="AM12" s="501"/>
      <c r="AN12" s="501"/>
      <c r="AO12" s="501"/>
      <c r="AP12" s="501"/>
      <c r="AQ12" s="501"/>
      <c r="AR12" s="501"/>
      <c r="AS12" s="501"/>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s="364"/>
      <c r="CD12" s="503"/>
    </row>
    <row r="13" spans="2:85" ht="30" customHeight="1">
      <c r="B13" s="493"/>
      <c r="C13" s="373">
        <v>11.1</v>
      </c>
      <c r="D13" s="129" t="s">
        <v>696</v>
      </c>
      <c r="E13" s="203"/>
      <c r="F13" s="203"/>
      <c r="G13" s="203"/>
      <c r="H13" s="203"/>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203"/>
      <c r="BE13" s="203"/>
      <c r="BF13" s="203"/>
      <c r="BG13" s="203"/>
      <c r="BH13" s="203"/>
      <c r="BI13" s="203"/>
      <c r="BJ13" s="203"/>
      <c r="BK13" s="203"/>
      <c r="BL13" s="203"/>
      <c r="BM13" s="203"/>
      <c r="BN13" s="203"/>
      <c r="BO13" s="203"/>
      <c r="BP13" s="203"/>
      <c r="BQ13" s="203"/>
      <c r="BR13" s="203"/>
      <c r="BS13" s="203"/>
      <c r="BT13" s="203"/>
      <c r="BU13" s="203"/>
      <c r="BV13" s="203"/>
      <c r="BW13"/>
      <c r="BX13"/>
      <c r="BY13"/>
      <c r="BZ13"/>
      <c r="CA13"/>
      <c r="CB13"/>
      <c r="CC13"/>
      <c r="CD13" s="504"/>
    </row>
    <row r="14" spans="2:85" ht="30" customHeight="1">
      <c r="B14" s="75"/>
      <c r="C14" s="321"/>
      <c r="D14" s="374" t="s">
        <v>697</v>
      </c>
      <c r="E14" s="203"/>
      <c r="F14" s="203"/>
      <c r="G14" s="203"/>
      <c r="H14" s="203"/>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203"/>
      <c r="BE14" s="203"/>
      <c r="BF14" s="203"/>
      <c r="BG14" s="203"/>
      <c r="BH14" s="203"/>
      <c r="BI14" s="203"/>
      <c r="BJ14" s="203"/>
      <c r="BK14" s="203"/>
      <c r="BL14" s="203"/>
      <c r="BM14" s="203"/>
      <c r="BN14" s="203"/>
      <c r="BO14" s="203"/>
      <c r="BP14" s="203"/>
      <c r="BQ14" s="203"/>
      <c r="BR14" s="203"/>
      <c r="BS14" s="203"/>
      <c r="BT14" s="203"/>
      <c r="BU14" s="203"/>
      <c r="BV14" s="203"/>
      <c r="BW14"/>
      <c r="BX14"/>
      <c r="BY14"/>
      <c r="BZ14"/>
      <c r="CA14"/>
      <c r="CB14"/>
      <c r="CC14"/>
      <c r="CD14" s="505"/>
      <c r="CE14" s="302"/>
      <c r="CF14" s="302"/>
      <c r="CG14" s="302"/>
    </row>
    <row r="15" spans="2:85" ht="24.9" customHeight="1">
      <c r="B15" s="494"/>
      <c r="C15" s="325"/>
      <c r="D15" s="203"/>
      <c r="E15" s="203"/>
      <c r="F15" s="203"/>
      <c r="G15" s="203"/>
      <c r="H15" s="203"/>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203"/>
      <c r="BE15" s="203"/>
      <c r="BF15" s="203"/>
      <c r="BG15" s="203"/>
      <c r="BH15" s="203"/>
      <c r="BI15" s="203"/>
      <c r="BJ15" s="203"/>
      <c r="BK15" s="203"/>
      <c r="BL15" s="203"/>
      <c r="BM15" s="203"/>
      <c r="BN15" s="203"/>
      <c r="BO15" s="203"/>
      <c r="BP15" s="203"/>
      <c r="BQ15" s="203"/>
      <c r="BR15" s="203"/>
      <c r="BS15" s="203"/>
      <c r="BT15" s="203"/>
      <c r="BU15" s="203"/>
      <c r="BV15" s="203"/>
      <c r="BW15"/>
      <c r="BX15"/>
      <c r="BY15"/>
      <c r="BZ15"/>
      <c r="CA15"/>
      <c r="CB15"/>
      <c r="CC15"/>
      <c r="CD15" s="55"/>
    </row>
    <row r="16" spans="2:85" ht="30" customHeight="1">
      <c r="B16" s="322"/>
      <c r="C16" s="325"/>
      <c r="D16" s="129" t="s">
        <v>698</v>
      </c>
      <c r="E16" s="203"/>
      <c r="F16" s="203"/>
      <c r="G16" s="203"/>
      <c r="H16" s="203"/>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203"/>
      <c r="BE16" s="203"/>
      <c r="BF16" s="203"/>
      <c r="BG16" s="203"/>
      <c r="BH16" s="203"/>
      <c r="BI16" s="203"/>
      <c r="BJ16" s="203"/>
      <c r="BK16" s="203"/>
      <c r="BL16" s="203"/>
      <c r="BM16" s="203"/>
      <c r="BN16" s="203"/>
      <c r="BO16" s="203"/>
      <c r="BP16" s="203"/>
      <c r="BQ16" s="203"/>
      <c r="BR16" s="203"/>
      <c r="BS16" s="203"/>
      <c r="BT16" s="203"/>
      <c r="BU16" s="203"/>
      <c r="BV16" s="203"/>
      <c r="BW16"/>
      <c r="BX16"/>
      <c r="BY16"/>
      <c r="BZ16"/>
      <c r="CA16"/>
      <c r="CB16"/>
      <c r="CC16"/>
      <c r="CD16" s="55"/>
    </row>
    <row r="17" spans="1:164" ht="30" customHeight="1">
      <c r="B17" s="322"/>
      <c r="C17" s="321"/>
      <c r="D17" s="374" t="s">
        <v>699</v>
      </c>
      <c r="E17" s="203"/>
      <c r="F17" s="203"/>
      <c r="G17" s="203"/>
      <c r="H17" s="203"/>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203"/>
      <c r="BE17" s="203"/>
      <c r="BF17" s="203"/>
      <c r="BG17" s="203"/>
      <c r="BH17" s="203"/>
      <c r="BI17" s="203"/>
      <c r="BJ17" s="203"/>
      <c r="BK17" s="203"/>
      <c r="BL17" s="203"/>
      <c r="BM17" s="203"/>
      <c r="BN17" s="203"/>
      <c r="BO17" s="203"/>
      <c r="BP17" s="203"/>
      <c r="BQ17" s="203"/>
      <c r="BR17" s="203"/>
      <c r="BS17" s="203"/>
      <c r="BT17" s="203"/>
      <c r="BU17" s="203"/>
      <c r="BV17" s="203"/>
      <c r="BW17"/>
      <c r="BX17"/>
      <c r="BY17"/>
      <c r="BZ17"/>
      <c r="CA17"/>
      <c r="CB17"/>
      <c r="CC17"/>
      <c r="CD17" s="55"/>
    </row>
    <row r="18" spans="1:164" ht="30" customHeight="1">
      <c r="B18" s="151"/>
      <c r="C18"/>
      <c r="D18" s="374"/>
      <c r="E18" s="203"/>
      <c r="F18" s="203"/>
      <c r="G18" s="203"/>
      <c r="H18" s="203"/>
      <c r="I18" s="81"/>
      <c r="J18" s="81"/>
      <c r="K18" s="81"/>
      <c r="L18" s="81"/>
      <c r="M18" s="2088" t="s">
        <v>700</v>
      </c>
      <c r="N18" s="2088"/>
      <c r="O18" s="2088"/>
      <c r="P18" s="2088"/>
      <c r="Q18" s="2088"/>
      <c r="R18" s="2088"/>
      <c r="S18" s="2088"/>
      <c r="T18" s="2088"/>
      <c r="U18" s="2088"/>
      <c r="V18" s="2088"/>
      <c r="W18" s="2088"/>
      <c r="X18" s="2088"/>
      <c r="Y18" s="2088"/>
      <c r="Z18" s="2088"/>
      <c r="AA18" s="2088"/>
      <c r="AB18" s="2088"/>
      <c r="AC18" s="2088"/>
      <c r="AD18" s="2088"/>
      <c r="AE18" s="2088"/>
      <c r="AF18" s="2088"/>
      <c r="AG18" s="2088"/>
      <c r="AH18" s="2088"/>
      <c r="AI18" s="2088"/>
      <c r="AJ18" s="2088"/>
      <c r="AK18" s="2088"/>
      <c r="AL18" s="2088"/>
      <c r="AM18" s="2088"/>
      <c r="AN18" s="81"/>
      <c r="AO18" s="81"/>
      <c r="AP18" s="81"/>
      <c r="AQ18" s="81"/>
      <c r="AR18" s="81"/>
      <c r="AS18" s="81"/>
      <c r="AT18" s="81"/>
      <c r="AU18" s="81"/>
      <c r="AV18" s="2088" t="s">
        <v>701</v>
      </c>
      <c r="AW18" s="2088"/>
      <c r="AX18" s="2088"/>
      <c r="AY18" s="2088"/>
      <c r="AZ18" s="2088"/>
      <c r="BA18" s="2088"/>
      <c r="BB18" s="2088"/>
      <c r="BC18" s="2088"/>
      <c r="BD18" s="2088"/>
      <c r="BE18" s="2088"/>
      <c r="BF18" s="2088"/>
      <c r="BG18" s="2088"/>
      <c r="BH18" s="2088"/>
      <c r="BI18" s="2088"/>
      <c r="BJ18" s="2088"/>
      <c r="BK18" s="2088"/>
      <c r="BL18" s="2088"/>
      <c r="BM18" s="2088"/>
      <c r="BN18" s="2088"/>
      <c r="BO18" s="2088"/>
      <c r="BP18" s="2088"/>
      <c r="BQ18" s="2088"/>
      <c r="BR18" s="2088"/>
      <c r="BS18" s="2088"/>
      <c r="BT18" s="2088"/>
      <c r="BU18" s="2088"/>
      <c r="BV18" s="2088"/>
      <c r="BW18"/>
      <c r="BX18"/>
      <c r="BY18"/>
      <c r="BZ18"/>
      <c r="CA18"/>
      <c r="CB18"/>
      <c r="CC18"/>
      <c r="CD18" s="160"/>
      <c r="CM18" s="506"/>
      <c r="CN18" s="233"/>
      <c r="CO18" s="233"/>
      <c r="CP18" s="233"/>
      <c r="CQ18" s="233"/>
      <c r="CR18" s="233"/>
      <c r="CS18" s="233"/>
      <c r="CT18" s="233"/>
      <c r="CU18" s="233"/>
      <c r="CV18" s="233"/>
      <c r="CW18" s="233"/>
      <c r="CX18" s="233"/>
      <c r="CY18" s="1532"/>
      <c r="CZ18" s="1532"/>
      <c r="DA18" s="507"/>
      <c r="DB18" s="508"/>
      <c r="DC18" s="508"/>
      <c r="DD18" s="506"/>
      <c r="DE18" s="506"/>
      <c r="DF18" s="506"/>
      <c r="DG18" s="506"/>
      <c r="DH18" s="506"/>
      <c r="DI18" s="506"/>
      <c r="DJ18" s="506"/>
      <c r="DK18" s="506"/>
      <c r="DL18" s="506"/>
      <c r="DM18" s="506"/>
      <c r="DN18" s="506"/>
      <c r="DO18" s="506"/>
      <c r="DP18" s="506"/>
      <c r="DQ18" s="509"/>
      <c r="DR18" s="391"/>
      <c r="DS18" s="391"/>
      <c r="DT18" s="391"/>
      <c r="DU18" s="391"/>
      <c r="DV18" s="391"/>
      <c r="DW18" s="391"/>
      <c r="DX18" s="391"/>
      <c r="DY18" s="391"/>
      <c r="DZ18" s="391"/>
      <c r="EA18" s="391"/>
      <c r="EB18" s="391"/>
      <c r="EC18" s="391"/>
      <c r="ED18" s="391"/>
      <c r="EE18" s="391"/>
      <c r="EF18" s="391"/>
      <c r="EG18" s="391"/>
      <c r="EH18" s="391"/>
      <c r="EI18" s="391"/>
      <c r="EJ18" s="391"/>
      <c r="EK18" s="391"/>
      <c r="EL18" s="391"/>
      <c r="EM18" s="391"/>
      <c r="EN18" s="391"/>
      <c r="EO18" s="391"/>
      <c r="EP18" s="391"/>
      <c r="EQ18" s="391"/>
      <c r="ER18" s="391"/>
      <c r="ES18" s="391"/>
      <c r="ET18" s="391"/>
      <c r="EU18" s="391"/>
      <c r="EV18" s="391"/>
      <c r="EW18" s="391"/>
      <c r="EX18" s="391"/>
      <c r="EY18" s="391"/>
      <c r="EZ18" s="391"/>
      <c r="FA18" s="391"/>
      <c r="FB18" s="391"/>
      <c r="FC18" s="391"/>
      <c r="FD18" s="391"/>
      <c r="FE18" s="391"/>
      <c r="FF18" s="391"/>
      <c r="FG18" s="391"/>
      <c r="FH18" s="391"/>
    </row>
    <row r="19" spans="1:164" ht="30" customHeight="1">
      <c r="B19" s="151"/>
      <c r="C19"/>
      <c r="D19" s="203"/>
      <c r="E19" s="203"/>
      <c r="F19" s="203"/>
      <c r="G19" s="203"/>
      <c r="H19" s="203"/>
      <c r="I19" s="81"/>
      <c r="J19" s="81"/>
      <c r="K19" s="81"/>
      <c r="L19" s="81"/>
      <c r="M19" s="2089" t="s">
        <v>218</v>
      </c>
      <c r="N19" s="2089"/>
      <c r="O19" s="2089"/>
      <c r="P19" s="2089"/>
      <c r="Q19" s="2089"/>
      <c r="R19" s="2089"/>
      <c r="S19" s="2089"/>
      <c r="T19" s="2089"/>
      <c r="U19" s="2089"/>
      <c r="V19" s="2089"/>
      <c r="W19" s="2089"/>
      <c r="X19" s="2089"/>
      <c r="Y19" s="2089"/>
      <c r="Z19" s="2089"/>
      <c r="AA19" s="2089"/>
      <c r="AB19" s="2089"/>
      <c r="AC19" s="2089"/>
      <c r="AD19" s="2089"/>
      <c r="AE19" s="2089"/>
      <c r="AF19" s="2089"/>
      <c r="AG19" s="2089"/>
      <c r="AH19" s="2089"/>
      <c r="AI19" s="2089"/>
      <c r="AJ19" s="2089"/>
      <c r="AK19" s="2089"/>
      <c r="AL19" s="2089"/>
      <c r="AM19" s="2089"/>
      <c r="AN19" s="81"/>
      <c r="AO19" s="81"/>
      <c r="AP19" s="81"/>
      <c r="AQ19" s="81"/>
      <c r="AR19" s="81"/>
      <c r="AS19" s="81"/>
      <c r="AT19" s="81"/>
      <c r="AU19" s="81"/>
      <c r="AV19" s="2089" t="s">
        <v>218</v>
      </c>
      <c r="AW19" s="2089"/>
      <c r="AX19" s="2089"/>
      <c r="AY19" s="2089"/>
      <c r="AZ19" s="2089"/>
      <c r="BA19" s="2089"/>
      <c r="BB19" s="2089"/>
      <c r="BC19" s="2089"/>
      <c r="BD19" s="2089"/>
      <c r="BE19" s="2089"/>
      <c r="BF19" s="2089"/>
      <c r="BG19" s="2089"/>
      <c r="BH19" s="2089"/>
      <c r="BI19" s="2089"/>
      <c r="BJ19" s="2089"/>
      <c r="BK19" s="2089"/>
      <c r="BL19" s="2089"/>
      <c r="BM19" s="2089"/>
      <c r="BN19" s="2089"/>
      <c r="BO19" s="2089"/>
      <c r="BP19" s="2089"/>
      <c r="BQ19" s="2089"/>
      <c r="BR19" s="2089"/>
      <c r="BS19" s="2089"/>
      <c r="BT19" s="2089"/>
      <c r="BU19" s="2089"/>
      <c r="BV19" s="2089"/>
      <c r="BW19"/>
      <c r="BX19"/>
      <c r="BY19"/>
      <c r="BZ19"/>
      <c r="CA19"/>
      <c r="CB19"/>
      <c r="CC19"/>
      <c r="CD19" s="160"/>
      <c r="FF19" s="391"/>
      <c r="FG19" s="391"/>
      <c r="FH19" s="391"/>
    </row>
    <row r="20" spans="1:164" ht="30" customHeight="1">
      <c r="B20" s="151"/>
      <c r="C20"/>
      <c r="D20" s="495"/>
      <c r="E20" s="496"/>
      <c r="F20" s="497"/>
      <c r="G20" s="496"/>
      <c r="H20" s="496"/>
      <c r="I20" s="496"/>
      <c r="J20" s="496"/>
      <c r="K20" s="496"/>
      <c r="L20" s="318"/>
      <c r="M20" s="500"/>
      <c r="N20" s="500"/>
      <c r="O20" s="500"/>
      <c r="P20" s="500"/>
      <c r="Q20" s="500"/>
      <c r="R20" s="500"/>
      <c r="S20" s="500"/>
      <c r="T20" s="500"/>
      <c r="U20" s="500"/>
      <c r="V20" s="500"/>
      <c r="W20" s="500"/>
      <c r="X20" s="500"/>
      <c r="Y20" s="500"/>
      <c r="Z20" s="500"/>
      <c r="AA20" s="500"/>
      <c r="AB20" s="500"/>
      <c r="AC20" s="500"/>
      <c r="AD20" s="500"/>
      <c r="AE20" s="500"/>
      <c r="AF20" s="500"/>
      <c r="AG20" s="500"/>
      <c r="AH20" s="500"/>
      <c r="AI20" s="500"/>
      <c r="AJ20" s="2090" t="s">
        <v>702</v>
      </c>
      <c r="AK20" s="2091"/>
      <c r="AL20" s="2091"/>
      <c r="AM20" s="2091"/>
      <c r="AN20" s="203"/>
      <c r="AO20" s="203"/>
      <c r="AP20" s="203"/>
      <c r="AQ20" s="203"/>
      <c r="AR20" s="203"/>
      <c r="AS20" s="203"/>
      <c r="AT20" s="203"/>
      <c r="AU20" s="203"/>
      <c r="AV20" s="500"/>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2090" t="s">
        <v>702</v>
      </c>
      <c r="BT20" s="2091"/>
      <c r="BU20" s="2091"/>
      <c r="BV20" s="2091"/>
      <c r="BW20"/>
      <c r="BX20"/>
      <c r="BY20"/>
      <c r="BZ20"/>
      <c r="CA20"/>
      <c r="CB20"/>
      <c r="CC20"/>
      <c r="CD20" s="160"/>
      <c r="FF20" s="391"/>
      <c r="FG20" s="391"/>
      <c r="FH20" s="391"/>
    </row>
    <row r="21" spans="1:164" ht="30" customHeight="1">
      <c r="A21" s="1"/>
      <c r="B21" s="151"/>
      <c r="C21"/>
      <c r="D21" s="318"/>
      <c r="E21" s="318"/>
      <c r="F21" s="318"/>
      <c r="G21" s="318"/>
      <c r="H21" s="318"/>
      <c r="I21" s="318"/>
      <c r="J21" s="318"/>
      <c r="K21" s="1612" t="s">
        <v>221</v>
      </c>
      <c r="L21" s="1605"/>
      <c r="M21" s="2094"/>
      <c r="N21" s="2095"/>
      <c r="O21" s="2095"/>
      <c r="P21" s="2095"/>
      <c r="Q21" s="2095"/>
      <c r="R21" s="2095"/>
      <c r="S21" s="2095"/>
      <c r="T21" s="2095"/>
      <c r="U21" s="2095"/>
      <c r="V21" s="2095"/>
      <c r="W21" s="2095"/>
      <c r="X21" s="2095"/>
      <c r="Y21" s="2095"/>
      <c r="Z21" s="2095"/>
      <c r="AA21" s="2095"/>
      <c r="AB21" s="2095"/>
      <c r="AC21" s="2095"/>
      <c r="AD21" s="2095"/>
      <c r="AE21" s="2095"/>
      <c r="AF21" s="2095"/>
      <c r="AG21" s="2095"/>
      <c r="AH21" s="2095"/>
      <c r="AI21" s="2095"/>
      <c r="AJ21" s="2095"/>
      <c r="AK21" s="2095"/>
      <c r="AL21" s="2095"/>
      <c r="AM21" s="2096"/>
      <c r="AN21" s="203"/>
      <c r="AO21" s="203"/>
      <c r="AP21" s="203"/>
      <c r="AQ21" s="203"/>
      <c r="AR21" s="203"/>
      <c r="AS21" s="203"/>
      <c r="AT21" s="2100" t="s">
        <v>223</v>
      </c>
      <c r="AU21" s="2101"/>
      <c r="AV21" s="2094"/>
      <c r="AW21" s="2095"/>
      <c r="AX21" s="2095"/>
      <c r="AY21" s="2095"/>
      <c r="AZ21" s="2095"/>
      <c r="BA21" s="2095"/>
      <c r="BB21" s="2095"/>
      <c r="BC21" s="2095"/>
      <c r="BD21" s="2095"/>
      <c r="BE21" s="2095"/>
      <c r="BF21" s="2095"/>
      <c r="BG21" s="2095"/>
      <c r="BH21" s="2095"/>
      <c r="BI21" s="2095"/>
      <c r="BJ21" s="2095"/>
      <c r="BK21" s="2095"/>
      <c r="BL21" s="2095"/>
      <c r="BM21" s="2095"/>
      <c r="BN21" s="2095"/>
      <c r="BO21" s="2095"/>
      <c r="BP21" s="2095"/>
      <c r="BQ21" s="2095"/>
      <c r="BR21" s="2095"/>
      <c r="BS21" s="2095"/>
      <c r="BT21" s="2095"/>
      <c r="BU21" s="2095"/>
      <c r="BV21" s="2096"/>
      <c r="BW21"/>
      <c r="BX21"/>
      <c r="BY21"/>
      <c r="BZ21"/>
      <c r="CA21"/>
      <c r="CB21"/>
      <c r="CC21"/>
      <c r="CD21" s="160"/>
    </row>
    <row r="22" spans="1:164" ht="30" customHeight="1">
      <c r="A22" s="1"/>
      <c r="B22" s="151"/>
      <c r="C22"/>
      <c r="D22" s="318"/>
      <c r="E22" s="318"/>
      <c r="F22" s="318"/>
      <c r="G22" s="318"/>
      <c r="H22" s="318"/>
      <c r="I22" s="318"/>
      <c r="J22" s="318"/>
      <c r="K22" s="1604"/>
      <c r="L22" s="1605"/>
      <c r="M22" s="2097"/>
      <c r="N22" s="2098"/>
      <c r="O22" s="2098"/>
      <c r="P22" s="2098"/>
      <c r="Q22" s="2098"/>
      <c r="R22" s="2098"/>
      <c r="S22" s="2098"/>
      <c r="T22" s="2098"/>
      <c r="U22" s="2098"/>
      <c r="V22" s="2098"/>
      <c r="W22" s="2098"/>
      <c r="X22" s="2098"/>
      <c r="Y22" s="2098"/>
      <c r="Z22" s="2098"/>
      <c r="AA22" s="2098"/>
      <c r="AB22" s="2098"/>
      <c r="AC22" s="2098"/>
      <c r="AD22" s="2098"/>
      <c r="AE22" s="2098"/>
      <c r="AF22" s="2098"/>
      <c r="AG22" s="2098"/>
      <c r="AH22" s="2098"/>
      <c r="AI22" s="2098"/>
      <c r="AJ22" s="2098"/>
      <c r="AK22" s="2098"/>
      <c r="AL22" s="2098"/>
      <c r="AM22" s="2099"/>
      <c r="AN22" s="203"/>
      <c r="AO22" s="203"/>
      <c r="AP22" s="203"/>
      <c r="AQ22" s="203"/>
      <c r="AR22" s="203"/>
      <c r="AS22" s="203"/>
      <c r="AT22" s="2102"/>
      <c r="AU22" s="2101"/>
      <c r="AV22" s="2097"/>
      <c r="AW22" s="2098"/>
      <c r="AX22" s="2098"/>
      <c r="AY22" s="2098"/>
      <c r="AZ22" s="2098"/>
      <c r="BA22" s="2098"/>
      <c r="BB22" s="2098"/>
      <c r="BC22" s="2098"/>
      <c r="BD22" s="2098"/>
      <c r="BE22" s="2098"/>
      <c r="BF22" s="2098"/>
      <c r="BG22" s="2098"/>
      <c r="BH22" s="2098"/>
      <c r="BI22" s="2098"/>
      <c r="BJ22" s="2098"/>
      <c r="BK22" s="2098"/>
      <c r="BL22" s="2098"/>
      <c r="BM22" s="2098"/>
      <c r="BN22" s="2098"/>
      <c r="BO22" s="2098"/>
      <c r="BP22" s="2098"/>
      <c r="BQ22" s="2098"/>
      <c r="BR22" s="2098"/>
      <c r="BS22" s="2098"/>
      <c r="BT22" s="2098"/>
      <c r="BU22" s="2098"/>
      <c r="BV22" s="2099"/>
      <c r="BW22"/>
      <c r="BX22"/>
      <c r="BY22"/>
      <c r="BZ22"/>
      <c r="CA22"/>
      <c r="CB22"/>
      <c r="CC22"/>
      <c r="CD22" s="160"/>
    </row>
    <row r="23" spans="1:164" ht="39.9" customHeight="1">
      <c r="A23" s="1"/>
      <c r="B23" s="392"/>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388"/>
    </row>
    <row r="24" spans="1:164" ht="39.9" customHeight="1">
      <c r="A24" s="1"/>
      <c r="B24" s="151"/>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160"/>
    </row>
    <row r="25" spans="1:164" ht="30" customHeight="1">
      <c r="A25" s="1"/>
      <c r="B25" s="93"/>
      <c r="C25" s="905" t="s">
        <v>703</v>
      </c>
      <c r="D25" s="1062" t="s">
        <v>1674</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160"/>
      <c r="CM25" s="307"/>
      <c r="CN25" s="307"/>
      <c r="CO25" s="307"/>
      <c r="CP25" s="307"/>
      <c r="CQ25" s="307"/>
      <c r="CR25" s="307"/>
      <c r="CS25" s="307"/>
      <c r="CT25" s="307"/>
      <c r="CU25" s="307"/>
      <c r="CV25" s="307"/>
      <c r="CW25" s="307"/>
      <c r="CX25" s="307"/>
      <c r="CY25" s="307"/>
      <c r="CZ25" s="307"/>
      <c r="DA25" s="307"/>
      <c r="DB25" s="307"/>
      <c r="DC25" s="307"/>
      <c r="DD25" s="307"/>
      <c r="DE25" s="307"/>
      <c r="DF25" s="307"/>
      <c r="DG25" s="307"/>
      <c r="DH25" s="307"/>
      <c r="DI25" s="307"/>
      <c r="DJ25" s="307"/>
      <c r="DK25" s="307"/>
    </row>
    <row r="26" spans="1:164" ht="30" customHeight="1">
      <c r="A26" s="1"/>
      <c r="B26" s="93"/>
      <c r="C26" s="498"/>
      <c r="D26" s="1062" t="s">
        <v>1673</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60"/>
    </row>
    <row r="27" spans="1:164" ht="30" customHeight="1">
      <c r="A27" s="1"/>
      <c r="B27" s="93"/>
      <c r="C27" s="498"/>
      <c r="D27" s="1063" t="s">
        <v>1675</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60"/>
    </row>
    <row r="28" spans="1:164" ht="30" customHeight="1">
      <c r="A28" s="1"/>
      <c r="B28" s="93"/>
      <c r="C28" s="321"/>
      <c r="D28" s="497" t="s">
        <v>704</v>
      </c>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60"/>
    </row>
    <row r="29" spans="1:164" ht="30" customHeight="1">
      <c r="A29" s="1"/>
      <c r="B29" s="93"/>
      <c r="C29" s="321"/>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60"/>
    </row>
    <row r="30" spans="1:164" ht="30" customHeight="1">
      <c r="A30" s="1"/>
      <c r="B30" s="93"/>
      <c r="C30" s="321"/>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s="199"/>
      <c r="BY30" s="2092">
        <v>1100</v>
      </c>
      <c r="BZ30" s="2092"/>
      <c r="CA30" s="2092"/>
      <c r="CB30"/>
      <c r="CC30"/>
      <c r="CD30" s="160"/>
    </row>
    <row r="31" spans="1:164" ht="30" customHeight="1">
      <c r="A31" s="1"/>
      <c r="B31" s="93"/>
      <c r="C31" s="326"/>
      <c r="D31" s="264" t="s">
        <v>146</v>
      </c>
      <c r="F31" s="266" t="s">
        <v>705</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s="2109" t="s">
        <v>271</v>
      </c>
      <c r="BX31" s="2110"/>
      <c r="BY31" s="2103"/>
      <c r="BZ31" s="2104"/>
      <c r="CA31" s="2105"/>
      <c r="CB31"/>
      <c r="CC31"/>
      <c r="CD31" s="160"/>
    </row>
    <row r="32" spans="1:164" ht="30" customHeight="1">
      <c r="A32" s="1"/>
      <c r="B32" s="93"/>
      <c r="C32" s="321"/>
      <c r="D32" s="267"/>
      <c r="F32" s="268" t="s">
        <v>706</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s="2110"/>
      <c r="BX32" s="2110"/>
      <c r="BY32" s="2106"/>
      <c r="BZ32" s="2107"/>
      <c r="CA32" s="2108"/>
      <c r="CB32"/>
      <c r="CC32"/>
      <c r="CD32" s="160"/>
    </row>
    <row r="33" spans="1:129" ht="30" customHeight="1">
      <c r="A33" s="1"/>
      <c r="B33" s="93"/>
      <c r="C33" s="321"/>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60"/>
    </row>
    <row r="34" spans="1:129" ht="30" customHeight="1">
      <c r="A34" s="1"/>
      <c r="B34" s="93"/>
      <c r="C34" s="321"/>
      <c r="D34" s="264" t="s">
        <v>149</v>
      </c>
      <c r="F34" s="266" t="s">
        <v>707</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s="2109" t="s">
        <v>276</v>
      </c>
      <c r="BX34" s="2110"/>
      <c r="BY34" s="2111"/>
      <c r="BZ34" s="2112"/>
      <c r="CA34" s="2113"/>
      <c r="CB34"/>
      <c r="CC34"/>
      <c r="CD34" s="160"/>
    </row>
    <row r="35" spans="1:129" ht="30" customHeight="1">
      <c r="A35" s="1"/>
      <c r="B35" s="93"/>
      <c r="C35" s="310"/>
      <c r="D35" s="267"/>
      <c r="F35" s="268" t="s">
        <v>708</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s="2110"/>
      <c r="BX35" s="2110"/>
      <c r="BY35" s="2114"/>
      <c r="BZ35" s="2115"/>
      <c r="CA35" s="2116"/>
      <c r="CB35"/>
      <c r="CC35"/>
      <c r="CD35" s="160"/>
    </row>
    <row r="36" spans="1:129" ht="30" customHeight="1">
      <c r="A36" s="1"/>
      <c r="B36" s="93"/>
      <c r="C36" s="32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60"/>
    </row>
    <row r="37" spans="1:129" s="285" customFormat="1" ht="30" customHeight="1">
      <c r="A37" s="375"/>
      <c r="B37" s="93"/>
      <c r="C37" s="325"/>
      <c r="D37" s="264" t="s">
        <v>151</v>
      </c>
      <c r="E37" s="2"/>
      <c r="F37" s="266" t="s">
        <v>709</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s="2109" t="s">
        <v>281</v>
      </c>
      <c r="BX37" s="2110"/>
      <c r="BY37" s="2111"/>
      <c r="BZ37" s="2112"/>
      <c r="CA37" s="2113"/>
      <c r="CB37"/>
      <c r="CC37"/>
      <c r="CD37" s="160"/>
    </row>
    <row r="38" spans="1:129" ht="30" customHeight="1">
      <c r="A38" s="1"/>
      <c r="B38" s="93"/>
      <c r="C38" s="325"/>
      <c r="D38" s="267"/>
      <c r="F38" s="268" t="s">
        <v>710</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s="2110"/>
      <c r="BX38" s="2110"/>
      <c r="BY38" s="2114"/>
      <c r="BZ38" s="2115"/>
      <c r="CA38" s="2116"/>
      <c r="CB38"/>
      <c r="CC38"/>
      <c r="CD38" s="160"/>
    </row>
    <row r="39" spans="1:129" ht="30" customHeight="1">
      <c r="A39" s="1"/>
      <c r="B39" s="93"/>
      <c r="C39" s="310"/>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0"/>
    </row>
    <row r="40" spans="1:129" ht="30" customHeight="1">
      <c r="A40" s="1"/>
      <c r="B40" s="93"/>
      <c r="C40" s="321"/>
      <c r="D40" s="264" t="s">
        <v>194</v>
      </c>
      <c r="F40" s="266" t="s">
        <v>711</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s="2109" t="s">
        <v>286</v>
      </c>
      <c r="BX40" s="2110"/>
      <c r="BY40" s="2111"/>
      <c r="BZ40" s="2112"/>
      <c r="CA40" s="2113"/>
      <c r="CB40"/>
      <c r="CC40" s="97"/>
      <c r="CD40" s="160"/>
    </row>
    <row r="41" spans="1:129" ht="30" customHeight="1">
      <c r="A41" s="1"/>
      <c r="B41" s="93"/>
      <c r="C41" s="97"/>
      <c r="D41" s="267"/>
      <c r="F41" s="268" t="s">
        <v>712</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s="2110"/>
      <c r="BX41" s="2110"/>
      <c r="BY41" s="2114"/>
      <c r="BZ41" s="2115"/>
      <c r="CA41" s="2116"/>
      <c r="CB41"/>
      <c r="CC41" s="97"/>
      <c r="CD41" s="160"/>
    </row>
    <row r="42" spans="1:129" ht="30" customHeight="1">
      <c r="A42" s="1"/>
      <c r="B42" s="93"/>
      <c r="C42" s="97"/>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97"/>
      <c r="CD42" s="160"/>
    </row>
    <row r="43" spans="1:129" ht="30" customHeight="1">
      <c r="A43" s="1"/>
      <c r="B43" s="93"/>
      <c r="C43" s="97"/>
      <c r="D43" s="264" t="s">
        <v>197</v>
      </c>
      <c r="F43" s="266" t="s">
        <v>713</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s="2109" t="s">
        <v>290</v>
      </c>
      <c r="BX43" s="2110"/>
      <c r="BY43" s="2111"/>
      <c r="BZ43" s="2112"/>
      <c r="CA43" s="2113"/>
      <c r="CB43"/>
      <c r="CC43" s="97"/>
      <c r="CD43" s="160"/>
    </row>
    <row r="44" spans="1:129" ht="30" customHeight="1">
      <c r="A44" s="1"/>
      <c r="B44" s="93"/>
      <c r="C44" s="97"/>
      <c r="D44" s="267"/>
      <c r="F44" s="268" t="s">
        <v>714</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s="2110"/>
      <c r="BX44" s="2110"/>
      <c r="BY44" s="2114"/>
      <c r="BZ44" s="2115"/>
      <c r="CA44" s="2116"/>
      <c r="CB44"/>
      <c r="CC44" s="97"/>
      <c r="CD44" s="160"/>
      <c r="CE44" s="1"/>
    </row>
    <row r="45" spans="1:129" ht="30" customHeight="1">
      <c r="A45" s="1"/>
      <c r="B45" s="93"/>
      <c r="C45" s="97"/>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97"/>
      <c r="CD45" s="160"/>
    </row>
    <row r="46" spans="1:129" ht="30" customHeight="1">
      <c r="A46" s="1"/>
      <c r="B46" s="93"/>
      <c r="C46" s="97"/>
      <c r="D46" s="264" t="s">
        <v>200</v>
      </c>
      <c r="F46" s="266" t="s">
        <v>715</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s="2109" t="s">
        <v>239</v>
      </c>
      <c r="BX46" s="2110"/>
      <c r="BY46" s="2111"/>
      <c r="BZ46" s="2112"/>
      <c r="CA46" s="2113"/>
      <c r="CB46"/>
      <c r="CC46" s="97"/>
      <c r="CD46" s="160"/>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30" customHeight="1">
      <c r="A47" s="1"/>
      <c r="B47" s="93"/>
      <c r="C47" s="97"/>
      <c r="D47" s="267"/>
      <c r="F47" s="268" t="s">
        <v>716</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s="2110"/>
      <c r="BX47" s="2110"/>
      <c r="BY47" s="2114"/>
      <c r="BZ47" s="2115"/>
      <c r="CA47" s="2116"/>
      <c r="CB47"/>
      <c r="CC47" s="97"/>
      <c r="CD47" s="160"/>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30" customHeight="1">
      <c r="A48" s="1"/>
      <c r="B48" s="93"/>
      <c r="C48" s="97"/>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97"/>
      <c r="CD48" s="160"/>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93"/>
      <c r="C49" s="97"/>
      <c r="D49" s="264" t="s">
        <v>203</v>
      </c>
      <c r="F49" s="266" t="s">
        <v>717</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s="2109" t="s">
        <v>240</v>
      </c>
      <c r="BX49" s="2110"/>
      <c r="BY49" s="2111"/>
      <c r="BZ49" s="2112"/>
      <c r="CA49" s="2113"/>
      <c r="CB49"/>
      <c r="CC49" s="97"/>
      <c r="CD49" s="160"/>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93"/>
      <c r="C50" s="97"/>
      <c r="D50" s="267"/>
      <c r="F50" s="268" t="s">
        <v>718</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s="2110"/>
      <c r="BX50" s="2110"/>
      <c r="BY50" s="2114"/>
      <c r="BZ50" s="2115"/>
      <c r="CA50" s="2116"/>
      <c r="CB50"/>
      <c r="CC50" s="97"/>
      <c r="CD50" s="160"/>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93"/>
      <c r="C51" s="97"/>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s="97"/>
      <c r="CD51" s="160"/>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93"/>
      <c r="C52" s="97"/>
      <c r="D52" s="264" t="s">
        <v>206</v>
      </c>
      <c r="F52" s="266" t="s">
        <v>719</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s="2117">
        <v>10</v>
      </c>
      <c r="BX52" s="2117"/>
      <c r="BY52" s="2111"/>
      <c r="BZ52" s="2112"/>
      <c r="CA52" s="2113"/>
      <c r="CB52"/>
      <c r="CC52" s="97"/>
      <c r="CD52" s="160"/>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93"/>
      <c r="C53" s="97"/>
      <c r="D53" s="267"/>
      <c r="F53" s="268" t="s">
        <v>720</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s="2117"/>
      <c r="BX53" s="2117"/>
      <c r="BY53" s="2114"/>
      <c r="BZ53" s="2115"/>
      <c r="CA53" s="2116"/>
      <c r="CB53"/>
      <c r="CC53" s="97"/>
      <c r="CD53" s="160"/>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93"/>
      <c r="C54" s="97"/>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s="502"/>
      <c r="BX54" s="502"/>
      <c r="BY54"/>
      <c r="BZ54"/>
      <c r="CA54"/>
      <c r="CB54"/>
      <c r="CC54" s="97"/>
      <c r="CD54" s="160"/>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93"/>
      <c r="C55" s="97"/>
      <c r="D55" s="264" t="s">
        <v>165</v>
      </c>
      <c r="F55" s="266" t="s">
        <v>721</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s="2117">
        <v>11</v>
      </c>
      <c r="BX55" s="2117"/>
      <c r="BY55" s="2111"/>
      <c r="BZ55" s="2112"/>
      <c r="CA55" s="2113"/>
      <c r="CB55"/>
      <c r="CC55" s="97"/>
      <c r="CD55" s="160"/>
      <c r="CX55"/>
      <c r="CY55"/>
      <c r="CZ55"/>
      <c r="DA55"/>
      <c r="DB55"/>
      <c r="DC55"/>
      <c r="DD55"/>
      <c r="DE55"/>
      <c r="DF55"/>
      <c r="DG55"/>
      <c r="DH55"/>
      <c r="DI55"/>
      <c r="DJ55"/>
      <c r="DK55"/>
      <c r="DL55"/>
      <c r="DM55"/>
      <c r="DN55"/>
      <c r="DO55"/>
      <c r="DP55"/>
      <c r="DQ55"/>
      <c r="DR55"/>
      <c r="DS55"/>
      <c r="DT55"/>
      <c r="DU55"/>
      <c r="DV55"/>
      <c r="DW55"/>
      <c r="DX55"/>
      <c r="DY55"/>
    </row>
    <row r="56" spans="1:167" ht="30" customHeight="1">
      <c r="A56" s="1"/>
      <c r="B56" s="93"/>
      <c r="C56" s="97"/>
      <c r="D56" s="267"/>
      <c r="F56" s="268" t="s">
        <v>722</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s="2117"/>
      <c r="BX56" s="2117"/>
      <c r="BY56" s="2114"/>
      <c r="BZ56" s="2115"/>
      <c r="CA56" s="2116"/>
      <c r="CB56"/>
      <c r="CC56" s="97"/>
      <c r="CD56" s="160"/>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93"/>
      <c r="C57" s="9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s="502"/>
      <c r="BX57" s="502"/>
      <c r="BY57"/>
      <c r="BZ57"/>
      <c r="CA57"/>
      <c r="CB57"/>
      <c r="CC57" s="97"/>
      <c r="CD57" s="160"/>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1:167" ht="30" customHeight="1">
      <c r="A58" s="1"/>
      <c r="B58" s="93"/>
      <c r="C58" s="97"/>
      <c r="D58" s="264" t="s">
        <v>542</v>
      </c>
      <c r="F58" s="266" t="s">
        <v>723</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s="2117">
        <v>12</v>
      </c>
      <c r="BX58" s="2117"/>
      <c r="BY58" s="2111"/>
      <c r="BZ58" s="2112"/>
      <c r="CA58" s="2113"/>
      <c r="CB58"/>
      <c r="CC58" s="97"/>
      <c r="CD58" s="160"/>
    </row>
    <row r="59" spans="1:167" ht="30" customHeight="1">
      <c r="A59" s="1"/>
      <c r="B59" s="93"/>
      <c r="C59" s="97"/>
      <c r="D59" s="267"/>
      <c r="F59" s="268" t="s">
        <v>724</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s="2117"/>
      <c r="BX59" s="2117"/>
      <c r="BY59" s="2114"/>
      <c r="BZ59" s="2115"/>
      <c r="CA59" s="2116"/>
      <c r="CB59"/>
      <c r="CC59" s="97"/>
      <c r="CD59" s="160"/>
    </row>
    <row r="60" spans="1:167" ht="30" customHeight="1">
      <c r="A60" s="1"/>
      <c r="B60" s="93"/>
      <c r="C60" s="97"/>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s="502"/>
      <c r="BX60" s="502"/>
      <c r="BY60"/>
      <c r="BZ60"/>
      <c r="CA60"/>
      <c r="CB60"/>
      <c r="CC60" s="97"/>
      <c r="CD60" s="1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1"/>
      <c r="B61" s="93"/>
      <c r="C61" s="97"/>
      <c r="D61" s="264" t="s">
        <v>545</v>
      </c>
      <c r="F61" s="266" t="s">
        <v>725</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s="2117">
        <v>13</v>
      </c>
      <c r="BX61" s="2117"/>
      <c r="BY61" s="2111"/>
      <c r="BZ61" s="2112"/>
      <c r="CA61" s="2113"/>
      <c r="CB61"/>
      <c r="CC61" s="97"/>
      <c r="CD61" s="160"/>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30" customHeight="1">
      <c r="A62" s="1"/>
      <c r="B62" s="151"/>
      <c r="C62" s="1"/>
      <c r="D62" s="267"/>
      <c r="F62" s="268" t="s">
        <v>726</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s="2117"/>
      <c r="BX62" s="2117"/>
      <c r="BY62" s="2114"/>
      <c r="BZ62" s="2115"/>
      <c r="CA62" s="2116"/>
      <c r="CB62"/>
      <c r="CC62" s="97"/>
      <c r="CD62" s="160"/>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1"/>
      <c r="B63" s="151"/>
      <c r="C63" s="499"/>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s="502"/>
      <c r="BX63" s="502"/>
      <c r="BY63"/>
      <c r="BZ63"/>
      <c r="CA63"/>
      <c r="CB63"/>
      <c r="CC63" s="97"/>
      <c r="CD63" s="160"/>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30" customHeight="1">
      <c r="A64" s="1"/>
      <c r="B64" s="151"/>
      <c r="C64" s="321"/>
      <c r="D64" s="264" t="s">
        <v>548</v>
      </c>
      <c r="F64" s="266" t="s">
        <v>727</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s="2117">
        <v>14</v>
      </c>
      <c r="BX64" s="2117"/>
      <c r="BY64" s="2111"/>
      <c r="BZ64" s="2112"/>
      <c r="CA64" s="2113"/>
      <c r="CB64"/>
      <c r="CC64" s="97"/>
      <c r="CD64" s="160"/>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1"/>
      <c r="B65" s="151"/>
      <c r="C65" s="97"/>
      <c r="D65" s="267"/>
      <c r="F65" s="268" t="s">
        <v>728</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s="2117"/>
      <c r="BX65" s="2117"/>
      <c r="BY65" s="2114"/>
      <c r="BZ65" s="2115"/>
      <c r="CA65" s="2116"/>
      <c r="CB65"/>
      <c r="CC65" s="97"/>
      <c r="CD65" s="160"/>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1"/>
      <c r="B66" s="151"/>
      <c r="C66" s="1"/>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s="502"/>
      <c r="BX66" s="502"/>
      <c r="BY66"/>
      <c r="BZ66"/>
      <c r="CA66"/>
      <c r="CB66"/>
      <c r="CC66" s="97"/>
      <c r="CD66" s="160"/>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1"/>
      <c r="B67" s="151"/>
      <c r="C67" s="499"/>
      <c r="D67" s="264" t="s">
        <v>554</v>
      </c>
      <c r="F67" s="266" t="s">
        <v>729</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s="2117">
        <v>15</v>
      </c>
      <c r="BX67" s="2117"/>
      <c r="BY67" s="2111"/>
      <c r="BZ67" s="2112"/>
      <c r="CA67" s="2113"/>
      <c r="CB67"/>
      <c r="CC67" s="97"/>
      <c r="CD67" s="160"/>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1"/>
      <c r="B68" s="151"/>
      <c r="C68" s="321"/>
      <c r="D68" s="267"/>
      <c r="F68" s="268" t="s">
        <v>730</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s="2117"/>
      <c r="BX68" s="2117"/>
      <c r="BY68" s="2114"/>
      <c r="BZ68" s="2115"/>
      <c r="CA68" s="2116"/>
      <c r="CB68"/>
      <c r="CC68" s="97"/>
      <c r="CD68" s="160"/>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s="285" customFormat="1" ht="30" customHeight="1">
      <c r="B69" s="151"/>
      <c r="C69" s="97"/>
      <c r="D69" s="2"/>
      <c r="E69" s="2"/>
      <c r="F69" s="2"/>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s="502"/>
      <c r="BX69" s="502"/>
      <c r="BY69"/>
      <c r="BZ69"/>
      <c r="CA69"/>
      <c r="CB69"/>
      <c r="CC69" s="97"/>
      <c r="CD69" s="160"/>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B70" s="151"/>
      <c r="C70" s="97"/>
      <c r="D70" s="264" t="s">
        <v>731</v>
      </c>
      <c r="F70" s="266" t="s">
        <v>732</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s="2117">
        <v>16</v>
      </c>
      <c r="BX70" s="2117"/>
      <c r="BY70" s="2111"/>
      <c r="BZ70" s="2112"/>
      <c r="CA70" s="2113"/>
      <c r="CB70"/>
      <c r="CC70" s="97"/>
      <c r="CD70" s="16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c r="B71" s="151"/>
      <c r="C71" s="499"/>
      <c r="D71" s="267"/>
      <c r="F71" s="268" t="s">
        <v>733</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s="2117"/>
      <c r="BX71" s="2117"/>
      <c r="BY71" s="2114"/>
      <c r="BZ71" s="2115"/>
      <c r="CA71" s="2116"/>
      <c r="CB71"/>
      <c r="CC71" s="97"/>
      <c r="CD71" s="160"/>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B72" s="151"/>
      <c r="C72" s="321"/>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s="502"/>
      <c r="BX72" s="502"/>
      <c r="BY72"/>
      <c r="BZ72"/>
      <c r="CA72"/>
      <c r="CB72"/>
      <c r="CC72" s="97"/>
      <c r="CD72" s="16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151"/>
      <c r="C73" s="97"/>
      <c r="D73" s="264" t="s">
        <v>734</v>
      </c>
      <c r="F73" s="266" t="s">
        <v>735</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s="2117">
        <v>17</v>
      </c>
      <c r="BX73" s="2117"/>
      <c r="BY73" s="2111"/>
      <c r="BZ73" s="2112"/>
      <c r="CA73" s="2113"/>
      <c r="CB73"/>
      <c r="CC73" s="97"/>
      <c r="CD73" s="160"/>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93"/>
      <c r="C74" s="97"/>
      <c r="D74" s="267"/>
      <c r="F74" s="268" t="s">
        <v>736</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s="2117"/>
      <c r="BX74" s="2117"/>
      <c r="BY74" s="2114"/>
      <c r="BZ74" s="2115"/>
      <c r="CA74" s="2116"/>
      <c r="CB74"/>
      <c r="CC74"/>
      <c r="CD74" s="160"/>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93"/>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s="502"/>
      <c r="BX75" s="502"/>
      <c r="BY75"/>
      <c r="BZ75"/>
      <c r="CA75"/>
      <c r="CB75"/>
      <c r="CC75"/>
      <c r="CD75" s="16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93"/>
      <c r="C76"/>
      <c r="D76" s="264" t="s">
        <v>737</v>
      </c>
      <c r="F76" s="266" t="s">
        <v>738</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s="2117">
        <v>20</v>
      </c>
      <c r="BX76" s="2117"/>
      <c r="BY76" s="2111"/>
      <c r="BZ76" s="2112"/>
      <c r="CA76" s="2113"/>
      <c r="CB76"/>
      <c r="CC76"/>
      <c r="CD76" s="160"/>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93"/>
      <c r="C77" s="97"/>
      <c r="D77" s="267"/>
      <c r="F77" s="268" t="s">
        <v>739</v>
      </c>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c r="BP77"/>
      <c r="BQ77"/>
      <c r="BR77"/>
      <c r="BS77"/>
      <c r="BT77"/>
      <c r="BU77" s="97"/>
      <c r="BV77" s="97"/>
      <c r="BW77" s="2117"/>
      <c r="BX77" s="2117"/>
      <c r="BY77" s="2114"/>
      <c r="BZ77" s="2115"/>
      <c r="CA77" s="2116"/>
      <c r="CB77" s="97"/>
      <c r="CC77" s="97"/>
      <c r="CD77" s="160"/>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93"/>
      <c r="C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510"/>
      <c r="BX78" s="510"/>
      <c r="BY78" s="97"/>
      <c r="BZ78" s="97"/>
      <c r="CA78" s="97"/>
      <c r="CB78" s="97"/>
      <c r="CC78" s="97"/>
      <c r="CD78" s="160"/>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93"/>
      <c r="C79" s="97"/>
      <c r="D79" s="264" t="s">
        <v>740</v>
      </c>
      <c r="F79" s="266" t="s">
        <v>741</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s="2117">
        <v>18</v>
      </c>
      <c r="BX79" s="2117"/>
      <c r="BY79" s="2111"/>
      <c r="BZ79" s="2112"/>
      <c r="CA79" s="2113"/>
      <c r="CB79"/>
      <c r="CC79"/>
      <c r="CD79" s="160"/>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93"/>
      <c r="C80" s="97"/>
      <c r="D80" s="267"/>
      <c r="F80" s="268" t="s">
        <v>742</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s="2117"/>
      <c r="BX80" s="2117"/>
      <c r="BY80" s="2114"/>
      <c r="BZ80" s="2115"/>
      <c r="CA80" s="2116"/>
      <c r="CB80"/>
      <c r="CC80"/>
      <c r="CD80" s="16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93"/>
      <c r="C81" s="97"/>
      <c r="D81"/>
      <c r="CB81"/>
      <c r="CC81"/>
      <c r="CD81" s="160"/>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93"/>
      <c r="C82" s="97"/>
      <c r="D82" s="264"/>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s="2093">
        <v>110019</v>
      </c>
      <c r="BX82" s="2093"/>
      <c r="BY82" s="2093"/>
      <c r="BZ82" s="2093"/>
      <c r="CA82" s="2093"/>
      <c r="CB82"/>
      <c r="CC82"/>
      <c r="CD82" s="160"/>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151"/>
      <c r="C83" s="97"/>
      <c r="D83" s="267"/>
      <c r="E83" s="1613"/>
      <c r="F83" s="1614"/>
      <c r="G83" s="1614"/>
      <c r="H83" s="1614"/>
      <c r="I83" s="1614"/>
      <c r="J83" s="1614"/>
      <c r="K83" s="1614"/>
      <c r="L83" s="1614"/>
      <c r="M83" s="1614"/>
      <c r="N83" s="1614"/>
      <c r="O83" s="1614"/>
      <c r="P83" s="1614"/>
      <c r="Q83" s="1614"/>
      <c r="R83" s="1614"/>
      <c r="S83" s="1614"/>
      <c r="T83" s="1614"/>
      <c r="U83" s="1614"/>
      <c r="V83" s="1614"/>
      <c r="W83" s="1614"/>
      <c r="X83" s="1614"/>
      <c r="Y83" s="1614"/>
      <c r="Z83" s="1614"/>
      <c r="AA83" s="1614"/>
      <c r="AB83" s="1614"/>
      <c r="AC83" s="1614"/>
      <c r="AD83" s="1614"/>
      <c r="AE83" s="1614"/>
      <c r="AF83" s="1614"/>
      <c r="AG83" s="1614"/>
      <c r="AH83" s="1614"/>
      <c r="AI83" s="1614"/>
      <c r="AJ83" s="1614"/>
      <c r="AK83" s="1614"/>
      <c r="AL83" s="1614"/>
      <c r="AM83" s="1614"/>
      <c r="AN83" s="1614"/>
      <c r="AO83" s="1614"/>
      <c r="AP83" s="1614"/>
      <c r="AQ83" s="1614"/>
      <c r="AR83" s="1614"/>
      <c r="AS83" s="1614"/>
      <c r="AT83" s="1614"/>
      <c r="AU83" s="1614"/>
      <c r="AV83" s="1614"/>
      <c r="AW83" s="1614"/>
      <c r="AX83" s="1614"/>
      <c r="AY83" s="1614"/>
      <c r="AZ83" s="1614"/>
      <c r="BA83" s="1614"/>
      <c r="BB83" s="1614"/>
      <c r="BC83" s="1614"/>
      <c r="BD83" s="1614"/>
      <c r="BE83" s="1614"/>
      <c r="BF83" s="1614"/>
      <c r="BG83" s="1614"/>
      <c r="BH83" s="1614"/>
      <c r="BI83" s="1614"/>
      <c r="BJ83" s="1614"/>
      <c r="BK83" s="1614"/>
      <c r="BL83" s="1614"/>
      <c r="BM83" s="1614"/>
      <c r="BN83" s="1614"/>
      <c r="BO83" s="1614"/>
      <c r="BP83" s="1614"/>
      <c r="BQ83" s="1614"/>
      <c r="BR83" s="1614"/>
      <c r="BS83" s="1614"/>
      <c r="BT83" s="1614"/>
      <c r="BU83" s="1614"/>
      <c r="BV83" s="1614"/>
      <c r="BW83" s="1614"/>
      <c r="BX83" s="1614"/>
      <c r="BY83" s="1614"/>
      <c r="BZ83" s="1614"/>
      <c r="CA83" s="1615"/>
      <c r="CB83"/>
      <c r="CC83"/>
      <c r="CD83" s="160"/>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151"/>
      <c r="C84" s="97"/>
      <c r="D84"/>
      <c r="E84" s="2118"/>
      <c r="F84" s="1526"/>
      <c r="G84" s="1526"/>
      <c r="H84" s="1526"/>
      <c r="I84" s="1526"/>
      <c r="J84" s="1526"/>
      <c r="K84" s="1526"/>
      <c r="L84" s="1526"/>
      <c r="M84" s="1526"/>
      <c r="N84" s="1526"/>
      <c r="O84" s="1526"/>
      <c r="P84" s="1526"/>
      <c r="Q84" s="1526"/>
      <c r="R84" s="1526"/>
      <c r="S84" s="1526"/>
      <c r="T84" s="1526"/>
      <c r="U84" s="1526"/>
      <c r="V84" s="1526"/>
      <c r="W84" s="1526"/>
      <c r="X84" s="1526"/>
      <c r="Y84" s="1526"/>
      <c r="Z84" s="1526"/>
      <c r="AA84" s="1526"/>
      <c r="AB84" s="1526"/>
      <c r="AC84" s="1526"/>
      <c r="AD84" s="1526"/>
      <c r="AE84" s="1526"/>
      <c r="AF84" s="1526"/>
      <c r="AG84" s="1526"/>
      <c r="AH84" s="1526"/>
      <c r="AI84" s="1526"/>
      <c r="AJ84" s="1526"/>
      <c r="AK84" s="1526"/>
      <c r="AL84" s="1526"/>
      <c r="AM84" s="1526"/>
      <c r="AN84" s="1526"/>
      <c r="AO84" s="1526"/>
      <c r="AP84" s="1526"/>
      <c r="AQ84" s="1526"/>
      <c r="AR84" s="1526"/>
      <c r="AS84" s="1526"/>
      <c r="AT84" s="1526"/>
      <c r="AU84" s="1526"/>
      <c r="AV84" s="1526"/>
      <c r="AW84" s="1526"/>
      <c r="AX84" s="1526"/>
      <c r="AY84" s="1526"/>
      <c r="AZ84" s="1526"/>
      <c r="BA84" s="1526"/>
      <c r="BB84" s="1526"/>
      <c r="BC84" s="1526"/>
      <c r="BD84" s="1526"/>
      <c r="BE84" s="1526"/>
      <c r="BF84" s="1526"/>
      <c r="BG84" s="1526"/>
      <c r="BH84" s="1526"/>
      <c r="BI84" s="1526"/>
      <c r="BJ84" s="1526"/>
      <c r="BK84" s="1526"/>
      <c r="BL84" s="1526"/>
      <c r="BM84" s="1526"/>
      <c r="BN84" s="1526"/>
      <c r="BO84" s="1526"/>
      <c r="BP84" s="1526"/>
      <c r="BQ84" s="1526"/>
      <c r="BR84" s="1526"/>
      <c r="BS84" s="1526"/>
      <c r="BT84" s="1526"/>
      <c r="BU84" s="1526"/>
      <c r="BV84" s="1526"/>
      <c r="BW84" s="1526"/>
      <c r="BX84" s="1526"/>
      <c r="BY84" s="1526"/>
      <c r="BZ84" s="1526"/>
      <c r="CA84" s="2119"/>
      <c r="CB84"/>
      <c r="CC84"/>
      <c r="CD84" s="160"/>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75"/>
      <c r="C85" s="97"/>
      <c r="D85"/>
      <c r="E85" s="2118"/>
      <c r="F85" s="1526"/>
      <c r="G85" s="1526"/>
      <c r="H85" s="1526"/>
      <c r="I85" s="1526"/>
      <c r="J85" s="1526"/>
      <c r="K85" s="1526"/>
      <c r="L85" s="1526"/>
      <c r="M85" s="1526"/>
      <c r="N85" s="1526"/>
      <c r="O85" s="1526"/>
      <c r="P85" s="1526"/>
      <c r="Q85" s="1526"/>
      <c r="R85" s="1526"/>
      <c r="S85" s="1526"/>
      <c r="T85" s="1526"/>
      <c r="U85" s="1526"/>
      <c r="V85" s="1526"/>
      <c r="W85" s="1526"/>
      <c r="X85" s="1526"/>
      <c r="Y85" s="1526"/>
      <c r="Z85" s="1526"/>
      <c r="AA85" s="1526"/>
      <c r="AB85" s="1526"/>
      <c r="AC85" s="1526"/>
      <c r="AD85" s="1526"/>
      <c r="AE85" s="1526"/>
      <c r="AF85" s="1526"/>
      <c r="AG85" s="1526"/>
      <c r="AH85" s="1526"/>
      <c r="AI85" s="1526"/>
      <c r="AJ85" s="1526"/>
      <c r="AK85" s="1526"/>
      <c r="AL85" s="1526"/>
      <c r="AM85" s="1526"/>
      <c r="AN85" s="1526"/>
      <c r="AO85" s="1526"/>
      <c r="AP85" s="1526"/>
      <c r="AQ85" s="1526"/>
      <c r="AR85" s="1526"/>
      <c r="AS85" s="1526"/>
      <c r="AT85" s="1526"/>
      <c r="AU85" s="1526"/>
      <c r="AV85" s="1526"/>
      <c r="AW85" s="1526"/>
      <c r="AX85" s="1526"/>
      <c r="AY85" s="1526"/>
      <c r="AZ85" s="1526"/>
      <c r="BA85" s="1526"/>
      <c r="BB85" s="1526"/>
      <c r="BC85" s="1526"/>
      <c r="BD85" s="1526"/>
      <c r="BE85" s="1526"/>
      <c r="BF85" s="1526"/>
      <c r="BG85" s="1526"/>
      <c r="BH85" s="1526"/>
      <c r="BI85" s="1526"/>
      <c r="BJ85" s="1526"/>
      <c r="BK85" s="1526"/>
      <c r="BL85" s="1526"/>
      <c r="BM85" s="1526"/>
      <c r="BN85" s="1526"/>
      <c r="BO85" s="1526"/>
      <c r="BP85" s="1526"/>
      <c r="BQ85" s="1526"/>
      <c r="BR85" s="1526"/>
      <c r="BS85" s="1526"/>
      <c r="BT85" s="1526"/>
      <c r="BU85" s="1526"/>
      <c r="BV85" s="1526"/>
      <c r="BW85" s="1526"/>
      <c r="BX85" s="1526"/>
      <c r="BY85" s="1526"/>
      <c r="BZ85" s="1526"/>
      <c r="CA85" s="2119"/>
      <c r="CB85"/>
      <c r="CC85"/>
      <c r="CD85" s="160"/>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494"/>
      <c r="C86" s="97"/>
      <c r="D86"/>
      <c r="E86" s="2118"/>
      <c r="F86" s="1526"/>
      <c r="G86" s="1526"/>
      <c r="H86" s="1526"/>
      <c r="I86" s="1526"/>
      <c r="J86" s="1526"/>
      <c r="K86" s="1526"/>
      <c r="L86" s="1526"/>
      <c r="M86" s="1526"/>
      <c r="N86" s="1526"/>
      <c r="O86" s="1526"/>
      <c r="P86" s="1526"/>
      <c r="Q86" s="1526"/>
      <c r="R86" s="1526"/>
      <c r="S86" s="1526"/>
      <c r="T86" s="1526"/>
      <c r="U86" s="1526"/>
      <c r="V86" s="1526"/>
      <c r="W86" s="1526"/>
      <c r="X86" s="1526"/>
      <c r="Y86" s="1526"/>
      <c r="Z86" s="1526"/>
      <c r="AA86" s="1526"/>
      <c r="AB86" s="1526"/>
      <c r="AC86" s="1526"/>
      <c r="AD86" s="1526"/>
      <c r="AE86" s="1526"/>
      <c r="AF86" s="1526"/>
      <c r="AG86" s="1526"/>
      <c r="AH86" s="1526"/>
      <c r="AI86" s="1526"/>
      <c r="AJ86" s="1526"/>
      <c r="AK86" s="1526"/>
      <c r="AL86" s="1526"/>
      <c r="AM86" s="1526"/>
      <c r="AN86" s="1526"/>
      <c r="AO86" s="1526"/>
      <c r="AP86" s="1526"/>
      <c r="AQ86" s="1526"/>
      <c r="AR86" s="1526"/>
      <c r="AS86" s="1526"/>
      <c r="AT86" s="1526"/>
      <c r="AU86" s="1526"/>
      <c r="AV86" s="1526"/>
      <c r="AW86" s="1526"/>
      <c r="AX86" s="1526"/>
      <c r="AY86" s="1526"/>
      <c r="AZ86" s="1526"/>
      <c r="BA86" s="1526"/>
      <c r="BB86" s="1526"/>
      <c r="BC86" s="1526"/>
      <c r="BD86" s="1526"/>
      <c r="BE86" s="1526"/>
      <c r="BF86" s="1526"/>
      <c r="BG86" s="1526"/>
      <c r="BH86" s="1526"/>
      <c r="BI86" s="1526"/>
      <c r="BJ86" s="1526"/>
      <c r="BK86" s="1526"/>
      <c r="BL86" s="1526"/>
      <c r="BM86" s="1526"/>
      <c r="BN86" s="1526"/>
      <c r="BO86" s="1526"/>
      <c r="BP86" s="1526"/>
      <c r="BQ86" s="1526"/>
      <c r="BR86" s="1526"/>
      <c r="BS86" s="1526"/>
      <c r="BT86" s="1526"/>
      <c r="BU86" s="1526"/>
      <c r="BV86" s="1526"/>
      <c r="BW86" s="1526"/>
      <c r="BX86" s="1526"/>
      <c r="BY86" s="1526"/>
      <c r="BZ86" s="1526"/>
      <c r="CA86" s="2119"/>
      <c r="CB86"/>
      <c r="CC86"/>
      <c r="CD86" s="160"/>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22"/>
      <c r="C87" s="97"/>
      <c r="D87"/>
      <c r="E87" s="1616"/>
      <c r="F87" s="1617"/>
      <c r="G87" s="1617"/>
      <c r="H87" s="1617"/>
      <c r="I87" s="1617"/>
      <c r="J87" s="1617"/>
      <c r="K87" s="1617"/>
      <c r="L87" s="1617"/>
      <c r="M87" s="1617"/>
      <c r="N87" s="1617"/>
      <c r="O87" s="1617"/>
      <c r="P87" s="1617"/>
      <c r="Q87" s="1617"/>
      <c r="R87" s="1617"/>
      <c r="S87" s="1617"/>
      <c r="T87" s="1617"/>
      <c r="U87" s="1617"/>
      <c r="V87" s="1617"/>
      <c r="W87" s="1617"/>
      <c r="X87" s="1617"/>
      <c r="Y87" s="1617"/>
      <c r="Z87" s="1617"/>
      <c r="AA87" s="1617"/>
      <c r="AB87" s="1617"/>
      <c r="AC87" s="1617"/>
      <c r="AD87" s="1617"/>
      <c r="AE87" s="1617"/>
      <c r="AF87" s="1617"/>
      <c r="AG87" s="1617"/>
      <c r="AH87" s="1617"/>
      <c r="AI87" s="1617"/>
      <c r="AJ87" s="1617"/>
      <c r="AK87" s="1617"/>
      <c r="AL87" s="1617"/>
      <c r="AM87" s="1617"/>
      <c r="AN87" s="1617"/>
      <c r="AO87" s="1617"/>
      <c r="AP87" s="1617"/>
      <c r="AQ87" s="1617"/>
      <c r="AR87" s="1617"/>
      <c r="AS87" s="1617"/>
      <c r="AT87" s="1617"/>
      <c r="AU87" s="1617"/>
      <c r="AV87" s="1617"/>
      <c r="AW87" s="1617"/>
      <c r="AX87" s="1617"/>
      <c r="AY87" s="1617"/>
      <c r="AZ87" s="1617"/>
      <c r="BA87" s="1617"/>
      <c r="BB87" s="1617"/>
      <c r="BC87" s="1617"/>
      <c r="BD87" s="1617"/>
      <c r="BE87" s="1617"/>
      <c r="BF87" s="1617"/>
      <c r="BG87" s="1617"/>
      <c r="BH87" s="1617"/>
      <c r="BI87" s="1617"/>
      <c r="BJ87" s="1617"/>
      <c r="BK87" s="1617"/>
      <c r="BL87" s="1617"/>
      <c r="BM87" s="1617"/>
      <c r="BN87" s="1617"/>
      <c r="BO87" s="1617"/>
      <c r="BP87" s="1617"/>
      <c r="BQ87" s="1617"/>
      <c r="BR87" s="1617"/>
      <c r="BS87" s="1617"/>
      <c r="BT87" s="1617"/>
      <c r="BU87" s="1617"/>
      <c r="BV87" s="1617"/>
      <c r="BW87" s="1617"/>
      <c r="BX87" s="1617"/>
      <c r="BY87" s="1617"/>
      <c r="BZ87" s="1617"/>
      <c r="CA87" s="1618"/>
      <c r="CB87"/>
      <c r="CC87"/>
      <c r="CD87" s="160"/>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22"/>
      <c r="C88" s="97"/>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60"/>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322"/>
      <c r="C89" s="97"/>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60"/>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c r="B90" s="93"/>
      <c r="C90" s="97"/>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60"/>
    </row>
    <row r="91" spans="2:167" ht="30" customHeight="1">
      <c r="B91" s="93"/>
      <c r="C91" s="97"/>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60"/>
    </row>
    <row r="92" spans="2:167" ht="30" customHeight="1">
      <c r="B92" s="93"/>
      <c r="C92" s="97"/>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60"/>
    </row>
    <row r="93" spans="2:167" ht="30" customHeight="1">
      <c r="B93" s="151"/>
      <c r="C93" s="97"/>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60"/>
    </row>
    <row r="94" spans="2:167" ht="30" customHeight="1">
      <c r="B94" s="19"/>
      <c r="CD94" s="55"/>
    </row>
    <row r="95" spans="2:167" ht="30" customHeight="1">
      <c r="B95" s="378"/>
      <c r="C95" s="341"/>
      <c r="D95" s="341"/>
      <c r="E95" s="341"/>
      <c r="F95" s="341"/>
      <c r="G95" s="341"/>
      <c r="H95" s="341"/>
      <c r="I95" s="341"/>
      <c r="J95" s="341"/>
      <c r="K95" s="341"/>
      <c r="L95" s="341"/>
      <c r="M95" s="341"/>
      <c r="N95" s="341"/>
      <c r="O95" s="341"/>
      <c r="P95" s="341"/>
      <c r="Q95" s="341"/>
      <c r="R95" s="341"/>
      <c r="S95" s="341"/>
      <c r="T95" s="341"/>
      <c r="U95" s="341"/>
      <c r="V95" s="341"/>
      <c r="W95" s="341"/>
      <c r="X95" s="341"/>
      <c r="Y95" s="341"/>
      <c r="Z95" s="341"/>
      <c r="AA95" s="341"/>
      <c r="AB95" s="341"/>
      <c r="AC95" s="341"/>
      <c r="AD95" s="341"/>
      <c r="AE95" s="341"/>
      <c r="AF95" s="341"/>
      <c r="AG95" s="341"/>
      <c r="AH95" s="341"/>
      <c r="AI95" s="341"/>
      <c r="AJ95" s="341"/>
      <c r="AK95" s="341"/>
      <c r="AL95" s="341"/>
      <c r="AM95" s="341"/>
      <c r="AN95" s="341"/>
      <c r="AO95" s="341"/>
      <c r="AP95" s="341"/>
      <c r="AQ95" s="341"/>
      <c r="AR95" s="341"/>
      <c r="AS95" s="341"/>
      <c r="AT95" s="341"/>
      <c r="AU95" s="341"/>
      <c r="AV95" s="341"/>
      <c r="AW95" s="341"/>
      <c r="AX95" s="341"/>
      <c r="AY95" s="341"/>
      <c r="AZ95" s="341"/>
      <c r="BA95" s="341"/>
      <c r="BB95" s="341"/>
      <c r="BC95" s="341"/>
      <c r="BD95" s="341"/>
      <c r="BE95" s="341"/>
      <c r="BF95" s="341"/>
      <c r="BG95" s="341"/>
      <c r="BH95" s="341"/>
      <c r="BI95" s="341"/>
      <c r="BJ95" s="341"/>
      <c r="BK95" s="341"/>
      <c r="BL95" s="341"/>
      <c r="BM95" s="341"/>
      <c r="BN95" s="341"/>
      <c r="BO95" s="341"/>
      <c r="BP95" s="341"/>
      <c r="BQ95" s="341"/>
      <c r="BR95" s="341"/>
      <c r="BS95" s="341"/>
      <c r="BT95" s="341"/>
      <c r="BU95" s="341"/>
      <c r="BV95" s="341"/>
      <c r="BW95" s="341"/>
      <c r="BX95" s="341"/>
      <c r="BY95" s="341"/>
      <c r="BZ95" s="341"/>
      <c r="CA95" s="341"/>
      <c r="CB95" s="341"/>
      <c r="CC95" s="341"/>
      <c r="CD95" s="390"/>
    </row>
    <row r="98" spans="2:82" ht="28.2">
      <c r="B98" s="1464">
        <v>25</v>
      </c>
      <c r="C98" s="1464"/>
      <c r="D98" s="1464"/>
      <c r="E98" s="1464"/>
      <c r="F98" s="1464"/>
      <c r="G98" s="1464"/>
      <c r="H98" s="1464"/>
      <c r="I98" s="1464"/>
      <c r="J98" s="1464"/>
      <c r="K98" s="1464"/>
      <c r="L98" s="1464"/>
      <c r="M98" s="1464"/>
      <c r="N98" s="1464"/>
      <c r="O98" s="1464"/>
      <c r="P98" s="1464"/>
      <c r="Q98" s="1464"/>
      <c r="R98" s="1464"/>
      <c r="S98" s="1464"/>
      <c r="T98" s="1464"/>
      <c r="U98" s="1464"/>
      <c r="V98" s="1464"/>
      <c r="W98" s="1464"/>
      <c r="X98" s="1464"/>
      <c r="Y98" s="1464"/>
      <c r="Z98" s="1464"/>
      <c r="AA98" s="1464"/>
      <c r="AB98" s="1464"/>
      <c r="AC98" s="1464"/>
      <c r="AD98" s="1464"/>
      <c r="AE98" s="1464"/>
      <c r="AF98" s="1464"/>
      <c r="AG98" s="1464"/>
      <c r="AH98" s="1464"/>
      <c r="AI98" s="1464"/>
      <c r="AJ98" s="1464"/>
      <c r="AK98" s="1464"/>
      <c r="AL98" s="1464"/>
      <c r="AM98" s="1464"/>
      <c r="AN98" s="1464"/>
      <c r="AO98" s="1464"/>
      <c r="AP98" s="1464"/>
      <c r="AQ98" s="1464"/>
      <c r="AR98" s="1464"/>
      <c r="AS98" s="1464"/>
      <c r="AT98" s="1464"/>
      <c r="AU98" s="1464"/>
      <c r="AV98" s="1464"/>
      <c r="AW98" s="1464"/>
      <c r="AX98" s="1464"/>
      <c r="AY98" s="1464"/>
      <c r="AZ98" s="1464"/>
      <c r="BA98" s="1464"/>
      <c r="BB98" s="1464"/>
      <c r="BC98" s="1464"/>
      <c r="BD98" s="1464"/>
      <c r="BE98" s="1464"/>
      <c r="BF98" s="1464"/>
      <c r="BG98" s="1464"/>
      <c r="BH98" s="1464"/>
      <c r="BI98" s="1464"/>
      <c r="BJ98" s="1464"/>
      <c r="BK98" s="1464"/>
      <c r="BL98" s="1464"/>
      <c r="BM98" s="1464"/>
      <c r="BN98" s="1464"/>
      <c r="BO98" s="1464"/>
      <c r="BP98" s="1464"/>
      <c r="BQ98" s="1464"/>
      <c r="BR98" s="1464"/>
      <c r="BS98" s="1464"/>
      <c r="BT98" s="1464"/>
      <c r="BU98" s="1464"/>
      <c r="BV98" s="1464"/>
      <c r="BW98" s="1464"/>
      <c r="BX98" s="1464"/>
      <c r="BY98" s="1464"/>
      <c r="BZ98" s="1464"/>
      <c r="CA98" s="1464"/>
      <c r="CB98" s="1464"/>
      <c r="CC98" s="1464"/>
      <c r="CD98" s="1464"/>
    </row>
  </sheetData>
  <mergeCells count="49">
    <mergeCell ref="BW76:BX77"/>
    <mergeCell ref="BY76:CA77"/>
    <mergeCell ref="BW79:BX80"/>
    <mergeCell ref="BY79:CA80"/>
    <mergeCell ref="E83:CA87"/>
    <mergeCell ref="BW67:BX68"/>
    <mergeCell ref="BY67:CA68"/>
    <mergeCell ref="BW70:BX71"/>
    <mergeCell ref="BY70:CA71"/>
    <mergeCell ref="BW73:BX74"/>
    <mergeCell ref="BY73:CA74"/>
    <mergeCell ref="BW58:BX59"/>
    <mergeCell ref="BY58:CA59"/>
    <mergeCell ref="BW61:BX62"/>
    <mergeCell ref="BY61:CA62"/>
    <mergeCell ref="BW64:BX65"/>
    <mergeCell ref="BY64:CA65"/>
    <mergeCell ref="BW49:BX50"/>
    <mergeCell ref="BY49:CA50"/>
    <mergeCell ref="BW52:BX53"/>
    <mergeCell ref="BY52:CA53"/>
    <mergeCell ref="BW55:BX56"/>
    <mergeCell ref="BY55:CA56"/>
    <mergeCell ref="BY40:CA41"/>
    <mergeCell ref="BW43:BX44"/>
    <mergeCell ref="BY43:CA44"/>
    <mergeCell ref="BW46:BX47"/>
    <mergeCell ref="BY46:CA47"/>
    <mergeCell ref="AJ20:AM20"/>
    <mergeCell ref="BS20:BV20"/>
    <mergeCell ref="BY30:CA30"/>
    <mergeCell ref="BW82:CA82"/>
    <mergeCell ref="B98:CD98"/>
    <mergeCell ref="K21:L22"/>
    <mergeCell ref="M21:AM22"/>
    <mergeCell ref="AT21:AU22"/>
    <mergeCell ref="AV21:BV22"/>
    <mergeCell ref="BY31:CA32"/>
    <mergeCell ref="BW31:BX32"/>
    <mergeCell ref="BW34:BX35"/>
    <mergeCell ref="BY34:CA35"/>
    <mergeCell ref="BW37:BX38"/>
    <mergeCell ref="BY37:CA38"/>
    <mergeCell ref="BW40:BX41"/>
    <mergeCell ref="M18:AM18"/>
    <mergeCell ref="AV18:BV18"/>
    <mergeCell ref="CY18:CZ18"/>
    <mergeCell ref="M19:AM19"/>
    <mergeCell ref="AV19:BV19"/>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sheetPr>
  <dimension ref="B1:WYP338"/>
  <sheetViews>
    <sheetView view="pageBreakPreview" zoomScale="39" zoomScaleNormal="70" zoomScaleSheetLayoutView="39" workbookViewId="0">
      <selection activeCell="BK35" sqref="BK35"/>
    </sheetView>
  </sheetViews>
  <sheetFormatPr defaultColWidth="2.33203125" defaultRowHeight="24.6"/>
  <cols>
    <col min="1" max="1" width="4.6640625" style="395" customWidth="1"/>
    <col min="2" max="2" width="4" style="395" customWidth="1"/>
    <col min="3" max="3" width="10.109375" style="395" customWidth="1"/>
    <col min="4" max="4" width="9.88671875" style="395" customWidth="1"/>
    <col min="5" max="5" width="2.44140625" style="395" customWidth="1"/>
    <col min="6" max="8" width="7.44140625" style="395" customWidth="1"/>
    <col min="9" max="11" width="17.44140625" style="395" customWidth="1"/>
    <col min="12" max="12" width="7.44140625" style="395" customWidth="1"/>
    <col min="13" max="13" width="4.6640625" style="395" customWidth="1"/>
    <col min="14" max="14" width="3.109375" style="395" customWidth="1"/>
    <col min="15" max="17" width="5.33203125" style="395" customWidth="1"/>
    <col min="18" max="18" width="6.44140625" style="395" customWidth="1"/>
    <col min="19" max="23" width="5.33203125" style="395" customWidth="1"/>
    <col min="24" max="24" width="6.44140625" style="395" customWidth="1"/>
    <col min="25" max="25" width="8.6640625" style="395" customWidth="1"/>
    <col min="26" max="27" width="8.109375" style="395" customWidth="1"/>
    <col min="28" max="28" width="15.33203125" style="395" customWidth="1"/>
    <col min="29" max="31" width="8.109375" style="395" customWidth="1"/>
    <col min="32" max="34" width="10.33203125" style="395" customWidth="1"/>
    <col min="35" max="35" width="8.109375" style="395" customWidth="1"/>
    <col min="36" max="38" width="8.109375" style="393" customWidth="1"/>
    <col min="39" max="39" width="10.33203125" style="393" customWidth="1"/>
    <col min="40" max="40" width="8.6640625" style="393" customWidth="1"/>
    <col min="41" max="41" width="8.33203125" style="393" customWidth="1"/>
    <col min="42" max="42" width="4.6640625" style="393" customWidth="1"/>
    <col min="43" max="43" width="2.33203125" style="396"/>
    <col min="44" max="85" width="2.33203125" style="395"/>
    <col min="86" max="86" width="2.44140625" style="395" customWidth="1"/>
    <col min="87" max="87" width="10.109375" style="395" customWidth="1"/>
    <col min="88" max="88" width="8.44140625" style="395" customWidth="1"/>
    <col min="89" max="89" width="2.44140625" style="395" customWidth="1"/>
    <col min="90" max="96" width="7.44140625" style="395" customWidth="1"/>
    <col min="97" max="97" width="2.88671875" style="395" customWidth="1"/>
    <col min="98" max="98" width="3.109375" style="395" customWidth="1"/>
    <col min="99" max="102" width="5.33203125" style="395" customWidth="1"/>
    <col min="103" max="103" width="3.44140625" style="395" customWidth="1"/>
    <col min="104" max="110" width="5.33203125" style="395" customWidth="1"/>
    <col min="111" max="117" width="8.109375" style="395" customWidth="1"/>
    <col min="118" max="120" width="10.33203125" style="395" customWidth="1"/>
    <col min="121" max="124" width="8.109375" style="395" customWidth="1"/>
    <col min="125" max="125" width="6.5546875" style="395" customWidth="1"/>
    <col min="126" max="341" width="2.33203125" style="395"/>
    <col min="342" max="342" width="2.44140625" style="395" customWidth="1"/>
    <col min="343" max="343" width="10.109375" style="395" customWidth="1"/>
    <col min="344" max="344" width="8.44140625" style="395" customWidth="1"/>
    <col min="345" max="345" width="2.44140625" style="395" customWidth="1"/>
    <col min="346" max="352" width="7.44140625" style="395" customWidth="1"/>
    <col min="353" max="353" width="2.88671875" style="395" customWidth="1"/>
    <col min="354" max="354" width="3.109375" style="395" customWidth="1"/>
    <col min="355" max="358" width="5.33203125" style="395" customWidth="1"/>
    <col min="359" max="359" width="3.44140625" style="395" customWidth="1"/>
    <col min="360" max="366" width="5.33203125" style="395" customWidth="1"/>
    <col min="367" max="373" width="8.109375" style="395" customWidth="1"/>
    <col min="374" max="376" width="10.33203125" style="395" customWidth="1"/>
    <col min="377" max="380" width="8.109375" style="395" customWidth="1"/>
    <col min="381" max="381" width="6.5546875" style="395" customWidth="1"/>
    <col min="382" max="597" width="2.33203125" style="395"/>
    <col min="598" max="598" width="2.44140625" style="395" customWidth="1"/>
    <col min="599" max="599" width="10.109375" style="395" customWidth="1"/>
    <col min="600" max="600" width="8.44140625" style="395" customWidth="1"/>
    <col min="601" max="601" width="2.44140625" style="395" customWidth="1"/>
    <col min="602" max="608" width="7.44140625" style="395" customWidth="1"/>
    <col min="609" max="609" width="2.88671875" style="395" customWidth="1"/>
    <col min="610" max="610" width="3.109375" style="395" customWidth="1"/>
    <col min="611" max="614" width="5.33203125" style="395" customWidth="1"/>
    <col min="615" max="615" width="3.44140625" style="395" customWidth="1"/>
    <col min="616" max="622" width="5.33203125" style="395" customWidth="1"/>
    <col min="623" max="629" width="8.109375" style="395" customWidth="1"/>
    <col min="630" max="632" width="10.33203125" style="395" customWidth="1"/>
    <col min="633" max="636" width="8.109375" style="395" customWidth="1"/>
    <col min="637" max="637" width="6.5546875" style="395" customWidth="1"/>
    <col min="638" max="853" width="2.33203125" style="395"/>
    <col min="854" max="854" width="2.44140625" style="395" customWidth="1"/>
    <col min="855" max="855" width="10.109375" style="395" customWidth="1"/>
    <col min="856" max="856" width="8.44140625" style="395" customWidth="1"/>
    <col min="857" max="857" width="2.44140625" style="395" customWidth="1"/>
    <col min="858" max="864" width="7.44140625" style="395" customWidth="1"/>
    <col min="865" max="865" width="2.88671875" style="395" customWidth="1"/>
    <col min="866" max="866" width="3.109375" style="395" customWidth="1"/>
    <col min="867" max="870" width="5.33203125" style="395" customWidth="1"/>
    <col min="871" max="871" width="3.44140625" style="395" customWidth="1"/>
    <col min="872" max="878" width="5.33203125" style="395" customWidth="1"/>
    <col min="879" max="885" width="8.109375" style="395" customWidth="1"/>
    <col min="886" max="888" width="10.33203125" style="395" customWidth="1"/>
    <col min="889" max="892" width="8.109375" style="395" customWidth="1"/>
    <col min="893" max="893" width="6.5546875" style="395" customWidth="1"/>
    <col min="894" max="1109" width="2.33203125" style="395"/>
    <col min="1110" max="1110" width="2.44140625" style="395" customWidth="1"/>
    <col min="1111" max="1111" width="10.109375" style="395" customWidth="1"/>
    <col min="1112" max="1112" width="8.44140625" style="395" customWidth="1"/>
    <col min="1113" max="1113" width="2.44140625" style="395" customWidth="1"/>
    <col min="1114" max="1120" width="7.44140625" style="395" customWidth="1"/>
    <col min="1121" max="1121" width="2.88671875" style="395" customWidth="1"/>
    <col min="1122" max="1122" width="3.109375" style="395" customWidth="1"/>
    <col min="1123" max="1126" width="5.33203125" style="395" customWidth="1"/>
    <col min="1127" max="1127" width="3.44140625" style="395" customWidth="1"/>
    <col min="1128" max="1134" width="5.33203125" style="395" customWidth="1"/>
    <col min="1135" max="1141" width="8.109375" style="395" customWidth="1"/>
    <col min="1142" max="1144" width="10.33203125" style="395" customWidth="1"/>
    <col min="1145" max="1148" width="8.109375" style="395" customWidth="1"/>
    <col min="1149" max="1149" width="6.5546875" style="395" customWidth="1"/>
    <col min="1150" max="1365" width="2.33203125" style="395"/>
    <col min="1366" max="1366" width="2.44140625" style="395" customWidth="1"/>
    <col min="1367" max="1367" width="10.109375" style="395" customWidth="1"/>
    <col min="1368" max="1368" width="8.44140625" style="395" customWidth="1"/>
    <col min="1369" max="1369" width="2.44140625" style="395" customWidth="1"/>
    <col min="1370" max="1376" width="7.44140625" style="395" customWidth="1"/>
    <col min="1377" max="1377" width="2.88671875" style="395" customWidth="1"/>
    <col min="1378" max="1378" width="3.109375" style="395" customWidth="1"/>
    <col min="1379" max="1382" width="5.33203125" style="395" customWidth="1"/>
    <col min="1383" max="1383" width="3.44140625" style="395" customWidth="1"/>
    <col min="1384" max="1390" width="5.33203125" style="395" customWidth="1"/>
    <col min="1391" max="1397" width="8.109375" style="395" customWidth="1"/>
    <col min="1398" max="1400" width="10.33203125" style="395" customWidth="1"/>
    <col min="1401" max="1404" width="8.109375" style="395" customWidth="1"/>
    <col min="1405" max="1405" width="6.5546875" style="395" customWidth="1"/>
    <col min="1406" max="1621" width="2.33203125" style="395"/>
    <col min="1622" max="1622" width="2.44140625" style="395" customWidth="1"/>
    <col min="1623" max="1623" width="10.109375" style="395" customWidth="1"/>
    <col min="1624" max="1624" width="8.44140625" style="395" customWidth="1"/>
    <col min="1625" max="1625" width="2.44140625" style="395" customWidth="1"/>
    <col min="1626" max="1632" width="7.44140625" style="395" customWidth="1"/>
    <col min="1633" max="1633" width="2.88671875" style="395" customWidth="1"/>
    <col min="1634" max="1634" width="3.109375" style="395" customWidth="1"/>
    <col min="1635" max="1638" width="5.33203125" style="395" customWidth="1"/>
    <col min="1639" max="1639" width="3.44140625" style="395" customWidth="1"/>
    <col min="1640" max="1646" width="5.33203125" style="395" customWidth="1"/>
    <col min="1647" max="1653" width="8.109375" style="395" customWidth="1"/>
    <col min="1654" max="1656" width="10.33203125" style="395" customWidth="1"/>
    <col min="1657" max="1660" width="8.109375" style="395" customWidth="1"/>
    <col min="1661" max="1661" width="6.5546875" style="395" customWidth="1"/>
    <col min="1662" max="1877" width="2.33203125" style="395"/>
    <col min="1878" max="1878" width="2.44140625" style="395" customWidth="1"/>
    <col min="1879" max="1879" width="10.109375" style="395" customWidth="1"/>
    <col min="1880" max="1880" width="8.44140625" style="395" customWidth="1"/>
    <col min="1881" max="1881" width="2.44140625" style="395" customWidth="1"/>
    <col min="1882" max="1888" width="7.44140625" style="395" customWidth="1"/>
    <col min="1889" max="1889" width="2.88671875" style="395" customWidth="1"/>
    <col min="1890" max="1890" width="3.109375" style="395" customWidth="1"/>
    <col min="1891" max="1894" width="5.33203125" style="395" customWidth="1"/>
    <col min="1895" max="1895" width="3.44140625" style="395" customWidth="1"/>
    <col min="1896" max="1902" width="5.33203125" style="395" customWidth="1"/>
    <col min="1903" max="1909" width="8.109375" style="395" customWidth="1"/>
    <col min="1910" max="1912" width="10.33203125" style="395" customWidth="1"/>
    <col min="1913" max="1916" width="8.109375" style="395" customWidth="1"/>
    <col min="1917" max="1917" width="6.5546875" style="395" customWidth="1"/>
    <col min="1918" max="2133" width="2.33203125" style="395"/>
    <col min="2134" max="2134" width="2.44140625" style="395" customWidth="1"/>
    <col min="2135" max="2135" width="10.109375" style="395" customWidth="1"/>
    <col min="2136" max="2136" width="8.44140625" style="395" customWidth="1"/>
    <col min="2137" max="2137" width="2.44140625" style="395" customWidth="1"/>
    <col min="2138" max="2144" width="7.44140625" style="395" customWidth="1"/>
    <col min="2145" max="2145" width="2.88671875" style="395" customWidth="1"/>
    <col min="2146" max="2146" width="3.109375" style="395" customWidth="1"/>
    <col min="2147" max="2150" width="5.33203125" style="395" customWidth="1"/>
    <col min="2151" max="2151" width="3.44140625" style="395" customWidth="1"/>
    <col min="2152" max="2158" width="5.33203125" style="395" customWidth="1"/>
    <col min="2159" max="2165" width="8.109375" style="395" customWidth="1"/>
    <col min="2166" max="2168" width="10.33203125" style="395" customWidth="1"/>
    <col min="2169" max="2172" width="8.109375" style="395" customWidth="1"/>
    <col min="2173" max="2173" width="6.5546875" style="395" customWidth="1"/>
    <col min="2174" max="2389" width="2.33203125" style="395"/>
    <col min="2390" max="2390" width="2.44140625" style="395" customWidth="1"/>
    <col min="2391" max="2391" width="10.109375" style="395" customWidth="1"/>
    <col min="2392" max="2392" width="8.44140625" style="395" customWidth="1"/>
    <col min="2393" max="2393" width="2.44140625" style="395" customWidth="1"/>
    <col min="2394" max="2400" width="7.44140625" style="395" customWidth="1"/>
    <col min="2401" max="2401" width="2.88671875" style="395" customWidth="1"/>
    <col min="2402" max="2402" width="3.109375" style="395" customWidth="1"/>
    <col min="2403" max="2406" width="5.33203125" style="395" customWidth="1"/>
    <col min="2407" max="2407" width="3.44140625" style="395" customWidth="1"/>
    <col min="2408" max="2414" width="5.33203125" style="395" customWidth="1"/>
    <col min="2415" max="2421" width="8.109375" style="395" customWidth="1"/>
    <col min="2422" max="2424" width="10.33203125" style="395" customWidth="1"/>
    <col min="2425" max="2428" width="8.109375" style="395" customWidth="1"/>
    <col min="2429" max="2429" width="6.5546875" style="395" customWidth="1"/>
    <col min="2430" max="2645" width="2.33203125" style="395"/>
    <col min="2646" max="2646" width="2.44140625" style="395" customWidth="1"/>
    <col min="2647" max="2647" width="10.109375" style="395" customWidth="1"/>
    <col min="2648" max="2648" width="8.44140625" style="395" customWidth="1"/>
    <col min="2649" max="2649" width="2.44140625" style="395" customWidth="1"/>
    <col min="2650" max="2656" width="7.44140625" style="395" customWidth="1"/>
    <col min="2657" max="2657" width="2.88671875" style="395" customWidth="1"/>
    <col min="2658" max="2658" width="3.109375" style="395" customWidth="1"/>
    <col min="2659" max="2662" width="5.33203125" style="395" customWidth="1"/>
    <col min="2663" max="2663" width="3.44140625" style="395" customWidth="1"/>
    <col min="2664" max="2670" width="5.33203125" style="395" customWidth="1"/>
    <col min="2671" max="2677" width="8.109375" style="395" customWidth="1"/>
    <col min="2678" max="2680" width="10.33203125" style="395" customWidth="1"/>
    <col min="2681" max="2684" width="8.109375" style="395" customWidth="1"/>
    <col min="2685" max="2685" width="6.5546875" style="395" customWidth="1"/>
    <col min="2686" max="2901" width="2.33203125" style="395"/>
    <col min="2902" max="2902" width="2.44140625" style="395" customWidth="1"/>
    <col min="2903" max="2903" width="10.109375" style="395" customWidth="1"/>
    <col min="2904" max="2904" width="8.44140625" style="395" customWidth="1"/>
    <col min="2905" max="2905" width="2.44140625" style="395" customWidth="1"/>
    <col min="2906" max="2912" width="7.44140625" style="395" customWidth="1"/>
    <col min="2913" max="2913" width="2.88671875" style="395" customWidth="1"/>
    <col min="2914" max="2914" width="3.109375" style="395" customWidth="1"/>
    <col min="2915" max="2918" width="5.33203125" style="395" customWidth="1"/>
    <col min="2919" max="2919" width="3.44140625" style="395" customWidth="1"/>
    <col min="2920" max="2926" width="5.33203125" style="395" customWidth="1"/>
    <col min="2927" max="2933" width="8.109375" style="395" customWidth="1"/>
    <col min="2934" max="2936" width="10.33203125" style="395" customWidth="1"/>
    <col min="2937" max="2940" width="8.109375" style="395" customWidth="1"/>
    <col min="2941" max="2941" width="6.5546875" style="395" customWidth="1"/>
    <col min="2942" max="3157" width="2.33203125" style="395"/>
    <col min="3158" max="3158" width="2.44140625" style="395" customWidth="1"/>
    <col min="3159" max="3159" width="10.109375" style="395" customWidth="1"/>
    <col min="3160" max="3160" width="8.44140625" style="395" customWidth="1"/>
    <col min="3161" max="3161" width="2.44140625" style="395" customWidth="1"/>
    <col min="3162" max="3168" width="7.44140625" style="395" customWidth="1"/>
    <col min="3169" max="3169" width="2.88671875" style="395" customWidth="1"/>
    <col min="3170" max="3170" width="3.109375" style="395" customWidth="1"/>
    <col min="3171" max="3174" width="5.33203125" style="395" customWidth="1"/>
    <col min="3175" max="3175" width="3.44140625" style="395" customWidth="1"/>
    <col min="3176" max="3182" width="5.33203125" style="395" customWidth="1"/>
    <col min="3183" max="3189" width="8.109375" style="395" customWidth="1"/>
    <col min="3190" max="3192" width="10.33203125" style="395" customWidth="1"/>
    <col min="3193" max="3196" width="8.109375" style="395" customWidth="1"/>
    <col min="3197" max="3197" width="6.5546875" style="395" customWidth="1"/>
    <col min="3198" max="3413" width="2.33203125" style="395"/>
    <col min="3414" max="3414" width="2.44140625" style="395" customWidth="1"/>
    <col min="3415" max="3415" width="10.109375" style="395" customWidth="1"/>
    <col min="3416" max="3416" width="8.44140625" style="395" customWidth="1"/>
    <col min="3417" max="3417" width="2.44140625" style="395" customWidth="1"/>
    <col min="3418" max="3424" width="7.44140625" style="395" customWidth="1"/>
    <col min="3425" max="3425" width="2.88671875" style="395" customWidth="1"/>
    <col min="3426" max="3426" width="3.109375" style="395" customWidth="1"/>
    <col min="3427" max="3430" width="5.33203125" style="395" customWidth="1"/>
    <col min="3431" max="3431" width="3.44140625" style="395" customWidth="1"/>
    <col min="3432" max="3438" width="5.33203125" style="395" customWidth="1"/>
    <col min="3439" max="3445" width="8.109375" style="395" customWidth="1"/>
    <col min="3446" max="3448" width="10.33203125" style="395" customWidth="1"/>
    <col min="3449" max="3452" width="8.109375" style="395" customWidth="1"/>
    <col min="3453" max="3453" width="6.5546875" style="395" customWidth="1"/>
    <col min="3454" max="3669" width="2.33203125" style="395"/>
    <col min="3670" max="3670" width="2.44140625" style="395" customWidth="1"/>
    <col min="3671" max="3671" width="10.109375" style="395" customWidth="1"/>
    <col min="3672" max="3672" width="8.44140625" style="395" customWidth="1"/>
    <col min="3673" max="3673" width="2.44140625" style="395" customWidth="1"/>
    <col min="3674" max="3680" width="7.44140625" style="395" customWidth="1"/>
    <col min="3681" max="3681" width="2.88671875" style="395" customWidth="1"/>
    <col min="3682" max="3682" width="3.109375" style="395" customWidth="1"/>
    <col min="3683" max="3686" width="5.33203125" style="395" customWidth="1"/>
    <col min="3687" max="3687" width="3.44140625" style="395" customWidth="1"/>
    <col min="3688" max="3694" width="5.33203125" style="395" customWidth="1"/>
    <col min="3695" max="3701" width="8.109375" style="395" customWidth="1"/>
    <col min="3702" max="3704" width="10.33203125" style="395" customWidth="1"/>
    <col min="3705" max="3708" width="8.109375" style="395" customWidth="1"/>
    <col min="3709" max="3709" width="6.5546875" style="395" customWidth="1"/>
    <col min="3710" max="3925" width="2.33203125" style="395"/>
    <col min="3926" max="3926" width="2.44140625" style="395" customWidth="1"/>
    <col min="3927" max="3927" width="10.109375" style="395" customWidth="1"/>
    <col min="3928" max="3928" width="8.44140625" style="395" customWidth="1"/>
    <col min="3929" max="3929" width="2.44140625" style="395" customWidth="1"/>
    <col min="3930" max="3936" width="7.44140625" style="395" customWidth="1"/>
    <col min="3937" max="3937" width="2.88671875" style="395" customWidth="1"/>
    <col min="3938" max="3938" width="3.109375" style="395" customWidth="1"/>
    <col min="3939" max="3942" width="5.33203125" style="395" customWidth="1"/>
    <col min="3943" max="3943" width="3.44140625" style="395" customWidth="1"/>
    <col min="3944" max="3950" width="5.33203125" style="395" customWidth="1"/>
    <col min="3951" max="3957" width="8.109375" style="395" customWidth="1"/>
    <col min="3958" max="3960" width="10.33203125" style="395" customWidth="1"/>
    <col min="3961" max="3964" width="8.109375" style="395" customWidth="1"/>
    <col min="3965" max="3965" width="6.5546875" style="395" customWidth="1"/>
    <col min="3966" max="4181" width="2.33203125" style="395"/>
    <col min="4182" max="4182" width="2.44140625" style="395" customWidth="1"/>
    <col min="4183" max="4183" width="10.109375" style="395" customWidth="1"/>
    <col min="4184" max="4184" width="8.44140625" style="395" customWidth="1"/>
    <col min="4185" max="4185" width="2.44140625" style="395" customWidth="1"/>
    <col min="4186" max="4192" width="7.44140625" style="395" customWidth="1"/>
    <col min="4193" max="4193" width="2.88671875" style="395" customWidth="1"/>
    <col min="4194" max="4194" width="3.109375" style="395" customWidth="1"/>
    <col min="4195" max="4198" width="5.33203125" style="395" customWidth="1"/>
    <col min="4199" max="4199" width="3.44140625" style="395" customWidth="1"/>
    <col min="4200" max="4206" width="5.33203125" style="395" customWidth="1"/>
    <col min="4207" max="4213" width="8.109375" style="395" customWidth="1"/>
    <col min="4214" max="4216" width="10.33203125" style="395" customWidth="1"/>
    <col min="4217" max="4220" width="8.109375" style="395" customWidth="1"/>
    <col min="4221" max="4221" width="6.5546875" style="395" customWidth="1"/>
    <col min="4222" max="4437" width="2.33203125" style="395"/>
    <col min="4438" max="4438" width="2.44140625" style="395" customWidth="1"/>
    <col min="4439" max="4439" width="10.109375" style="395" customWidth="1"/>
    <col min="4440" max="4440" width="8.44140625" style="395" customWidth="1"/>
    <col min="4441" max="4441" width="2.44140625" style="395" customWidth="1"/>
    <col min="4442" max="4448" width="7.44140625" style="395" customWidth="1"/>
    <col min="4449" max="4449" width="2.88671875" style="395" customWidth="1"/>
    <col min="4450" max="4450" width="3.109375" style="395" customWidth="1"/>
    <col min="4451" max="4454" width="5.33203125" style="395" customWidth="1"/>
    <col min="4455" max="4455" width="3.44140625" style="395" customWidth="1"/>
    <col min="4456" max="4462" width="5.33203125" style="395" customWidth="1"/>
    <col min="4463" max="4469" width="8.109375" style="395" customWidth="1"/>
    <col min="4470" max="4472" width="10.33203125" style="395" customWidth="1"/>
    <col min="4473" max="4476" width="8.109375" style="395" customWidth="1"/>
    <col min="4477" max="4477" width="6.5546875" style="395" customWidth="1"/>
    <col min="4478" max="4693" width="2.33203125" style="395"/>
    <col min="4694" max="4694" width="2.44140625" style="395" customWidth="1"/>
    <col min="4695" max="4695" width="10.109375" style="395" customWidth="1"/>
    <col min="4696" max="4696" width="8.44140625" style="395" customWidth="1"/>
    <col min="4697" max="4697" width="2.44140625" style="395" customWidth="1"/>
    <col min="4698" max="4704" width="7.44140625" style="395" customWidth="1"/>
    <col min="4705" max="4705" width="2.88671875" style="395" customWidth="1"/>
    <col min="4706" max="4706" width="3.109375" style="395" customWidth="1"/>
    <col min="4707" max="4710" width="5.33203125" style="395" customWidth="1"/>
    <col min="4711" max="4711" width="3.44140625" style="395" customWidth="1"/>
    <col min="4712" max="4718" width="5.33203125" style="395" customWidth="1"/>
    <col min="4719" max="4725" width="8.109375" style="395" customWidth="1"/>
    <col min="4726" max="4728" width="10.33203125" style="395" customWidth="1"/>
    <col min="4729" max="4732" width="8.109375" style="395" customWidth="1"/>
    <col min="4733" max="4733" width="6.5546875" style="395" customWidth="1"/>
    <col min="4734" max="4949" width="2.33203125" style="395"/>
    <col min="4950" max="4950" width="2.44140625" style="395" customWidth="1"/>
    <col min="4951" max="4951" width="10.109375" style="395" customWidth="1"/>
    <col min="4952" max="4952" width="8.44140625" style="395" customWidth="1"/>
    <col min="4953" max="4953" width="2.44140625" style="395" customWidth="1"/>
    <col min="4954" max="4960" width="7.44140625" style="395" customWidth="1"/>
    <col min="4961" max="4961" width="2.88671875" style="395" customWidth="1"/>
    <col min="4962" max="4962" width="3.109375" style="395" customWidth="1"/>
    <col min="4963" max="4966" width="5.33203125" style="395" customWidth="1"/>
    <col min="4967" max="4967" width="3.44140625" style="395" customWidth="1"/>
    <col min="4968" max="4974" width="5.33203125" style="395" customWidth="1"/>
    <col min="4975" max="4981" width="8.109375" style="395" customWidth="1"/>
    <col min="4982" max="4984" width="10.33203125" style="395" customWidth="1"/>
    <col min="4985" max="4988" width="8.109375" style="395" customWidth="1"/>
    <col min="4989" max="4989" width="6.5546875" style="395" customWidth="1"/>
    <col min="4990" max="5205" width="2.33203125" style="395"/>
    <col min="5206" max="5206" width="2.44140625" style="395" customWidth="1"/>
    <col min="5207" max="5207" width="10.109375" style="395" customWidth="1"/>
    <col min="5208" max="5208" width="8.44140625" style="395" customWidth="1"/>
    <col min="5209" max="5209" width="2.44140625" style="395" customWidth="1"/>
    <col min="5210" max="5216" width="7.44140625" style="395" customWidth="1"/>
    <col min="5217" max="5217" width="2.88671875" style="395" customWidth="1"/>
    <col min="5218" max="5218" width="3.109375" style="395" customWidth="1"/>
    <col min="5219" max="5222" width="5.33203125" style="395" customWidth="1"/>
    <col min="5223" max="5223" width="3.44140625" style="395" customWidth="1"/>
    <col min="5224" max="5230" width="5.33203125" style="395" customWidth="1"/>
    <col min="5231" max="5237" width="8.109375" style="395" customWidth="1"/>
    <col min="5238" max="5240" width="10.33203125" style="395" customWidth="1"/>
    <col min="5241" max="5244" width="8.109375" style="395" customWidth="1"/>
    <col min="5245" max="5245" width="6.5546875" style="395" customWidth="1"/>
    <col min="5246" max="5461" width="2.33203125" style="395"/>
    <col min="5462" max="5462" width="2.44140625" style="395" customWidth="1"/>
    <col min="5463" max="5463" width="10.109375" style="395" customWidth="1"/>
    <col min="5464" max="5464" width="8.44140625" style="395" customWidth="1"/>
    <col min="5465" max="5465" width="2.44140625" style="395" customWidth="1"/>
    <col min="5466" max="5472" width="7.44140625" style="395" customWidth="1"/>
    <col min="5473" max="5473" width="2.88671875" style="395" customWidth="1"/>
    <col min="5474" max="5474" width="3.109375" style="395" customWidth="1"/>
    <col min="5475" max="5478" width="5.33203125" style="395" customWidth="1"/>
    <col min="5479" max="5479" width="3.44140625" style="395" customWidth="1"/>
    <col min="5480" max="5486" width="5.33203125" style="395" customWidth="1"/>
    <col min="5487" max="5493" width="8.109375" style="395" customWidth="1"/>
    <col min="5494" max="5496" width="10.33203125" style="395" customWidth="1"/>
    <col min="5497" max="5500" width="8.109375" style="395" customWidth="1"/>
    <col min="5501" max="5501" width="6.5546875" style="395" customWidth="1"/>
    <col min="5502" max="5717" width="2.33203125" style="395"/>
    <col min="5718" max="5718" width="2.44140625" style="395" customWidth="1"/>
    <col min="5719" max="5719" width="10.109375" style="395" customWidth="1"/>
    <col min="5720" max="5720" width="8.44140625" style="395" customWidth="1"/>
    <col min="5721" max="5721" width="2.44140625" style="395" customWidth="1"/>
    <col min="5722" max="5728" width="7.44140625" style="395" customWidth="1"/>
    <col min="5729" max="5729" width="2.88671875" style="395" customWidth="1"/>
    <col min="5730" max="5730" width="3.109375" style="395" customWidth="1"/>
    <col min="5731" max="5734" width="5.33203125" style="395" customWidth="1"/>
    <col min="5735" max="5735" width="3.44140625" style="395" customWidth="1"/>
    <col min="5736" max="5742" width="5.33203125" style="395" customWidth="1"/>
    <col min="5743" max="5749" width="8.109375" style="395" customWidth="1"/>
    <col min="5750" max="5752" width="10.33203125" style="395" customWidth="1"/>
    <col min="5753" max="5756" width="8.109375" style="395" customWidth="1"/>
    <col min="5757" max="5757" width="6.5546875" style="395" customWidth="1"/>
    <col min="5758" max="5973" width="2.33203125" style="395"/>
    <col min="5974" max="5974" width="2.44140625" style="395" customWidth="1"/>
    <col min="5975" max="5975" width="10.109375" style="395" customWidth="1"/>
    <col min="5976" max="5976" width="8.44140625" style="395" customWidth="1"/>
    <col min="5977" max="5977" width="2.44140625" style="395" customWidth="1"/>
    <col min="5978" max="5984" width="7.44140625" style="395" customWidth="1"/>
    <col min="5985" max="5985" width="2.88671875" style="395" customWidth="1"/>
    <col min="5986" max="5986" width="3.109375" style="395" customWidth="1"/>
    <col min="5987" max="5990" width="5.33203125" style="395" customWidth="1"/>
    <col min="5991" max="5991" width="3.44140625" style="395" customWidth="1"/>
    <col min="5992" max="5998" width="5.33203125" style="395" customWidth="1"/>
    <col min="5999" max="6005" width="8.109375" style="395" customWidth="1"/>
    <col min="6006" max="6008" width="10.33203125" style="395" customWidth="1"/>
    <col min="6009" max="6012" width="8.109375" style="395" customWidth="1"/>
    <col min="6013" max="6013" width="6.5546875" style="395" customWidth="1"/>
    <col min="6014" max="6229" width="2.33203125" style="395"/>
    <col min="6230" max="6230" width="2.44140625" style="395" customWidth="1"/>
    <col min="6231" max="6231" width="10.109375" style="395" customWidth="1"/>
    <col min="6232" max="6232" width="8.44140625" style="395" customWidth="1"/>
    <col min="6233" max="6233" width="2.44140625" style="395" customWidth="1"/>
    <col min="6234" max="6240" width="7.44140625" style="395" customWidth="1"/>
    <col min="6241" max="6241" width="2.88671875" style="395" customWidth="1"/>
    <col min="6242" max="6242" width="3.109375" style="395" customWidth="1"/>
    <col min="6243" max="6246" width="5.33203125" style="395" customWidth="1"/>
    <col min="6247" max="6247" width="3.44140625" style="395" customWidth="1"/>
    <col min="6248" max="6254" width="5.33203125" style="395" customWidth="1"/>
    <col min="6255" max="6261" width="8.109375" style="395" customWidth="1"/>
    <col min="6262" max="6264" width="10.33203125" style="395" customWidth="1"/>
    <col min="6265" max="6268" width="8.109375" style="395" customWidth="1"/>
    <col min="6269" max="6269" width="6.5546875" style="395" customWidth="1"/>
    <col min="6270" max="6485" width="2.33203125" style="395"/>
    <col min="6486" max="6486" width="2.44140625" style="395" customWidth="1"/>
    <col min="6487" max="6487" width="10.109375" style="395" customWidth="1"/>
    <col min="6488" max="6488" width="8.44140625" style="395" customWidth="1"/>
    <col min="6489" max="6489" width="2.44140625" style="395" customWidth="1"/>
    <col min="6490" max="6496" width="7.44140625" style="395" customWidth="1"/>
    <col min="6497" max="6497" width="2.88671875" style="395" customWidth="1"/>
    <col min="6498" max="6498" width="3.109375" style="395" customWidth="1"/>
    <col min="6499" max="6502" width="5.33203125" style="395" customWidth="1"/>
    <col min="6503" max="6503" width="3.44140625" style="395" customWidth="1"/>
    <col min="6504" max="6510" width="5.33203125" style="395" customWidth="1"/>
    <col min="6511" max="6517" width="8.109375" style="395" customWidth="1"/>
    <col min="6518" max="6520" width="10.33203125" style="395" customWidth="1"/>
    <col min="6521" max="6524" width="8.109375" style="395" customWidth="1"/>
    <col min="6525" max="6525" width="6.5546875" style="395" customWidth="1"/>
    <col min="6526" max="6741" width="2.33203125" style="395"/>
    <col min="6742" max="6742" width="2.44140625" style="395" customWidth="1"/>
    <col min="6743" max="6743" width="10.109375" style="395" customWidth="1"/>
    <col min="6744" max="6744" width="8.44140625" style="395" customWidth="1"/>
    <col min="6745" max="6745" width="2.44140625" style="395" customWidth="1"/>
    <col min="6746" max="6752" width="7.44140625" style="395" customWidth="1"/>
    <col min="6753" max="6753" width="2.88671875" style="395" customWidth="1"/>
    <col min="6754" max="6754" width="3.109375" style="395" customWidth="1"/>
    <col min="6755" max="6758" width="5.33203125" style="395" customWidth="1"/>
    <col min="6759" max="6759" width="3.44140625" style="395" customWidth="1"/>
    <col min="6760" max="6766" width="5.33203125" style="395" customWidth="1"/>
    <col min="6767" max="6773" width="8.109375" style="395" customWidth="1"/>
    <col min="6774" max="6776" width="10.33203125" style="395" customWidth="1"/>
    <col min="6777" max="6780" width="8.109375" style="395" customWidth="1"/>
    <col min="6781" max="6781" width="6.5546875" style="395" customWidth="1"/>
    <col min="6782" max="6997" width="2.33203125" style="395"/>
    <col min="6998" max="6998" width="2.44140625" style="395" customWidth="1"/>
    <col min="6999" max="6999" width="10.109375" style="395" customWidth="1"/>
    <col min="7000" max="7000" width="8.44140625" style="395" customWidth="1"/>
    <col min="7001" max="7001" width="2.44140625" style="395" customWidth="1"/>
    <col min="7002" max="7008" width="7.44140625" style="395" customWidth="1"/>
    <col min="7009" max="7009" width="2.88671875" style="395" customWidth="1"/>
    <col min="7010" max="7010" width="3.109375" style="395" customWidth="1"/>
    <col min="7011" max="7014" width="5.33203125" style="395" customWidth="1"/>
    <col min="7015" max="7015" width="3.44140625" style="395" customWidth="1"/>
    <col min="7016" max="7022" width="5.33203125" style="395" customWidth="1"/>
    <col min="7023" max="7029" width="8.109375" style="395" customWidth="1"/>
    <col min="7030" max="7032" width="10.33203125" style="395" customWidth="1"/>
    <col min="7033" max="7036" width="8.109375" style="395" customWidth="1"/>
    <col min="7037" max="7037" width="6.5546875" style="395" customWidth="1"/>
    <col min="7038" max="7253" width="2.33203125" style="395"/>
    <col min="7254" max="7254" width="2.44140625" style="395" customWidth="1"/>
    <col min="7255" max="7255" width="10.109375" style="395" customWidth="1"/>
    <col min="7256" max="7256" width="8.44140625" style="395" customWidth="1"/>
    <col min="7257" max="7257" width="2.44140625" style="395" customWidth="1"/>
    <col min="7258" max="7264" width="7.44140625" style="395" customWidth="1"/>
    <col min="7265" max="7265" width="2.88671875" style="395" customWidth="1"/>
    <col min="7266" max="7266" width="3.109375" style="395" customWidth="1"/>
    <col min="7267" max="7270" width="5.33203125" style="395" customWidth="1"/>
    <col min="7271" max="7271" width="3.44140625" style="395" customWidth="1"/>
    <col min="7272" max="7278" width="5.33203125" style="395" customWidth="1"/>
    <col min="7279" max="7285" width="8.109375" style="395" customWidth="1"/>
    <col min="7286" max="7288" width="10.33203125" style="395" customWidth="1"/>
    <col min="7289" max="7292" width="8.109375" style="395" customWidth="1"/>
    <col min="7293" max="7293" width="6.5546875" style="395" customWidth="1"/>
    <col min="7294" max="7509" width="2.33203125" style="395"/>
    <col min="7510" max="7510" width="2.44140625" style="395" customWidth="1"/>
    <col min="7511" max="7511" width="10.109375" style="395" customWidth="1"/>
    <col min="7512" max="7512" width="8.44140625" style="395" customWidth="1"/>
    <col min="7513" max="7513" width="2.44140625" style="395" customWidth="1"/>
    <col min="7514" max="7520" width="7.44140625" style="395" customWidth="1"/>
    <col min="7521" max="7521" width="2.88671875" style="395" customWidth="1"/>
    <col min="7522" max="7522" width="3.109375" style="395" customWidth="1"/>
    <col min="7523" max="7526" width="5.33203125" style="395" customWidth="1"/>
    <col min="7527" max="7527" width="3.44140625" style="395" customWidth="1"/>
    <col min="7528" max="7534" width="5.33203125" style="395" customWidth="1"/>
    <col min="7535" max="7541" width="8.109375" style="395" customWidth="1"/>
    <col min="7542" max="7544" width="10.33203125" style="395" customWidth="1"/>
    <col min="7545" max="7548" width="8.109375" style="395" customWidth="1"/>
    <col min="7549" max="7549" width="6.5546875" style="395" customWidth="1"/>
    <col min="7550" max="7765" width="2.33203125" style="395"/>
    <col min="7766" max="7766" width="2.44140625" style="395" customWidth="1"/>
    <col min="7767" max="7767" width="10.109375" style="395" customWidth="1"/>
    <col min="7768" max="7768" width="8.44140625" style="395" customWidth="1"/>
    <col min="7769" max="7769" width="2.44140625" style="395" customWidth="1"/>
    <col min="7770" max="7776" width="7.44140625" style="395" customWidth="1"/>
    <col min="7777" max="7777" width="2.88671875" style="395" customWidth="1"/>
    <col min="7778" max="7778" width="3.109375" style="395" customWidth="1"/>
    <col min="7779" max="7782" width="5.33203125" style="395" customWidth="1"/>
    <col min="7783" max="7783" width="3.44140625" style="395" customWidth="1"/>
    <col min="7784" max="7790" width="5.33203125" style="395" customWidth="1"/>
    <col min="7791" max="7797" width="8.109375" style="395" customWidth="1"/>
    <col min="7798" max="7800" width="10.33203125" style="395" customWidth="1"/>
    <col min="7801" max="7804" width="8.109375" style="395" customWidth="1"/>
    <col min="7805" max="7805" width="6.5546875" style="395" customWidth="1"/>
    <col min="7806" max="8021" width="2.33203125" style="395"/>
    <col min="8022" max="8022" width="2.44140625" style="395" customWidth="1"/>
    <col min="8023" max="8023" width="10.109375" style="395" customWidth="1"/>
    <col min="8024" max="8024" width="8.44140625" style="395" customWidth="1"/>
    <col min="8025" max="8025" width="2.44140625" style="395" customWidth="1"/>
    <col min="8026" max="8032" width="7.44140625" style="395" customWidth="1"/>
    <col min="8033" max="8033" width="2.88671875" style="395" customWidth="1"/>
    <col min="8034" max="8034" width="3.109375" style="395" customWidth="1"/>
    <col min="8035" max="8038" width="5.33203125" style="395" customWidth="1"/>
    <col min="8039" max="8039" width="3.44140625" style="395" customWidth="1"/>
    <col min="8040" max="8046" width="5.33203125" style="395" customWidth="1"/>
    <col min="8047" max="8053" width="8.109375" style="395" customWidth="1"/>
    <col min="8054" max="8056" width="10.33203125" style="395" customWidth="1"/>
    <col min="8057" max="8060" width="8.109375" style="395" customWidth="1"/>
    <col min="8061" max="8061" width="6.5546875" style="395" customWidth="1"/>
    <col min="8062" max="8277" width="2.33203125" style="395"/>
    <col min="8278" max="8278" width="2.44140625" style="395" customWidth="1"/>
    <col min="8279" max="8279" width="10.109375" style="395" customWidth="1"/>
    <col min="8280" max="8280" width="8.44140625" style="395" customWidth="1"/>
    <col min="8281" max="8281" width="2.44140625" style="395" customWidth="1"/>
    <col min="8282" max="8288" width="7.44140625" style="395" customWidth="1"/>
    <col min="8289" max="8289" width="2.88671875" style="395" customWidth="1"/>
    <col min="8290" max="8290" width="3.109375" style="395" customWidth="1"/>
    <col min="8291" max="8294" width="5.33203125" style="395" customWidth="1"/>
    <col min="8295" max="8295" width="3.44140625" style="395" customWidth="1"/>
    <col min="8296" max="8302" width="5.33203125" style="395" customWidth="1"/>
    <col min="8303" max="8309" width="8.109375" style="395" customWidth="1"/>
    <col min="8310" max="8312" width="10.33203125" style="395" customWidth="1"/>
    <col min="8313" max="8316" width="8.109375" style="395" customWidth="1"/>
    <col min="8317" max="8317" width="6.5546875" style="395" customWidth="1"/>
    <col min="8318" max="8533" width="2.33203125" style="395"/>
    <col min="8534" max="8534" width="2.44140625" style="395" customWidth="1"/>
    <col min="8535" max="8535" width="10.109375" style="395" customWidth="1"/>
    <col min="8536" max="8536" width="8.44140625" style="395" customWidth="1"/>
    <col min="8537" max="8537" width="2.44140625" style="395" customWidth="1"/>
    <col min="8538" max="8544" width="7.44140625" style="395" customWidth="1"/>
    <col min="8545" max="8545" width="2.88671875" style="395" customWidth="1"/>
    <col min="8546" max="8546" width="3.109375" style="395" customWidth="1"/>
    <col min="8547" max="8550" width="5.33203125" style="395" customWidth="1"/>
    <col min="8551" max="8551" width="3.44140625" style="395" customWidth="1"/>
    <col min="8552" max="8558" width="5.33203125" style="395" customWidth="1"/>
    <col min="8559" max="8565" width="8.109375" style="395" customWidth="1"/>
    <col min="8566" max="8568" width="10.33203125" style="395" customWidth="1"/>
    <col min="8569" max="8572" width="8.109375" style="395" customWidth="1"/>
    <col min="8573" max="8573" width="6.5546875" style="395" customWidth="1"/>
    <col min="8574" max="8789" width="2.33203125" style="395"/>
    <col min="8790" max="8790" width="2.44140625" style="395" customWidth="1"/>
    <col min="8791" max="8791" width="10.109375" style="395" customWidth="1"/>
    <col min="8792" max="8792" width="8.44140625" style="395" customWidth="1"/>
    <col min="8793" max="8793" width="2.44140625" style="395" customWidth="1"/>
    <col min="8794" max="8800" width="7.44140625" style="395" customWidth="1"/>
    <col min="8801" max="8801" width="2.88671875" style="395" customWidth="1"/>
    <col min="8802" max="8802" width="3.109375" style="395" customWidth="1"/>
    <col min="8803" max="8806" width="5.33203125" style="395" customWidth="1"/>
    <col min="8807" max="8807" width="3.44140625" style="395" customWidth="1"/>
    <col min="8808" max="8814" width="5.33203125" style="395" customWidth="1"/>
    <col min="8815" max="8821" width="8.109375" style="395" customWidth="1"/>
    <col min="8822" max="8824" width="10.33203125" style="395" customWidth="1"/>
    <col min="8825" max="8828" width="8.109375" style="395" customWidth="1"/>
    <col min="8829" max="8829" width="6.5546875" style="395" customWidth="1"/>
    <col min="8830" max="9045" width="2.33203125" style="395"/>
    <col min="9046" max="9046" width="2.44140625" style="395" customWidth="1"/>
    <col min="9047" max="9047" width="10.109375" style="395" customWidth="1"/>
    <col min="9048" max="9048" width="8.44140625" style="395" customWidth="1"/>
    <col min="9049" max="9049" width="2.44140625" style="395" customWidth="1"/>
    <col min="9050" max="9056" width="7.44140625" style="395" customWidth="1"/>
    <col min="9057" max="9057" width="2.88671875" style="395" customWidth="1"/>
    <col min="9058" max="9058" width="3.109375" style="395" customWidth="1"/>
    <col min="9059" max="9062" width="5.33203125" style="395" customWidth="1"/>
    <col min="9063" max="9063" width="3.44140625" style="395" customWidth="1"/>
    <col min="9064" max="9070" width="5.33203125" style="395" customWidth="1"/>
    <col min="9071" max="9077" width="8.109375" style="395" customWidth="1"/>
    <col min="9078" max="9080" width="10.33203125" style="395" customWidth="1"/>
    <col min="9081" max="9084" width="8.109375" style="395" customWidth="1"/>
    <col min="9085" max="9085" width="6.5546875" style="395" customWidth="1"/>
    <col min="9086" max="9301" width="2.33203125" style="395"/>
    <col min="9302" max="9302" width="2.44140625" style="395" customWidth="1"/>
    <col min="9303" max="9303" width="10.109375" style="395" customWidth="1"/>
    <col min="9304" max="9304" width="8.44140625" style="395" customWidth="1"/>
    <col min="9305" max="9305" width="2.44140625" style="395" customWidth="1"/>
    <col min="9306" max="9312" width="7.44140625" style="395" customWidth="1"/>
    <col min="9313" max="9313" width="2.88671875" style="395" customWidth="1"/>
    <col min="9314" max="9314" width="3.109375" style="395" customWidth="1"/>
    <col min="9315" max="9318" width="5.33203125" style="395" customWidth="1"/>
    <col min="9319" max="9319" width="3.44140625" style="395" customWidth="1"/>
    <col min="9320" max="9326" width="5.33203125" style="395" customWidth="1"/>
    <col min="9327" max="9333" width="8.109375" style="395" customWidth="1"/>
    <col min="9334" max="9336" width="10.33203125" style="395" customWidth="1"/>
    <col min="9337" max="9340" width="8.109375" style="395" customWidth="1"/>
    <col min="9341" max="9341" width="6.5546875" style="395" customWidth="1"/>
    <col min="9342" max="9557" width="2.33203125" style="395"/>
    <col min="9558" max="9558" width="2.44140625" style="395" customWidth="1"/>
    <col min="9559" max="9559" width="10.109375" style="395" customWidth="1"/>
    <col min="9560" max="9560" width="8.44140625" style="395" customWidth="1"/>
    <col min="9561" max="9561" width="2.44140625" style="395" customWidth="1"/>
    <col min="9562" max="9568" width="7.44140625" style="395" customWidth="1"/>
    <col min="9569" max="9569" width="2.88671875" style="395" customWidth="1"/>
    <col min="9570" max="9570" width="3.109375" style="395" customWidth="1"/>
    <col min="9571" max="9574" width="5.33203125" style="395" customWidth="1"/>
    <col min="9575" max="9575" width="3.44140625" style="395" customWidth="1"/>
    <col min="9576" max="9582" width="5.33203125" style="395" customWidth="1"/>
    <col min="9583" max="9589" width="8.109375" style="395" customWidth="1"/>
    <col min="9590" max="9592" width="10.33203125" style="395" customWidth="1"/>
    <col min="9593" max="9596" width="8.109375" style="395" customWidth="1"/>
    <col min="9597" max="9597" width="6.5546875" style="395" customWidth="1"/>
    <col min="9598" max="9813" width="2.33203125" style="395"/>
    <col min="9814" max="9814" width="2.44140625" style="395" customWidth="1"/>
    <col min="9815" max="9815" width="10.109375" style="395" customWidth="1"/>
    <col min="9816" max="9816" width="8.44140625" style="395" customWidth="1"/>
    <col min="9817" max="9817" width="2.44140625" style="395" customWidth="1"/>
    <col min="9818" max="9824" width="7.44140625" style="395" customWidth="1"/>
    <col min="9825" max="9825" width="2.88671875" style="395" customWidth="1"/>
    <col min="9826" max="9826" width="3.109375" style="395" customWidth="1"/>
    <col min="9827" max="9830" width="5.33203125" style="395" customWidth="1"/>
    <col min="9831" max="9831" width="3.44140625" style="395" customWidth="1"/>
    <col min="9832" max="9838" width="5.33203125" style="395" customWidth="1"/>
    <col min="9839" max="9845" width="8.109375" style="395" customWidth="1"/>
    <col min="9846" max="9848" width="10.33203125" style="395" customWidth="1"/>
    <col min="9849" max="9852" width="8.109375" style="395" customWidth="1"/>
    <col min="9853" max="9853" width="6.5546875" style="395" customWidth="1"/>
    <col min="9854" max="10069" width="2.33203125" style="395"/>
    <col min="10070" max="10070" width="2.44140625" style="395" customWidth="1"/>
    <col min="10071" max="10071" width="10.109375" style="395" customWidth="1"/>
    <col min="10072" max="10072" width="8.44140625" style="395" customWidth="1"/>
    <col min="10073" max="10073" width="2.44140625" style="395" customWidth="1"/>
    <col min="10074" max="10080" width="7.44140625" style="395" customWidth="1"/>
    <col min="10081" max="10081" width="2.88671875" style="395" customWidth="1"/>
    <col min="10082" max="10082" width="3.109375" style="395" customWidth="1"/>
    <col min="10083" max="10086" width="5.33203125" style="395" customWidth="1"/>
    <col min="10087" max="10087" width="3.44140625" style="395" customWidth="1"/>
    <col min="10088" max="10094" width="5.33203125" style="395" customWidth="1"/>
    <col min="10095" max="10101" width="8.109375" style="395" customWidth="1"/>
    <col min="10102" max="10104" width="10.33203125" style="395" customWidth="1"/>
    <col min="10105" max="10108" width="8.109375" style="395" customWidth="1"/>
    <col min="10109" max="10109" width="6.5546875" style="395" customWidth="1"/>
    <col min="10110" max="10325" width="2.33203125" style="395"/>
    <col min="10326" max="10326" width="2.44140625" style="395" customWidth="1"/>
    <col min="10327" max="10327" width="10.109375" style="395" customWidth="1"/>
    <col min="10328" max="10328" width="8.44140625" style="395" customWidth="1"/>
    <col min="10329" max="10329" width="2.44140625" style="395" customWidth="1"/>
    <col min="10330" max="10336" width="7.44140625" style="395" customWidth="1"/>
    <col min="10337" max="10337" width="2.88671875" style="395" customWidth="1"/>
    <col min="10338" max="10338" width="3.109375" style="395" customWidth="1"/>
    <col min="10339" max="10342" width="5.33203125" style="395" customWidth="1"/>
    <col min="10343" max="10343" width="3.44140625" style="395" customWidth="1"/>
    <col min="10344" max="10350" width="5.33203125" style="395" customWidth="1"/>
    <col min="10351" max="10357" width="8.109375" style="395" customWidth="1"/>
    <col min="10358" max="10360" width="10.33203125" style="395" customWidth="1"/>
    <col min="10361" max="10364" width="8.109375" style="395" customWidth="1"/>
    <col min="10365" max="10365" width="6.5546875" style="395" customWidth="1"/>
    <col min="10366" max="10581" width="2.33203125" style="395"/>
    <col min="10582" max="10582" width="2.44140625" style="395" customWidth="1"/>
    <col min="10583" max="10583" width="10.109375" style="395" customWidth="1"/>
    <col min="10584" max="10584" width="8.44140625" style="395" customWidth="1"/>
    <col min="10585" max="10585" width="2.44140625" style="395" customWidth="1"/>
    <col min="10586" max="10592" width="7.44140625" style="395" customWidth="1"/>
    <col min="10593" max="10593" width="2.88671875" style="395" customWidth="1"/>
    <col min="10594" max="10594" width="3.109375" style="395" customWidth="1"/>
    <col min="10595" max="10598" width="5.33203125" style="395" customWidth="1"/>
    <col min="10599" max="10599" width="3.44140625" style="395" customWidth="1"/>
    <col min="10600" max="10606" width="5.33203125" style="395" customWidth="1"/>
    <col min="10607" max="10613" width="8.109375" style="395" customWidth="1"/>
    <col min="10614" max="10616" width="10.33203125" style="395" customWidth="1"/>
    <col min="10617" max="10620" width="8.109375" style="395" customWidth="1"/>
    <col min="10621" max="10621" width="6.5546875" style="395" customWidth="1"/>
    <col min="10622" max="10837" width="2.33203125" style="395"/>
    <col min="10838" max="10838" width="2.44140625" style="395" customWidth="1"/>
    <col min="10839" max="10839" width="10.109375" style="395" customWidth="1"/>
    <col min="10840" max="10840" width="8.44140625" style="395" customWidth="1"/>
    <col min="10841" max="10841" width="2.44140625" style="395" customWidth="1"/>
    <col min="10842" max="10848" width="7.44140625" style="395" customWidth="1"/>
    <col min="10849" max="10849" width="2.88671875" style="395" customWidth="1"/>
    <col min="10850" max="10850" width="3.109375" style="395" customWidth="1"/>
    <col min="10851" max="10854" width="5.33203125" style="395" customWidth="1"/>
    <col min="10855" max="10855" width="3.44140625" style="395" customWidth="1"/>
    <col min="10856" max="10862" width="5.33203125" style="395" customWidth="1"/>
    <col min="10863" max="10869" width="8.109375" style="395" customWidth="1"/>
    <col min="10870" max="10872" width="10.33203125" style="395" customWidth="1"/>
    <col min="10873" max="10876" width="8.109375" style="395" customWidth="1"/>
    <col min="10877" max="10877" width="6.5546875" style="395" customWidth="1"/>
    <col min="10878" max="11093" width="2.33203125" style="395"/>
    <col min="11094" max="11094" width="2.44140625" style="395" customWidth="1"/>
    <col min="11095" max="11095" width="10.109375" style="395" customWidth="1"/>
    <col min="11096" max="11096" width="8.44140625" style="395" customWidth="1"/>
    <col min="11097" max="11097" width="2.44140625" style="395" customWidth="1"/>
    <col min="11098" max="11104" width="7.44140625" style="395" customWidth="1"/>
    <col min="11105" max="11105" width="2.88671875" style="395" customWidth="1"/>
    <col min="11106" max="11106" width="3.109375" style="395" customWidth="1"/>
    <col min="11107" max="11110" width="5.33203125" style="395" customWidth="1"/>
    <col min="11111" max="11111" width="3.44140625" style="395" customWidth="1"/>
    <col min="11112" max="11118" width="5.33203125" style="395" customWidth="1"/>
    <col min="11119" max="11125" width="8.109375" style="395" customWidth="1"/>
    <col min="11126" max="11128" width="10.33203125" style="395" customWidth="1"/>
    <col min="11129" max="11132" width="8.109375" style="395" customWidth="1"/>
    <col min="11133" max="11133" width="6.5546875" style="395" customWidth="1"/>
    <col min="11134" max="11349" width="2.33203125" style="395"/>
    <col min="11350" max="11350" width="2.44140625" style="395" customWidth="1"/>
    <col min="11351" max="11351" width="10.109375" style="395" customWidth="1"/>
    <col min="11352" max="11352" width="8.44140625" style="395" customWidth="1"/>
    <col min="11353" max="11353" width="2.44140625" style="395" customWidth="1"/>
    <col min="11354" max="11360" width="7.44140625" style="395" customWidth="1"/>
    <col min="11361" max="11361" width="2.88671875" style="395" customWidth="1"/>
    <col min="11362" max="11362" width="3.109375" style="395" customWidth="1"/>
    <col min="11363" max="11366" width="5.33203125" style="395" customWidth="1"/>
    <col min="11367" max="11367" width="3.44140625" style="395" customWidth="1"/>
    <col min="11368" max="11374" width="5.33203125" style="395" customWidth="1"/>
    <col min="11375" max="11381" width="8.109375" style="395" customWidth="1"/>
    <col min="11382" max="11384" width="10.33203125" style="395" customWidth="1"/>
    <col min="11385" max="11388" width="8.109375" style="395" customWidth="1"/>
    <col min="11389" max="11389" width="6.5546875" style="395" customWidth="1"/>
    <col min="11390" max="11605" width="2.33203125" style="395"/>
    <col min="11606" max="11606" width="2.44140625" style="395" customWidth="1"/>
    <col min="11607" max="11607" width="10.109375" style="395" customWidth="1"/>
    <col min="11608" max="11608" width="8.44140625" style="395" customWidth="1"/>
    <col min="11609" max="11609" width="2.44140625" style="395" customWidth="1"/>
    <col min="11610" max="11616" width="7.44140625" style="395" customWidth="1"/>
    <col min="11617" max="11617" width="2.88671875" style="395" customWidth="1"/>
    <col min="11618" max="11618" width="3.109375" style="395" customWidth="1"/>
    <col min="11619" max="11622" width="5.33203125" style="395" customWidth="1"/>
    <col min="11623" max="11623" width="3.44140625" style="395" customWidth="1"/>
    <col min="11624" max="11630" width="5.33203125" style="395" customWidth="1"/>
    <col min="11631" max="11637" width="8.109375" style="395" customWidth="1"/>
    <col min="11638" max="11640" width="10.33203125" style="395" customWidth="1"/>
    <col min="11641" max="11644" width="8.109375" style="395" customWidth="1"/>
    <col min="11645" max="11645" width="6.5546875" style="395" customWidth="1"/>
    <col min="11646" max="11861" width="2.33203125" style="395"/>
    <col min="11862" max="11862" width="2.44140625" style="395" customWidth="1"/>
    <col min="11863" max="11863" width="10.109375" style="395" customWidth="1"/>
    <col min="11864" max="11864" width="8.44140625" style="395" customWidth="1"/>
    <col min="11865" max="11865" width="2.44140625" style="395" customWidth="1"/>
    <col min="11866" max="11872" width="7.44140625" style="395" customWidth="1"/>
    <col min="11873" max="11873" width="2.88671875" style="395" customWidth="1"/>
    <col min="11874" max="11874" width="3.109375" style="395" customWidth="1"/>
    <col min="11875" max="11878" width="5.33203125" style="395" customWidth="1"/>
    <col min="11879" max="11879" width="3.44140625" style="395" customWidth="1"/>
    <col min="11880" max="11886" width="5.33203125" style="395" customWidth="1"/>
    <col min="11887" max="11893" width="8.109375" style="395" customWidth="1"/>
    <col min="11894" max="11896" width="10.33203125" style="395" customWidth="1"/>
    <col min="11897" max="11900" width="8.109375" style="395" customWidth="1"/>
    <col min="11901" max="11901" width="6.5546875" style="395" customWidth="1"/>
    <col min="11902" max="12117" width="2.33203125" style="395"/>
    <col min="12118" max="12118" width="2.44140625" style="395" customWidth="1"/>
    <col min="12119" max="12119" width="10.109375" style="395" customWidth="1"/>
    <col min="12120" max="12120" width="8.44140625" style="395" customWidth="1"/>
    <col min="12121" max="12121" width="2.44140625" style="395" customWidth="1"/>
    <col min="12122" max="12128" width="7.44140625" style="395" customWidth="1"/>
    <col min="12129" max="12129" width="2.88671875" style="395" customWidth="1"/>
    <col min="12130" max="12130" width="3.109375" style="395" customWidth="1"/>
    <col min="12131" max="12134" width="5.33203125" style="395" customWidth="1"/>
    <col min="12135" max="12135" width="3.44140625" style="395" customWidth="1"/>
    <col min="12136" max="12142" width="5.33203125" style="395" customWidth="1"/>
    <col min="12143" max="12149" width="8.109375" style="395" customWidth="1"/>
    <col min="12150" max="12152" width="10.33203125" style="395" customWidth="1"/>
    <col min="12153" max="12156" width="8.109375" style="395" customWidth="1"/>
    <col min="12157" max="12157" width="6.5546875" style="395" customWidth="1"/>
    <col min="12158" max="12373" width="2.33203125" style="395"/>
    <col min="12374" max="12374" width="2.44140625" style="395" customWidth="1"/>
    <col min="12375" max="12375" width="10.109375" style="395" customWidth="1"/>
    <col min="12376" max="12376" width="8.44140625" style="395" customWidth="1"/>
    <col min="12377" max="12377" width="2.44140625" style="395" customWidth="1"/>
    <col min="12378" max="12384" width="7.44140625" style="395" customWidth="1"/>
    <col min="12385" max="12385" width="2.88671875" style="395" customWidth="1"/>
    <col min="12386" max="12386" width="3.109375" style="395" customWidth="1"/>
    <col min="12387" max="12390" width="5.33203125" style="395" customWidth="1"/>
    <col min="12391" max="12391" width="3.44140625" style="395" customWidth="1"/>
    <col min="12392" max="12398" width="5.33203125" style="395" customWidth="1"/>
    <col min="12399" max="12405" width="8.109375" style="395" customWidth="1"/>
    <col min="12406" max="12408" width="10.33203125" style="395" customWidth="1"/>
    <col min="12409" max="12412" width="8.109375" style="395" customWidth="1"/>
    <col min="12413" max="12413" width="6.5546875" style="395" customWidth="1"/>
    <col min="12414" max="12629" width="2.33203125" style="395"/>
    <col min="12630" max="12630" width="2.44140625" style="395" customWidth="1"/>
    <col min="12631" max="12631" width="10.109375" style="395" customWidth="1"/>
    <col min="12632" max="12632" width="8.44140625" style="395" customWidth="1"/>
    <col min="12633" max="12633" width="2.44140625" style="395" customWidth="1"/>
    <col min="12634" max="12640" width="7.44140625" style="395" customWidth="1"/>
    <col min="12641" max="12641" width="2.88671875" style="395" customWidth="1"/>
    <col min="12642" max="12642" width="3.109375" style="395" customWidth="1"/>
    <col min="12643" max="12646" width="5.33203125" style="395" customWidth="1"/>
    <col min="12647" max="12647" width="3.44140625" style="395" customWidth="1"/>
    <col min="12648" max="12654" width="5.33203125" style="395" customWidth="1"/>
    <col min="12655" max="12661" width="8.109375" style="395" customWidth="1"/>
    <col min="12662" max="12664" width="10.33203125" style="395" customWidth="1"/>
    <col min="12665" max="12668" width="8.109375" style="395" customWidth="1"/>
    <col min="12669" max="12669" width="6.5546875" style="395" customWidth="1"/>
    <col min="12670" max="12885" width="2.33203125" style="395"/>
    <col min="12886" max="12886" width="2.44140625" style="395" customWidth="1"/>
    <col min="12887" max="12887" width="10.109375" style="395" customWidth="1"/>
    <col min="12888" max="12888" width="8.44140625" style="395" customWidth="1"/>
    <col min="12889" max="12889" width="2.44140625" style="395" customWidth="1"/>
    <col min="12890" max="12896" width="7.44140625" style="395" customWidth="1"/>
    <col min="12897" max="12897" width="2.88671875" style="395" customWidth="1"/>
    <col min="12898" max="12898" width="3.109375" style="395" customWidth="1"/>
    <col min="12899" max="12902" width="5.33203125" style="395" customWidth="1"/>
    <col min="12903" max="12903" width="3.44140625" style="395" customWidth="1"/>
    <col min="12904" max="12910" width="5.33203125" style="395" customWidth="1"/>
    <col min="12911" max="12917" width="8.109375" style="395" customWidth="1"/>
    <col min="12918" max="12920" width="10.33203125" style="395" customWidth="1"/>
    <col min="12921" max="12924" width="8.109375" style="395" customWidth="1"/>
    <col min="12925" max="12925" width="6.5546875" style="395" customWidth="1"/>
    <col min="12926" max="13141" width="2.33203125" style="395"/>
    <col min="13142" max="13142" width="2.44140625" style="395" customWidth="1"/>
    <col min="13143" max="13143" width="10.109375" style="395" customWidth="1"/>
    <col min="13144" max="13144" width="8.44140625" style="395" customWidth="1"/>
    <col min="13145" max="13145" width="2.44140625" style="395" customWidth="1"/>
    <col min="13146" max="13152" width="7.44140625" style="395" customWidth="1"/>
    <col min="13153" max="13153" width="2.88671875" style="395" customWidth="1"/>
    <col min="13154" max="13154" width="3.109375" style="395" customWidth="1"/>
    <col min="13155" max="13158" width="5.33203125" style="395" customWidth="1"/>
    <col min="13159" max="13159" width="3.44140625" style="395" customWidth="1"/>
    <col min="13160" max="13166" width="5.33203125" style="395" customWidth="1"/>
    <col min="13167" max="13173" width="8.109375" style="395" customWidth="1"/>
    <col min="13174" max="13176" width="10.33203125" style="395" customWidth="1"/>
    <col min="13177" max="13180" width="8.109375" style="395" customWidth="1"/>
    <col min="13181" max="13181" width="6.5546875" style="395" customWidth="1"/>
    <col min="13182" max="13397" width="2.33203125" style="395"/>
    <col min="13398" max="13398" width="2.44140625" style="395" customWidth="1"/>
    <col min="13399" max="13399" width="10.109375" style="395" customWidth="1"/>
    <col min="13400" max="13400" width="8.44140625" style="395" customWidth="1"/>
    <col min="13401" max="13401" width="2.44140625" style="395" customWidth="1"/>
    <col min="13402" max="13408" width="7.44140625" style="395" customWidth="1"/>
    <col min="13409" max="13409" width="2.88671875" style="395" customWidth="1"/>
    <col min="13410" max="13410" width="3.109375" style="395" customWidth="1"/>
    <col min="13411" max="13414" width="5.33203125" style="395" customWidth="1"/>
    <col min="13415" max="13415" width="3.44140625" style="395" customWidth="1"/>
    <col min="13416" max="13422" width="5.33203125" style="395" customWidth="1"/>
    <col min="13423" max="13429" width="8.109375" style="395" customWidth="1"/>
    <col min="13430" max="13432" width="10.33203125" style="395" customWidth="1"/>
    <col min="13433" max="13436" width="8.109375" style="395" customWidth="1"/>
    <col min="13437" max="13437" width="6.5546875" style="395" customWidth="1"/>
    <col min="13438" max="13653" width="2.33203125" style="395"/>
    <col min="13654" max="13654" width="2.44140625" style="395" customWidth="1"/>
    <col min="13655" max="13655" width="10.109375" style="395" customWidth="1"/>
    <col min="13656" max="13656" width="8.44140625" style="395" customWidth="1"/>
    <col min="13657" max="13657" width="2.44140625" style="395" customWidth="1"/>
    <col min="13658" max="13664" width="7.44140625" style="395" customWidth="1"/>
    <col min="13665" max="13665" width="2.88671875" style="395" customWidth="1"/>
    <col min="13666" max="13666" width="3.109375" style="395" customWidth="1"/>
    <col min="13667" max="13670" width="5.33203125" style="395" customWidth="1"/>
    <col min="13671" max="13671" width="3.44140625" style="395" customWidth="1"/>
    <col min="13672" max="13678" width="5.33203125" style="395" customWidth="1"/>
    <col min="13679" max="13685" width="8.109375" style="395" customWidth="1"/>
    <col min="13686" max="13688" width="10.33203125" style="395" customWidth="1"/>
    <col min="13689" max="13692" width="8.109375" style="395" customWidth="1"/>
    <col min="13693" max="13693" width="6.5546875" style="395" customWidth="1"/>
    <col min="13694" max="13909" width="2.33203125" style="395"/>
    <col min="13910" max="13910" width="2.44140625" style="395" customWidth="1"/>
    <col min="13911" max="13911" width="10.109375" style="395" customWidth="1"/>
    <col min="13912" max="13912" width="8.44140625" style="395" customWidth="1"/>
    <col min="13913" max="13913" width="2.44140625" style="395" customWidth="1"/>
    <col min="13914" max="13920" width="7.44140625" style="395" customWidth="1"/>
    <col min="13921" max="13921" width="2.88671875" style="395" customWidth="1"/>
    <col min="13922" max="13922" width="3.109375" style="395" customWidth="1"/>
    <col min="13923" max="13926" width="5.33203125" style="395" customWidth="1"/>
    <col min="13927" max="13927" width="3.44140625" style="395" customWidth="1"/>
    <col min="13928" max="13934" width="5.33203125" style="395" customWidth="1"/>
    <col min="13935" max="13941" width="8.109375" style="395" customWidth="1"/>
    <col min="13942" max="13944" width="10.33203125" style="395" customWidth="1"/>
    <col min="13945" max="13948" width="8.109375" style="395" customWidth="1"/>
    <col min="13949" max="13949" width="6.5546875" style="395" customWidth="1"/>
    <col min="13950" max="14165" width="2.33203125" style="395"/>
    <col min="14166" max="14166" width="2.44140625" style="395" customWidth="1"/>
    <col min="14167" max="14167" width="10.109375" style="395" customWidth="1"/>
    <col min="14168" max="14168" width="8.44140625" style="395" customWidth="1"/>
    <col min="14169" max="14169" width="2.44140625" style="395" customWidth="1"/>
    <col min="14170" max="14176" width="7.44140625" style="395" customWidth="1"/>
    <col min="14177" max="14177" width="2.88671875" style="395" customWidth="1"/>
    <col min="14178" max="14178" width="3.109375" style="395" customWidth="1"/>
    <col min="14179" max="14182" width="5.33203125" style="395" customWidth="1"/>
    <col min="14183" max="14183" width="3.44140625" style="395" customWidth="1"/>
    <col min="14184" max="14190" width="5.33203125" style="395" customWidth="1"/>
    <col min="14191" max="14197" width="8.109375" style="395" customWidth="1"/>
    <col min="14198" max="14200" width="10.33203125" style="395" customWidth="1"/>
    <col min="14201" max="14204" width="8.109375" style="395" customWidth="1"/>
    <col min="14205" max="14205" width="6.5546875" style="395" customWidth="1"/>
    <col min="14206" max="14421" width="2.33203125" style="395"/>
    <col min="14422" max="14422" width="2.44140625" style="395" customWidth="1"/>
    <col min="14423" max="14423" width="10.109375" style="395" customWidth="1"/>
    <col min="14424" max="14424" width="8.44140625" style="395" customWidth="1"/>
    <col min="14425" max="14425" width="2.44140625" style="395" customWidth="1"/>
    <col min="14426" max="14432" width="7.44140625" style="395" customWidth="1"/>
    <col min="14433" max="14433" width="2.88671875" style="395" customWidth="1"/>
    <col min="14434" max="14434" width="3.109375" style="395" customWidth="1"/>
    <col min="14435" max="14438" width="5.33203125" style="395" customWidth="1"/>
    <col min="14439" max="14439" width="3.44140625" style="395" customWidth="1"/>
    <col min="14440" max="14446" width="5.33203125" style="395" customWidth="1"/>
    <col min="14447" max="14453" width="8.109375" style="395" customWidth="1"/>
    <col min="14454" max="14456" width="10.33203125" style="395" customWidth="1"/>
    <col min="14457" max="14460" width="8.109375" style="395" customWidth="1"/>
    <col min="14461" max="14461" width="6.5546875" style="395" customWidth="1"/>
    <col min="14462" max="14677" width="2.33203125" style="395"/>
    <col min="14678" max="14678" width="2.44140625" style="395" customWidth="1"/>
    <col min="14679" max="14679" width="10.109375" style="395" customWidth="1"/>
    <col min="14680" max="14680" width="8.44140625" style="395" customWidth="1"/>
    <col min="14681" max="14681" width="2.44140625" style="395" customWidth="1"/>
    <col min="14682" max="14688" width="7.44140625" style="395" customWidth="1"/>
    <col min="14689" max="14689" width="2.88671875" style="395" customWidth="1"/>
    <col min="14690" max="14690" width="3.109375" style="395" customWidth="1"/>
    <col min="14691" max="14694" width="5.33203125" style="395" customWidth="1"/>
    <col min="14695" max="14695" width="3.44140625" style="395" customWidth="1"/>
    <col min="14696" max="14702" width="5.33203125" style="395" customWidth="1"/>
    <col min="14703" max="14709" width="8.109375" style="395" customWidth="1"/>
    <col min="14710" max="14712" width="10.33203125" style="395" customWidth="1"/>
    <col min="14713" max="14716" width="8.109375" style="395" customWidth="1"/>
    <col min="14717" max="14717" width="6.5546875" style="395" customWidth="1"/>
    <col min="14718" max="14933" width="2.33203125" style="395"/>
    <col min="14934" max="14934" width="2.44140625" style="395" customWidth="1"/>
    <col min="14935" max="14935" width="10.109375" style="395" customWidth="1"/>
    <col min="14936" max="14936" width="8.44140625" style="395" customWidth="1"/>
    <col min="14937" max="14937" width="2.44140625" style="395" customWidth="1"/>
    <col min="14938" max="14944" width="7.44140625" style="395" customWidth="1"/>
    <col min="14945" max="14945" width="2.88671875" style="395" customWidth="1"/>
    <col min="14946" max="14946" width="3.109375" style="395" customWidth="1"/>
    <col min="14947" max="14950" width="5.33203125" style="395" customWidth="1"/>
    <col min="14951" max="14951" width="3.44140625" style="395" customWidth="1"/>
    <col min="14952" max="14958" width="5.33203125" style="395" customWidth="1"/>
    <col min="14959" max="14965" width="8.109375" style="395" customWidth="1"/>
    <col min="14966" max="14968" width="10.33203125" style="395" customWidth="1"/>
    <col min="14969" max="14972" width="8.109375" style="395" customWidth="1"/>
    <col min="14973" max="14973" width="6.5546875" style="395" customWidth="1"/>
    <col min="14974" max="15189" width="2.33203125" style="395"/>
    <col min="15190" max="15190" width="2.44140625" style="395" customWidth="1"/>
    <col min="15191" max="15191" width="10.109375" style="395" customWidth="1"/>
    <col min="15192" max="15192" width="8.44140625" style="395" customWidth="1"/>
    <col min="15193" max="15193" width="2.44140625" style="395" customWidth="1"/>
    <col min="15194" max="15200" width="7.44140625" style="395" customWidth="1"/>
    <col min="15201" max="15201" width="2.88671875" style="395" customWidth="1"/>
    <col min="15202" max="15202" width="3.109375" style="395" customWidth="1"/>
    <col min="15203" max="15206" width="5.33203125" style="395" customWidth="1"/>
    <col min="15207" max="15207" width="3.44140625" style="395" customWidth="1"/>
    <col min="15208" max="15214" width="5.33203125" style="395" customWidth="1"/>
    <col min="15215" max="15221" width="8.109375" style="395" customWidth="1"/>
    <col min="15222" max="15224" width="10.33203125" style="395" customWidth="1"/>
    <col min="15225" max="15228" width="8.109375" style="395" customWidth="1"/>
    <col min="15229" max="15229" width="6.5546875" style="395" customWidth="1"/>
    <col min="15230" max="15445" width="2.33203125" style="395"/>
    <col min="15446" max="15446" width="2.44140625" style="395" customWidth="1"/>
    <col min="15447" max="15447" width="10.109375" style="395" customWidth="1"/>
    <col min="15448" max="15448" width="8.44140625" style="395" customWidth="1"/>
    <col min="15449" max="15449" width="2.44140625" style="395" customWidth="1"/>
    <col min="15450" max="15456" width="7.44140625" style="395" customWidth="1"/>
    <col min="15457" max="15457" width="2.88671875" style="395" customWidth="1"/>
    <col min="15458" max="15458" width="3.109375" style="395" customWidth="1"/>
    <col min="15459" max="15462" width="5.33203125" style="395" customWidth="1"/>
    <col min="15463" max="15463" width="3.44140625" style="395" customWidth="1"/>
    <col min="15464" max="15470" width="5.33203125" style="395" customWidth="1"/>
    <col min="15471" max="15477" width="8.109375" style="395" customWidth="1"/>
    <col min="15478" max="15480" width="10.33203125" style="395" customWidth="1"/>
    <col min="15481" max="15484" width="8.109375" style="395" customWidth="1"/>
    <col min="15485" max="15485" width="6.5546875" style="395" customWidth="1"/>
    <col min="15486" max="15701" width="2.33203125" style="395"/>
    <col min="15702" max="15702" width="2.44140625" style="395" customWidth="1"/>
    <col min="15703" max="15703" width="10.109375" style="395" customWidth="1"/>
    <col min="15704" max="15704" width="8.44140625" style="395" customWidth="1"/>
    <col min="15705" max="15705" width="2.44140625" style="395" customWidth="1"/>
    <col min="15706" max="15712" width="7.44140625" style="395" customWidth="1"/>
    <col min="15713" max="15713" width="2.88671875" style="395" customWidth="1"/>
    <col min="15714" max="15714" width="3.109375" style="395" customWidth="1"/>
    <col min="15715" max="15718" width="5.33203125" style="395" customWidth="1"/>
    <col min="15719" max="15719" width="3.44140625" style="395" customWidth="1"/>
    <col min="15720" max="15726" width="5.33203125" style="395" customWidth="1"/>
    <col min="15727" max="15733" width="8.109375" style="395" customWidth="1"/>
    <col min="15734" max="15736" width="10.33203125" style="395" customWidth="1"/>
    <col min="15737" max="15740" width="8.109375" style="395" customWidth="1"/>
    <col min="15741" max="15741" width="6.5546875" style="395" customWidth="1"/>
    <col min="15742" max="15957" width="2.33203125" style="395"/>
    <col min="15958" max="15958" width="2.44140625" style="395" customWidth="1"/>
    <col min="15959" max="15959" width="10.109375" style="395" customWidth="1"/>
    <col min="15960" max="15960" width="8.44140625" style="395" customWidth="1"/>
    <col min="15961" max="15961" width="2.44140625" style="395" customWidth="1"/>
    <col min="15962" max="15968" width="7.44140625" style="395" customWidth="1"/>
    <col min="15969" max="15969" width="2.88671875" style="395" customWidth="1"/>
    <col min="15970" max="15970" width="3.109375" style="395" customWidth="1"/>
    <col min="15971" max="15974" width="5.33203125" style="395" customWidth="1"/>
    <col min="15975" max="15975" width="3.44140625" style="395" customWidth="1"/>
    <col min="15976" max="15982" width="5.33203125" style="395" customWidth="1"/>
    <col min="15983" max="15989" width="8.109375" style="395" customWidth="1"/>
    <col min="15990" max="15992" width="10.33203125" style="395" customWidth="1"/>
    <col min="15993" max="15996" width="8.109375" style="395" customWidth="1"/>
    <col min="15997" max="15997" width="6.5546875" style="395" customWidth="1"/>
    <col min="15998" max="16213" width="2.33203125" style="395"/>
    <col min="16215" max="16384" width="2.33203125" style="395"/>
  </cols>
  <sheetData>
    <row r="1" spans="2:43" ht="87.9" customHeight="1"/>
    <row r="2" spans="2:43" s="393" customFormat="1" ht="45.9" customHeight="1">
      <c r="B2" s="397"/>
      <c r="C2" s="398"/>
      <c r="D2" s="398"/>
      <c r="E2" s="398"/>
      <c r="F2" s="398"/>
      <c r="G2" s="398"/>
      <c r="H2" s="398"/>
      <c r="I2" s="429"/>
      <c r="J2" s="429"/>
      <c r="K2" s="429"/>
      <c r="L2" s="430"/>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c r="AO2" s="465"/>
      <c r="AP2" s="466"/>
      <c r="AQ2" s="467"/>
    </row>
    <row r="3" spans="2:43" s="393" customFormat="1" ht="29.1" customHeight="1">
      <c r="B3" s="399"/>
      <c r="C3" s="400"/>
      <c r="D3" s="400"/>
      <c r="E3" s="400"/>
      <c r="F3" s="400"/>
      <c r="G3" s="400"/>
      <c r="H3" s="400"/>
      <c r="I3" s="432"/>
      <c r="J3" s="432"/>
      <c r="K3" s="432"/>
      <c r="L3" s="408"/>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22"/>
      <c r="AN3" s="422"/>
      <c r="AO3" s="468"/>
      <c r="AP3" s="466"/>
      <c r="AQ3" s="467"/>
    </row>
    <row r="4" spans="2:43" s="393" customFormat="1" ht="29.1" customHeight="1">
      <c r="B4" s="401"/>
      <c r="C4" s="402"/>
      <c r="D4" s="402"/>
      <c r="E4" s="402"/>
      <c r="F4" s="402"/>
      <c r="G4" s="403" t="s">
        <v>743</v>
      </c>
      <c r="H4" s="402"/>
      <c r="I4" s="432"/>
      <c r="J4" s="432"/>
      <c r="K4" s="432"/>
      <c r="L4" s="408"/>
      <c r="N4" s="434"/>
      <c r="O4" s="434"/>
      <c r="P4" s="434"/>
      <c r="Q4" s="434"/>
      <c r="R4" s="434"/>
      <c r="S4" s="434"/>
      <c r="T4" s="434"/>
      <c r="U4" s="434"/>
      <c r="V4" s="434"/>
      <c r="W4" s="434"/>
      <c r="X4" s="434"/>
      <c r="Y4" s="422"/>
      <c r="Z4" s="422"/>
      <c r="AA4" s="422"/>
      <c r="AB4" s="422"/>
      <c r="AC4" s="422"/>
      <c r="AD4" s="422"/>
      <c r="AE4" s="422"/>
      <c r="AF4" s="422"/>
      <c r="AG4" s="422"/>
      <c r="AH4" s="422"/>
      <c r="AI4" s="422"/>
      <c r="AJ4" s="422"/>
      <c r="AK4" s="422"/>
      <c r="AL4" s="422"/>
      <c r="AM4" s="422"/>
      <c r="AN4" s="422"/>
      <c r="AO4" s="469"/>
      <c r="AP4" s="470"/>
      <c r="AQ4" s="467"/>
    </row>
    <row r="5" spans="2:43" s="393" customFormat="1" ht="37.5" customHeight="1">
      <c r="B5" s="404"/>
      <c r="C5" s="405"/>
      <c r="D5" s="405"/>
      <c r="E5" s="405"/>
      <c r="F5" s="405"/>
      <c r="G5" s="406" t="s">
        <v>744</v>
      </c>
      <c r="H5" s="405"/>
      <c r="I5" s="432"/>
      <c r="J5" s="432"/>
      <c r="K5" s="432"/>
      <c r="L5" s="408"/>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69"/>
      <c r="AP5" s="470"/>
      <c r="AQ5" s="467"/>
    </row>
    <row r="6" spans="2:43" s="393" customFormat="1" ht="27" customHeight="1">
      <c r="B6" s="404"/>
      <c r="C6" s="405"/>
      <c r="D6" s="405"/>
      <c r="E6" s="405"/>
      <c r="F6" s="405"/>
      <c r="G6" s="405"/>
      <c r="H6" s="405"/>
      <c r="I6" s="408"/>
      <c r="J6" s="408"/>
      <c r="K6" s="408"/>
      <c r="L6" s="408"/>
      <c r="M6" s="422"/>
      <c r="N6" s="422"/>
      <c r="O6" s="422"/>
      <c r="P6" s="422"/>
      <c r="Q6" s="422"/>
      <c r="R6" s="422"/>
      <c r="S6" s="422"/>
      <c r="T6" s="422"/>
      <c r="U6" s="422"/>
      <c r="V6" s="422"/>
      <c r="W6" s="422"/>
      <c r="X6" s="422"/>
      <c r="Y6" s="422"/>
      <c r="Z6" s="422"/>
      <c r="AA6" s="422"/>
      <c r="AB6" s="422"/>
      <c r="AC6" s="422"/>
      <c r="AD6" s="422"/>
      <c r="AE6" s="422"/>
      <c r="AF6" s="422"/>
      <c r="AG6" s="422"/>
      <c r="AH6" s="422"/>
      <c r="AI6" s="422"/>
      <c r="AJ6" s="422"/>
      <c r="AK6" s="422"/>
      <c r="AL6" s="422"/>
      <c r="AM6" s="422"/>
      <c r="AN6" s="422"/>
      <c r="AO6" s="469"/>
      <c r="AP6" s="470"/>
      <c r="AQ6" s="467"/>
    </row>
    <row r="7" spans="2:43" s="393" customFormat="1" ht="30" customHeight="1">
      <c r="B7" s="404"/>
      <c r="D7" s="1064" t="s">
        <v>1891</v>
      </c>
      <c r="E7" s="405"/>
      <c r="F7" s="405"/>
      <c r="G7" s="405"/>
      <c r="H7" s="408"/>
      <c r="I7" s="408"/>
      <c r="J7" s="408"/>
      <c r="K7" s="408"/>
      <c r="L7" s="422"/>
      <c r="M7" s="422"/>
      <c r="N7" s="422"/>
      <c r="O7" s="422"/>
      <c r="P7" s="422"/>
      <c r="Q7" s="422"/>
      <c r="R7" s="422"/>
      <c r="S7" s="422"/>
      <c r="T7" s="422"/>
      <c r="U7" s="422"/>
      <c r="V7" s="422"/>
      <c r="W7" s="422"/>
      <c r="X7" s="422"/>
      <c r="Y7" s="422"/>
      <c r="Z7" s="422"/>
      <c r="AA7" s="422"/>
      <c r="AB7" s="422"/>
      <c r="AC7" s="405"/>
      <c r="AD7" s="405"/>
      <c r="AE7" s="405"/>
      <c r="AF7" s="405"/>
      <c r="AG7" s="405"/>
      <c r="AH7" s="405"/>
      <c r="AI7" s="405"/>
      <c r="AJ7" s="405"/>
      <c r="AK7" s="405"/>
      <c r="AL7" s="405"/>
      <c r="AM7" s="422"/>
      <c r="AN7" s="422"/>
      <c r="AO7" s="469"/>
      <c r="AP7" s="470"/>
      <c r="AQ7" s="467"/>
    </row>
    <row r="8" spans="2:43" s="393" customFormat="1" ht="30" customHeight="1">
      <c r="B8" s="404"/>
      <c r="D8" s="1065" t="s">
        <v>1676</v>
      </c>
      <c r="E8" s="405"/>
      <c r="F8" s="405"/>
      <c r="G8" s="405"/>
      <c r="H8" s="408"/>
      <c r="I8" s="408"/>
      <c r="J8" s="408"/>
      <c r="K8" s="408"/>
      <c r="L8" s="422"/>
      <c r="M8" s="422"/>
      <c r="N8" s="422"/>
      <c r="O8" s="422"/>
      <c r="P8" s="422"/>
      <c r="Q8" s="422"/>
      <c r="R8" s="422"/>
      <c r="S8" s="422"/>
      <c r="T8" s="422"/>
      <c r="U8" s="422"/>
      <c r="V8" s="422"/>
      <c r="W8" s="422"/>
      <c r="X8" s="422"/>
      <c r="Y8" s="422"/>
      <c r="Z8" s="422"/>
      <c r="AA8" s="422"/>
      <c r="AB8" s="422"/>
      <c r="AC8" s="405"/>
      <c r="AD8" s="405"/>
      <c r="AE8" s="405"/>
      <c r="AF8" s="405"/>
      <c r="AG8" s="405"/>
      <c r="AH8" s="405"/>
      <c r="AI8" s="405"/>
      <c r="AJ8" s="405"/>
      <c r="AK8" s="405"/>
      <c r="AL8" s="405"/>
      <c r="AM8" s="422"/>
      <c r="AN8" s="422"/>
      <c r="AO8" s="469"/>
      <c r="AP8" s="470"/>
      <c r="AQ8" s="467"/>
    </row>
    <row r="9" spans="2:43" s="393" customFormat="1" ht="15" customHeight="1">
      <c r="B9" s="409"/>
      <c r="C9" s="410"/>
      <c r="D9" s="411"/>
      <c r="E9" s="411"/>
      <c r="F9" s="412"/>
      <c r="G9" s="413"/>
      <c r="H9" s="413"/>
      <c r="I9" s="413"/>
      <c r="J9" s="413"/>
      <c r="K9" s="413"/>
      <c r="L9" s="413"/>
      <c r="M9" s="413"/>
      <c r="N9" s="413"/>
      <c r="O9" s="413"/>
      <c r="P9" s="413"/>
      <c r="Q9" s="413"/>
      <c r="R9" s="413"/>
      <c r="S9" s="413"/>
      <c r="T9" s="413"/>
      <c r="U9" s="413"/>
      <c r="V9" s="413"/>
      <c r="W9" s="396"/>
      <c r="X9" s="396"/>
      <c r="Y9" s="453"/>
      <c r="Z9" s="453"/>
      <c r="AA9" s="453"/>
      <c r="AB9" s="453"/>
      <c r="AC9" s="453"/>
      <c r="AD9" s="453"/>
      <c r="AE9" s="453"/>
      <c r="AF9" s="453"/>
      <c r="AG9" s="462"/>
      <c r="AH9" s="462"/>
      <c r="AI9" s="453"/>
      <c r="AJ9" s="453"/>
      <c r="AK9" s="2126"/>
      <c r="AL9" s="2126"/>
      <c r="AM9" s="419"/>
      <c r="AN9" s="419"/>
      <c r="AO9" s="471"/>
      <c r="AQ9" s="396"/>
    </row>
    <row r="10" spans="2:43" s="393" customFormat="1" ht="30" customHeight="1">
      <c r="B10" s="409"/>
      <c r="C10" s="411"/>
      <c r="F10" s="396"/>
      <c r="G10" s="414"/>
      <c r="H10" s="412"/>
      <c r="I10" s="413"/>
      <c r="J10" s="413"/>
      <c r="K10" s="413"/>
      <c r="L10" s="413"/>
      <c r="M10" s="413"/>
      <c r="N10" s="413"/>
      <c r="O10" s="413"/>
      <c r="P10" s="413"/>
      <c r="Q10" s="413"/>
      <c r="R10" s="413"/>
      <c r="S10" s="413"/>
      <c r="T10" s="413"/>
      <c r="U10" s="413"/>
      <c r="V10" s="413"/>
      <c r="W10" s="413"/>
      <c r="X10" s="413"/>
      <c r="Y10" s="413"/>
      <c r="Z10" s="413"/>
      <c r="AA10" s="413"/>
      <c r="AB10" s="413"/>
      <c r="AC10" s="413"/>
      <c r="AD10" s="413"/>
      <c r="AE10" s="413"/>
      <c r="AF10" s="413"/>
      <c r="AG10" s="413"/>
      <c r="AH10" s="413"/>
      <c r="AI10" s="413"/>
      <c r="AJ10" s="413"/>
      <c r="AK10" s="413"/>
      <c r="AL10" s="413"/>
      <c r="AM10" s="419"/>
      <c r="AN10" s="419"/>
      <c r="AO10" s="471"/>
      <c r="AQ10" s="396"/>
    </row>
    <row r="11" spans="2:43" s="393" customFormat="1" ht="30" customHeight="1">
      <c r="B11" s="409"/>
      <c r="C11" s="411"/>
      <c r="F11" s="396"/>
      <c r="G11" s="414"/>
      <c r="H11" s="412"/>
      <c r="I11" s="415"/>
      <c r="J11" s="415"/>
      <c r="K11" s="415"/>
      <c r="L11" s="415"/>
      <c r="M11" s="415"/>
      <c r="N11" s="415"/>
      <c r="O11" s="415"/>
      <c r="P11" s="415"/>
      <c r="Q11" s="415"/>
      <c r="R11" s="415"/>
      <c r="S11" s="415"/>
      <c r="T11" s="415"/>
      <c r="U11" s="415"/>
      <c r="V11" s="415"/>
      <c r="W11" s="413"/>
      <c r="X11" s="435"/>
      <c r="Y11" s="435"/>
      <c r="Z11" s="435"/>
      <c r="AA11" s="435"/>
      <c r="AB11" s="435"/>
      <c r="AC11" s="435"/>
      <c r="AD11" s="435"/>
      <c r="AE11" s="435"/>
      <c r="AF11" s="435"/>
      <c r="AG11" s="435"/>
      <c r="AH11" s="435"/>
      <c r="AI11" s="435"/>
      <c r="AJ11" s="435"/>
      <c r="AK11" s="435"/>
      <c r="AL11" s="435"/>
      <c r="AM11" s="419"/>
      <c r="AN11" s="419"/>
      <c r="AO11" s="471"/>
      <c r="AQ11" s="396"/>
    </row>
    <row r="12" spans="2:43" s="393" customFormat="1" ht="30" customHeight="1">
      <c r="B12" s="409"/>
      <c r="C12" s="411"/>
      <c r="F12" s="396"/>
      <c r="G12" s="414"/>
      <c r="H12" s="412"/>
      <c r="I12" s="415"/>
      <c r="J12" s="415"/>
      <c r="K12" s="415"/>
      <c r="L12" s="415"/>
      <c r="M12" s="415"/>
      <c r="N12" s="415"/>
      <c r="O12" s="415"/>
      <c r="P12" s="415"/>
      <c r="Q12" s="415"/>
      <c r="R12" s="415"/>
      <c r="S12" s="415"/>
      <c r="T12" s="415"/>
      <c r="U12" s="415"/>
      <c r="V12" s="415"/>
      <c r="W12" s="413"/>
      <c r="X12" s="435"/>
      <c r="Y12" s="435"/>
      <c r="Z12" s="435"/>
      <c r="AA12" s="435"/>
      <c r="AB12" s="435"/>
      <c r="AC12" s="435"/>
      <c r="AD12" s="435"/>
      <c r="AE12" s="435"/>
      <c r="AF12" s="435"/>
      <c r="AG12" s="435"/>
      <c r="AH12" s="435"/>
      <c r="AI12" s="428"/>
      <c r="AJ12" s="428"/>
      <c r="AK12" s="428"/>
      <c r="AL12" s="428"/>
      <c r="AM12" s="419"/>
      <c r="AN12" s="419"/>
      <c r="AO12" s="471"/>
      <c r="AQ12" s="396"/>
    </row>
    <row r="13" spans="2:43" s="393" customFormat="1" ht="30" customHeight="1">
      <c r="B13" s="409"/>
      <c r="C13" s="411"/>
      <c r="F13" s="396"/>
      <c r="G13" s="414"/>
      <c r="H13" s="412"/>
      <c r="I13" s="415"/>
      <c r="J13" s="415"/>
      <c r="K13" s="415"/>
      <c r="L13" s="415"/>
      <c r="M13" s="415"/>
      <c r="N13" s="415"/>
      <c r="O13" s="415"/>
      <c r="P13" s="415"/>
      <c r="Q13" s="415"/>
      <c r="R13" s="415"/>
      <c r="S13" s="415"/>
      <c r="T13" s="415"/>
      <c r="U13" s="415"/>
      <c r="V13" s="415"/>
      <c r="W13" s="413"/>
      <c r="X13" s="435"/>
      <c r="Y13" s="435"/>
      <c r="Z13" s="435"/>
      <c r="AA13" s="435"/>
      <c r="AB13" s="435"/>
      <c r="AC13" s="435"/>
      <c r="AD13" s="435"/>
      <c r="AE13" s="435"/>
      <c r="AF13" s="435"/>
      <c r="AG13" s="435"/>
      <c r="AH13" s="435"/>
      <c r="AI13" s="428"/>
      <c r="AJ13" s="428"/>
      <c r="AK13" s="428"/>
      <c r="AL13" s="428"/>
      <c r="AM13" s="419"/>
      <c r="AN13" s="419"/>
      <c r="AO13" s="471"/>
      <c r="AQ13" s="396"/>
    </row>
    <row r="14" spans="2:43" s="393" customFormat="1" ht="30" customHeight="1">
      <c r="B14" s="409"/>
      <c r="C14" s="411"/>
      <c r="F14" s="396"/>
      <c r="G14" s="414"/>
      <c r="H14" s="412"/>
      <c r="I14" s="415"/>
      <c r="J14" s="415"/>
      <c r="K14" s="415"/>
      <c r="L14" s="415"/>
      <c r="M14" s="415"/>
      <c r="N14" s="415"/>
      <c r="O14" s="415"/>
      <c r="P14" s="415"/>
      <c r="Q14" s="415"/>
      <c r="R14" s="415"/>
      <c r="S14" s="415"/>
      <c r="T14" s="415"/>
      <c r="U14" s="415"/>
      <c r="V14" s="415"/>
      <c r="W14" s="413"/>
      <c r="X14" s="435"/>
      <c r="Y14" s="435"/>
      <c r="Z14" s="435"/>
      <c r="AA14" s="435"/>
      <c r="AB14" s="435"/>
      <c r="AC14" s="435"/>
      <c r="AD14" s="435"/>
      <c r="AE14" s="435"/>
      <c r="AF14" s="435"/>
      <c r="AG14" s="435"/>
      <c r="AH14" s="435"/>
      <c r="AI14" s="428"/>
      <c r="AJ14" s="428"/>
      <c r="AK14" s="428"/>
      <c r="AL14" s="428"/>
      <c r="AM14" s="419"/>
      <c r="AN14" s="419"/>
      <c r="AO14" s="471"/>
      <c r="AQ14" s="396"/>
    </row>
    <row r="15" spans="2:43" s="393" customFormat="1" ht="30" customHeight="1">
      <c r="B15" s="409"/>
      <c r="C15" s="411"/>
      <c r="F15" s="396"/>
      <c r="G15" s="415"/>
      <c r="H15" s="415"/>
      <c r="I15" s="415"/>
      <c r="J15" s="415"/>
      <c r="K15" s="415"/>
      <c r="L15" s="415"/>
      <c r="M15" s="415"/>
      <c r="N15" s="415"/>
      <c r="O15" s="415"/>
      <c r="P15" s="415"/>
      <c r="Q15" s="415"/>
      <c r="R15" s="415"/>
      <c r="S15" s="415"/>
      <c r="T15" s="415"/>
      <c r="U15" s="415"/>
      <c r="V15" s="415"/>
      <c r="W15" s="414"/>
      <c r="X15" s="414"/>
      <c r="Y15" s="414"/>
      <c r="Z15" s="414"/>
      <c r="AA15" s="414"/>
      <c r="AB15" s="414"/>
      <c r="AC15" s="414"/>
      <c r="AD15" s="414"/>
      <c r="AE15" s="414"/>
      <c r="AF15" s="414"/>
      <c r="AG15" s="414"/>
      <c r="AH15" s="414"/>
      <c r="AI15" s="419"/>
      <c r="AJ15" s="419"/>
      <c r="AK15" s="419"/>
      <c r="AL15" s="419"/>
      <c r="AM15" s="419"/>
      <c r="AN15" s="419"/>
      <c r="AO15" s="471"/>
      <c r="AQ15" s="396"/>
    </row>
    <row r="16" spans="2:43" s="393" customFormat="1" ht="30" customHeight="1">
      <c r="B16" s="409"/>
      <c r="C16" s="411"/>
      <c r="F16" s="396"/>
      <c r="G16" s="415"/>
      <c r="H16" s="415"/>
      <c r="I16" s="415"/>
      <c r="J16" s="415"/>
      <c r="K16" s="415"/>
      <c r="L16" s="415"/>
      <c r="M16" s="415"/>
      <c r="N16" s="415"/>
      <c r="O16" s="415"/>
      <c r="P16" s="415"/>
      <c r="Q16" s="415"/>
      <c r="R16" s="415"/>
      <c r="S16" s="415"/>
      <c r="T16" s="415"/>
      <c r="U16" s="415"/>
      <c r="V16" s="415"/>
      <c r="W16" s="414"/>
      <c r="X16" s="414"/>
      <c r="Y16" s="414"/>
      <c r="Z16" s="414"/>
      <c r="AA16" s="414"/>
      <c r="AB16" s="414"/>
      <c r="AC16" s="414"/>
      <c r="AD16" s="414"/>
      <c r="AE16" s="414"/>
      <c r="AF16" s="414"/>
      <c r="AG16" s="414"/>
      <c r="AH16" s="414"/>
      <c r="AI16" s="414"/>
      <c r="AJ16" s="414"/>
      <c r="AK16" s="414"/>
      <c r="AL16" s="414"/>
      <c r="AM16" s="414"/>
      <c r="AN16" s="419"/>
      <c r="AO16" s="471"/>
      <c r="AQ16" s="396"/>
    </row>
    <row r="17" spans="2:43" s="393" customFormat="1" ht="9.9" customHeight="1">
      <c r="B17" s="409"/>
      <c r="C17" s="411"/>
      <c r="F17" s="396"/>
      <c r="G17" s="415"/>
      <c r="H17" s="415"/>
      <c r="I17" s="415"/>
      <c r="J17" s="415"/>
      <c r="K17" s="415"/>
      <c r="L17" s="415"/>
      <c r="M17" s="415"/>
      <c r="N17" s="415"/>
      <c r="O17" s="415"/>
      <c r="P17" s="415"/>
      <c r="Q17" s="415"/>
      <c r="R17" s="415"/>
      <c r="S17" s="415"/>
      <c r="T17" s="415"/>
      <c r="U17" s="415"/>
      <c r="V17" s="415"/>
      <c r="W17" s="414"/>
      <c r="X17" s="414"/>
      <c r="Y17" s="414"/>
      <c r="Z17" s="414"/>
      <c r="AA17" s="414"/>
      <c r="AB17" s="414"/>
      <c r="AC17" s="414"/>
      <c r="AD17" s="414"/>
      <c r="AE17" s="1314"/>
      <c r="AF17" s="1315"/>
      <c r="AG17" s="1315"/>
      <c r="AH17" s="1315"/>
      <c r="AI17" s="1315"/>
      <c r="AJ17" s="1315"/>
      <c r="AK17" s="1315"/>
      <c r="AL17" s="1315"/>
      <c r="AM17" s="1316"/>
      <c r="AN17" s="419"/>
      <c r="AO17" s="471"/>
      <c r="AQ17" s="396"/>
    </row>
    <row r="18" spans="2:43" s="393" customFormat="1" ht="30" customHeight="1">
      <c r="B18" s="416"/>
      <c r="C18" s="906" t="s">
        <v>745</v>
      </c>
      <c r="D18" s="418" t="s">
        <v>746</v>
      </c>
      <c r="E18" s="419"/>
      <c r="F18" s="420"/>
      <c r="G18" s="419"/>
      <c r="H18" s="420"/>
      <c r="I18" s="420"/>
      <c r="J18" s="420"/>
      <c r="K18" s="420"/>
      <c r="L18" s="420"/>
      <c r="M18" s="419"/>
      <c r="N18" s="419"/>
      <c r="O18" s="419"/>
      <c r="P18" s="419"/>
      <c r="Q18" s="419"/>
      <c r="Z18" s="419"/>
      <c r="AE18" s="1317" t="s">
        <v>1109</v>
      </c>
      <c r="AF18" s="1313"/>
      <c r="AG18" s="1313"/>
      <c r="AH18" s="1313"/>
      <c r="AI18" s="1313"/>
      <c r="AJ18" s="1313"/>
      <c r="AK18" s="1313"/>
      <c r="AL18" s="1313"/>
      <c r="AM18" s="1318"/>
      <c r="AN18" s="419"/>
      <c r="AO18" s="471"/>
      <c r="AP18" s="415"/>
      <c r="AQ18" s="396"/>
    </row>
    <row r="19" spans="2:43" s="393" customFormat="1" ht="30" customHeight="1">
      <c r="B19" s="416"/>
      <c r="C19" s="417"/>
      <c r="D19" s="421" t="s">
        <v>747</v>
      </c>
      <c r="E19" s="419"/>
      <c r="F19" s="420"/>
      <c r="G19" s="419"/>
      <c r="H19" s="420"/>
      <c r="I19" s="420"/>
      <c r="J19" s="420"/>
      <c r="K19" s="420"/>
      <c r="L19" s="420"/>
      <c r="M19" s="419"/>
      <c r="N19" s="419"/>
      <c r="O19" s="419"/>
      <c r="P19" s="419"/>
      <c r="Q19" s="419"/>
      <c r="Z19" s="419"/>
      <c r="AA19" s="2127" t="s">
        <v>748</v>
      </c>
      <c r="AB19" s="2128"/>
      <c r="AE19" s="1319" t="s">
        <v>1110</v>
      </c>
      <c r="AF19" s="1313"/>
      <c r="AG19" s="1320"/>
      <c r="AH19" s="1313"/>
      <c r="AI19" s="1313"/>
      <c r="AJ19" s="1313"/>
      <c r="AK19" s="1313"/>
      <c r="AL19" s="1313"/>
      <c r="AM19" s="1318"/>
      <c r="AN19" s="419"/>
      <c r="AO19" s="471"/>
      <c r="AP19" s="415"/>
      <c r="AQ19" s="396"/>
    </row>
    <row r="20" spans="2:43" s="393" customFormat="1" ht="30" customHeight="1">
      <c r="B20" s="416"/>
      <c r="C20" s="422"/>
      <c r="D20" s="2135"/>
      <c r="E20" s="2136"/>
      <c r="F20" s="2136"/>
      <c r="G20" s="2136"/>
      <c r="H20" s="2136"/>
      <c r="I20" s="2136"/>
      <c r="J20" s="2136"/>
      <c r="K20" s="2136"/>
      <c r="L20" s="2136"/>
      <c r="M20" s="2136"/>
      <c r="N20" s="2136"/>
      <c r="O20" s="2136"/>
      <c r="P20" s="2136"/>
      <c r="Q20" s="2136"/>
      <c r="R20" s="2136"/>
      <c r="S20" s="2136"/>
      <c r="T20" s="2136"/>
      <c r="U20" s="2136"/>
      <c r="V20" s="2136"/>
      <c r="W20" s="2136"/>
      <c r="X20" s="2136"/>
      <c r="Y20" s="2136"/>
      <c r="Z20" s="2136"/>
      <c r="AA20" s="2136"/>
      <c r="AB20" s="2137"/>
      <c r="AE20" s="1321"/>
      <c r="AF20" s="1313"/>
      <c r="AG20" s="1322"/>
      <c r="AH20" s="1313"/>
      <c r="AI20" s="1313"/>
      <c r="AJ20" s="2120"/>
      <c r="AK20" s="2121"/>
      <c r="AL20" s="2122"/>
      <c r="AM20" s="1318"/>
      <c r="AN20" s="419"/>
      <c r="AO20" s="471"/>
      <c r="AP20" s="414"/>
      <c r="AQ20" s="396"/>
    </row>
    <row r="21" spans="2:43" s="393" customFormat="1" ht="30" customHeight="1">
      <c r="B21" s="416"/>
      <c r="C21" s="422"/>
      <c r="D21" s="2150"/>
      <c r="E21" s="2151"/>
      <c r="F21" s="2151"/>
      <c r="G21" s="2151"/>
      <c r="H21" s="2151"/>
      <c r="I21" s="2151"/>
      <c r="J21" s="2151"/>
      <c r="K21" s="2151"/>
      <c r="L21" s="2151"/>
      <c r="M21" s="2151"/>
      <c r="N21" s="2151"/>
      <c r="O21" s="2151"/>
      <c r="P21" s="2151"/>
      <c r="Q21" s="2151"/>
      <c r="R21" s="2151"/>
      <c r="S21" s="2151"/>
      <c r="T21" s="2151"/>
      <c r="U21" s="2151"/>
      <c r="V21" s="2151"/>
      <c r="W21" s="2151"/>
      <c r="X21" s="2151"/>
      <c r="Y21" s="2151"/>
      <c r="Z21" s="2151"/>
      <c r="AA21" s="2151"/>
      <c r="AB21" s="2152"/>
      <c r="AE21" s="1321"/>
      <c r="AF21" s="1313"/>
      <c r="AG21" s="1313"/>
      <c r="AH21" s="1313"/>
      <c r="AI21" s="1313"/>
      <c r="AJ21" s="2123"/>
      <c r="AK21" s="2124"/>
      <c r="AL21" s="2125"/>
      <c r="AM21" s="1318"/>
      <c r="AN21" s="419"/>
      <c r="AO21" s="471"/>
      <c r="AP21" s="414"/>
      <c r="AQ21" s="396"/>
    </row>
    <row r="22" spans="2:43" s="393" customFormat="1" ht="30" customHeight="1">
      <c r="B22" s="416"/>
      <c r="C22" s="422"/>
      <c r="D22" s="2150"/>
      <c r="E22" s="2151"/>
      <c r="F22" s="2151"/>
      <c r="G22" s="2151"/>
      <c r="H22" s="2151"/>
      <c r="I22" s="2151"/>
      <c r="J22" s="2151"/>
      <c r="K22" s="2151"/>
      <c r="L22" s="2151"/>
      <c r="M22" s="2151"/>
      <c r="N22" s="2151"/>
      <c r="O22" s="2151"/>
      <c r="P22" s="2151"/>
      <c r="Q22" s="2151"/>
      <c r="R22" s="2151"/>
      <c r="S22" s="2151"/>
      <c r="T22" s="2151"/>
      <c r="U22" s="2151"/>
      <c r="V22" s="2151"/>
      <c r="W22" s="2151"/>
      <c r="X22" s="2151"/>
      <c r="Y22" s="2151"/>
      <c r="Z22" s="2151"/>
      <c r="AA22" s="2151"/>
      <c r="AB22" s="2152"/>
      <c r="AE22" s="1323"/>
      <c r="AF22" s="1324"/>
      <c r="AG22" s="1324"/>
      <c r="AH22" s="1324"/>
      <c r="AI22" s="1324"/>
      <c r="AJ22" s="1324"/>
      <c r="AK22" s="1324"/>
      <c r="AL22" s="1324"/>
      <c r="AM22" s="1325"/>
      <c r="AN22" s="419"/>
      <c r="AO22" s="471"/>
      <c r="AP22" s="414"/>
      <c r="AQ22" s="396"/>
    </row>
    <row r="23" spans="2:43" s="393" customFormat="1" ht="30" customHeight="1">
      <c r="B23" s="416"/>
      <c r="C23" s="422"/>
      <c r="D23" s="2150"/>
      <c r="E23" s="2151"/>
      <c r="F23" s="2151"/>
      <c r="G23" s="2151"/>
      <c r="H23" s="2151"/>
      <c r="I23" s="2151"/>
      <c r="J23" s="2151"/>
      <c r="K23" s="2151"/>
      <c r="L23" s="2151"/>
      <c r="M23" s="2151"/>
      <c r="N23" s="2151"/>
      <c r="O23" s="2151"/>
      <c r="P23" s="2151"/>
      <c r="Q23" s="2151"/>
      <c r="R23" s="2151"/>
      <c r="S23" s="2151"/>
      <c r="T23" s="2151"/>
      <c r="U23" s="2151"/>
      <c r="V23" s="2151"/>
      <c r="W23" s="2151"/>
      <c r="X23" s="2151"/>
      <c r="Y23" s="2151"/>
      <c r="Z23" s="2151"/>
      <c r="AA23" s="2151"/>
      <c r="AB23" s="2152"/>
      <c r="AI23" s="2127" t="s">
        <v>749</v>
      </c>
      <c r="AJ23" s="2128"/>
      <c r="AK23" s="2128"/>
      <c r="AM23" s="419"/>
      <c r="AN23" s="419"/>
      <c r="AO23" s="471"/>
      <c r="AP23" s="414"/>
      <c r="AQ23" s="396"/>
    </row>
    <row r="24" spans="2:43" s="393" customFormat="1" ht="30" customHeight="1">
      <c r="B24" s="416"/>
      <c r="C24" s="422"/>
      <c r="D24" s="2150"/>
      <c r="E24" s="2151"/>
      <c r="F24" s="2151"/>
      <c r="G24" s="2151"/>
      <c r="H24" s="2151"/>
      <c r="I24" s="2151"/>
      <c r="J24" s="2151"/>
      <c r="K24" s="2151"/>
      <c r="L24" s="2151"/>
      <c r="M24" s="2151"/>
      <c r="N24" s="2151"/>
      <c r="O24" s="2151"/>
      <c r="P24" s="2151"/>
      <c r="Q24" s="2151"/>
      <c r="R24" s="2151"/>
      <c r="S24" s="2151"/>
      <c r="T24" s="2151"/>
      <c r="U24" s="2151"/>
      <c r="V24" s="2151"/>
      <c r="W24" s="2151"/>
      <c r="X24" s="2151"/>
      <c r="Y24" s="2151"/>
      <c r="Z24" s="2151"/>
      <c r="AA24" s="2151"/>
      <c r="AB24" s="2152"/>
      <c r="AD24" s="454" t="s">
        <v>103</v>
      </c>
      <c r="AG24" s="2135"/>
      <c r="AH24" s="2136"/>
      <c r="AI24" s="2136"/>
      <c r="AJ24" s="2136"/>
      <c r="AK24" s="2137"/>
      <c r="AM24" s="419"/>
      <c r="AN24" s="419"/>
      <c r="AO24" s="471"/>
      <c r="AP24" s="414"/>
      <c r="AQ24" s="396"/>
    </row>
    <row r="25" spans="2:43" s="393" customFormat="1" ht="30" customHeight="1">
      <c r="B25" s="416"/>
      <c r="C25" s="422"/>
      <c r="D25" s="2138"/>
      <c r="E25" s="2139"/>
      <c r="F25" s="2139"/>
      <c r="G25" s="2139"/>
      <c r="H25" s="2139"/>
      <c r="I25" s="2139"/>
      <c r="J25" s="2139"/>
      <c r="K25" s="2139"/>
      <c r="L25" s="2139"/>
      <c r="M25" s="2139"/>
      <c r="N25" s="2139"/>
      <c r="O25" s="2139"/>
      <c r="P25" s="2139"/>
      <c r="Q25" s="2139"/>
      <c r="R25" s="2139"/>
      <c r="S25" s="2139"/>
      <c r="T25" s="2139"/>
      <c r="U25" s="2139"/>
      <c r="V25" s="2139"/>
      <c r="W25" s="2139"/>
      <c r="X25" s="2139"/>
      <c r="Y25" s="2139"/>
      <c r="Z25" s="2139"/>
      <c r="AA25" s="2139"/>
      <c r="AB25" s="2140"/>
      <c r="AD25" s="455" t="s">
        <v>104</v>
      </c>
      <c r="AG25" s="2138"/>
      <c r="AH25" s="2139"/>
      <c r="AI25" s="2139"/>
      <c r="AJ25" s="2139"/>
      <c r="AK25" s="2140"/>
      <c r="AM25" s="419"/>
      <c r="AN25" s="419"/>
      <c r="AO25" s="471"/>
      <c r="AP25" s="414"/>
      <c r="AQ25" s="396"/>
    </row>
    <row r="26" spans="2:43" s="393" customFormat="1" ht="9.9" customHeight="1">
      <c r="B26" s="423"/>
      <c r="C26" s="424"/>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56"/>
      <c r="AD26" s="457"/>
      <c r="AE26" s="456"/>
      <c r="AF26" s="456"/>
      <c r="AG26" s="425"/>
      <c r="AH26" s="425"/>
      <c r="AI26" s="425"/>
      <c r="AJ26" s="425"/>
      <c r="AK26" s="425"/>
      <c r="AL26" s="456"/>
      <c r="AM26" s="463"/>
      <c r="AN26" s="463"/>
      <c r="AO26" s="472"/>
      <c r="AP26" s="414"/>
      <c r="AQ26" s="396"/>
    </row>
    <row r="27" spans="2:43" s="393" customFormat="1" ht="9.9" customHeight="1">
      <c r="B27" s="416"/>
      <c r="C27" s="422"/>
      <c r="D27" s="426"/>
      <c r="E27" s="426"/>
      <c r="F27" s="426"/>
      <c r="G27" s="426"/>
      <c r="H27" s="426"/>
      <c r="I27" s="426"/>
      <c r="J27" s="426"/>
      <c r="K27" s="426"/>
      <c r="L27" s="426"/>
      <c r="M27" s="426"/>
      <c r="N27" s="426"/>
      <c r="O27" s="426"/>
      <c r="P27" s="426"/>
      <c r="Q27" s="426"/>
      <c r="R27" s="426"/>
      <c r="S27" s="426"/>
      <c r="T27" s="426"/>
      <c r="U27" s="426"/>
      <c r="V27" s="426"/>
      <c r="W27" s="426"/>
      <c r="X27" s="426"/>
      <c r="Y27" s="426"/>
      <c r="Z27" s="426"/>
      <c r="AA27" s="426"/>
      <c r="AB27" s="426"/>
      <c r="AD27" s="455"/>
      <c r="AG27" s="426"/>
      <c r="AH27" s="426"/>
      <c r="AI27" s="426"/>
      <c r="AJ27" s="426"/>
      <c r="AK27" s="426"/>
      <c r="AM27" s="419"/>
      <c r="AN27" s="419"/>
      <c r="AO27" s="471"/>
      <c r="AP27" s="414"/>
      <c r="AQ27" s="396"/>
    </row>
    <row r="28" spans="2:43" s="393" customFormat="1" ht="30" customHeight="1">
      <c r="B28" s="416"/>
      <c r="C28" s="2133" t="s">
        <v>750</v>
      </c>
      <c r="D28" s="2141" t="s">
        <v>751</v>
      </c>
      <c r="E28" s="2142"/>
      <c r="F28" s="2141" t="s">
        <v>752</v>
      </c>
      <c r="G28" s="2147"/>
      <c r="H28" s="2147"/>
      <c r="I28" s="2147"/>
      <c r="J28" s="2147"/>
      <c r="K28" s="2147"/>
      <c r="L28" s="2147"/>
      <c r="M28" s="2147"/>
      <c r="N28" s="2147"/>
      <c r="O28" s="2142"/>
      <c r="P28" s="2141" t="s">
        <v>753</v>
      </c>
      <c r="Q28" s="2147"/>
      <c r="R28" s="2147"/>
      <c r="S28" s="2147"/>
      <c r="T28" s="2147"/>
      <c r="U28" s="2147"/>
      <c r="V28" s="2147"/>
      <c r="W28" s="2147"/>
      <c r="X28" s="2142"/>
      <c r="Y28" s="2188" t="s">
        <v>1677</v>
      </c>
      <c r="Z28" s="2147"/>
      <c r="AA28" s="2147"/>
      <c r="AB28" s="2147"/>
      <c r="AC28" s="2147"/>
      <c r="AD28" s="2147"/>
      <c r="AE28" s="2147"/>
      <c r="AF28" s="2147"/>
      <c r="AG28" s="2147"/>
      <c r="AH28" s="2147"/>
      <c r="AI28" s="2147"/>
      <c r="AJ28" s="2147"/>
      <c r="AK28" s="2147"/>
      <c r="AL28" s="2147"/>
      <c r="AM28" s="2147"/>
      <c r="AN28" s="2142"/>
      <c r="AO28" s="471"/>
      <c r="AP28" s="413"/>
      <c r="AQ28" s="396"/>
    </row>
    <row r="29" spans="2:43" s="393" customFormat="1" ht="30" customHeight="1">
      <c r="B29" s="416"/>
      <c r="C29" s="2134"/>
      <c r="D29" s="2143"/>
      <c r="E29" s="2144"/>
      <c r="F29" s="2143"/>
      <c r="G29" s="2148"/>
      <c r="H29" s="2148"/>
      <c r="I29" s="2148"/>
      <c r="J29" s="2148"/>
      <c r="K29" s="2148"/>
      <c r="L29" s="2148"/>
      <c r="M29" s="2148"/>
      <c r="N29" s="2148"/>
      <c r="O29" s="2144"/>
      <c r="P29" s="2143"/>
      <c r="Q29" s="2148"/>
      <c r="R29" s="2148"/>
      <c r="S29" s="2148"/>
      <c r="T29" s="2148"/>
      <c r="U29" s="2148"/>
      <c r="V29" s="2148"/>
      <c r="W29" s="2148"/>
      <c r="X29" s="2144"/>
      <c r="Y29" s="2143"/>
      <c r="Z29" s="2189"/>
      <c r="AA29" s="2189"/>
      <c r="AB29" s="2189"/>
      <c r="AC29" s="2189"/>
      <c r="AD29" s="2189"/>
      <c r="AE29" s="2189"/>
      <c r="AF29" s="2189"/>
      <c r="AG29" s="2189"/>
      <c r="AH29" s="2189"/>
      <c r="AI29" s="2189"/>
      <c r="AJ29" s="2189"/>
      <c r="AK29" s="2189"/>
      <c r="AL29" s="2189"/>
      <c r="AM29" s="2189"/>
      <c r="AN29" s="2144"/>
      <c r="AO29" s="471"/>
      <c r="AP29" s="413"/>
      <c r="AQ29" s="396"/>
    </row>
    <row r="30" spans="2:43" s="393" customFormat="1" ht="30" customHeight="1">
      <c r="B30" s="416"/>
      <c r="C30" s="2134"/>
      <c r="D30" s="2143"/>
      <c r="E30" s="2144"/>
      <c r="F30" s="2143"/>
      <c r="G30" s="2148"/>
      <c r="H30" s="2148"/>
      <c r="I30" s="2148"/>
      <c r="J30" s="2148"/>
      <c r="K30" s="2148"/>
      <c r="L30" s="2148"/>
      <c r="M30" s="2148"/>
      <c r="N30" s="2148"/>
      <c r="O30" s="2144"/>
      <c r="P30" s="2143"/>
      <c r="Q30" s="2148"/>
      <c r="R30" s="2148"/>
      <c r="S30" s="2148"/>
      <c r="T30" s="2148"/>
      <c r="U30" s="2148"/>
      <c r="V30" s="2148"/>
      <c r="W30" s="2148"/>
      <c r="X30" s="2144"/>
      <c r="Y30" s="2143"/>
      <c r="Z30" s="2189"/>
      <c r="AA30" s="2189"/>
      <c r="AB30" s="2189"/>
      <c r="AC30" s="2189"/>
      <c r="AD30" s="2189"/>
      <c r="AE30" s="2189"/>
      <c r="AF30" s="2189"/>
      <c r="AG30" s="2189"/>
      <c r="AH30" s="2189"/>
      <c r="AI30" s="2189"/>
      <c r="AJ30" s="2189"/>
      <c r="AK30" s="2189"/>
      <c r="AL30" s="2189"/>
      <c r="AM30" s="2189"/>
      <c r="AN30" s="2144"/>
      <c r="AO30" s="471"/>
      <c r="AP30" s="415"/>
      <c r="AQ30" s="396"/>
    </row>
    <row r="31" spans="2:43" s="393" customFormat="1" ht="30" customHeight="1">
      <c r="B31" s="416"/>
      <c r="C31" s="2134"/>
      <c r="D31" s="2143"/>
      <c r="E31" s="2144"/>
      <c r="F31" s="2143"/>
      <c r="G31" s="2148"/>
      <c r="H31" s="2148"/>
      <c r="I31" s="2148"/>
      <c r="J31" s="2148"/>
      <c r="K31" s="2148"/>
      <c r="L31" s="2148"/>
      <c r="M31" s="2148"/>
      <c r="N31" s="2148"/>
      <c r="O31" s="2144"/>
      <c r="P31" s="2145"/>
      <c r="Q31" s="2149"/>
      <c r="R31" s="2149"/>
      <c r="S31" s="2149"/>
      <c r="T31" s="2149"/>
      <c r="U31" s="2149"/>
      <c r="V31" s="2149"/>
      <c r="W31" s="2149"/>
      <c r="X31" s="2146"/>
      <c r="Y31" s="2145"/>
      <c r="Z31" s="2149"/>
      <c r="AA31" s="2149"/>
      <c r="AB31" s="2149"/>
      <c r="AC31" s="2149"/>
      <c r="AD31" s="2149"/>
      <c r="AE31" s="2149"/>
      <c r="AF31" s="2149"/>
      <c r="AG31" s="2149"/>
      <c r="AH31" s="2149"/>
      <c r="AI31" s="2149"/>
      <c r="AJ31" s="2149"/>
      <c r="AK31" s="2149"/>
      <c r="AL31" s="2149"/>
      <c r="AM31" s="2149"/>
      <c r="AN31" s="2146"/>
      <c r="AO31" s="471"/>
      <c r="AP31" s="415"/>
      <c r="AQ31" s="396"/>
    </row>
    <row r="32" spans="2:43" s="393" customFormat="1" ht="30" customHeight="1">
      <c r="B32" s="416"/>
      <c r="C32" s="2134"/>
      <c r="D32" s="2145"/>
      <c r="E32" s="2146"/>
      <c r="F32" s="2145"/>
      <c r="G32" s="2149"/>
      <c r="H32" s="2149"/>
      <c r="I32" s="2149"/>
      <c r="J32" s="2149"/>
      <c r="K32" s="2149"/>
      <c r="L32" s="2149"/>
      <c r="M32" s="2149"/>
      <c r="N32" s="2149"/>
      <c r="O32" s="2146"/>
      <c r="P32" s="2129" t="s">
        <v>754</v>
      </c>
      <c r="Q32" s="2130"/>
      <c r="R32" s="2130"/>
      <c r="S32" s="2130"/>
      <c r="T32" s="2130"/>
      <c r="U32" s="2130"/>
      <c r="V32" s="2130"/>
      <c r="W32" s="2130"/>
      <c r="X32" s="2131"/>
      <c r="Y32" s="2129" t="s">
        <v>755</v>
      </c>
      <c r="Z32" s="2130"/>
      <c r="AA32" s="2130"/>
      <c r="AB32" s="2130"/>
      <c r="AC32" s="2130"/>
      <c r="AD32" s="2130"/>
      <c r="AE32" s="2130"/>
      <c r="AF32" s="2130"/>
      <c r="AG32" s="2130"/>
      <c r="AH32" s="2130"/>
      <c r="AI32" s="2130"/>
      <c r="AJ32" s="2130"/>
      <c r="AK32" s="2130"/>
      <c r="AL32" s="2130"/>
      <c r="AM32" s="2130"/>
      <c r="AN32" s="2131"/>
      <c r="AO32" s="471"/>
      <c r="AQ32" s="396"/>
    </row>
    <row r="33" spans="2:43" s="393" customFormat="1" ht="9.9" customHeight="1">
      <c r="B33" s="416"/>
      <c r="C33" s="419"/>
      <c r="D33" s="2153" t="s">
        <v>22</v>
      </c>
      <c r="E33" s="2154"/>
      <c r="F33" s="2165" t="s">
        <v>1678</v>
      </c>
      <c r="G33" s="2166"/>
      <c r="H33" s="2166"/>
      <c r="I33" s="2166"/>
      <c r="J33" s="2166"/>
      <c r="K33" s="2166"/>
      <c r="L33" s="2166"/>
      <c r="M33" s="2166"/>
      <c r="N33" s="2166"/>
      <c r="O33" s="2167"/>
      <c r="P33" s="2159" t="s">
        <v>756</v>
      </c>
      <c r="Q33" s="2160"/>
      <c r="R33" s="436"/>
      <c r="S33" s="437"/>
      <c r="T33" s="437"/>
      <c r="U33" s="437"/>
      <c r="V33" s="437"/>
      <c r="W33" s="437"/>
      <c r="X33" s="438"/>
      <c r="Y33" s="458"/>
      <c r="Z33" s="459"/>
      <c r="AA33" s="459"/>
      <c r="AB33" s="459"/>
      <c r="AC33" s="459"/>
      <c r="AD33" s="459"/>
      <c r="AE33" s="459"/>
      <c r="AF33" s="459"/>
      <c r="AG33" s="459"/>
      <c r="AH33" s="459"/>
      <c r="AI33" s="459"/>
      <c r="AJ33" s="459"/>
      <c r="AK33" s="459"/>
      <c r="AL33" s="459"/>
      <c r="AM33" s="459"/>
      <c r="AN33" s="446"/>
      <c r="AO33" s="471"/>
      <c r="AQ33" s="396"/>
    </row>
    <row r="34" spans="2:43" s="393" customFormat="1" ht="30" customHeight="1">
      <c r="B34" s="416"/>
      <c r="C34" s="419"/>
      <c r="D34" s="2155"/>
      <c r="E34" s="2156"/>
      <c r="F34" s="2168"/>
      <c r="G34" s="2169"/>
      <c r="H34" s="2169"/>
      <c r="I34" s="2169"/>
      <c r="J34" s="2169"/>
      <c r="K34" s="2169"/>
      <c r="L34" s="2169"/>
      <c r="M34" s="2169"/>
      <c r="N34" s="2169"/>
      <c r="O34" s="2170"/>
      <c r="P34" s="2161"/>
      <c r="Q34" s="2162"/>
      <c r="R34" s="439"/>
      <c r="S34" s="2190"/>
      <c r="T34" s="2190"/>
      <c r="U34" s="2190"/>
      <c r="V34" s="2190"/>
      <c r="W34" s="2190"/>
      <c r="X34" s="440"/>
      <c r="Y34" s="460"/>
      <c r="Z34" s="2175"/>
      <c r="AA34" s="2176"/>
      <c r="AB34" s="2176"/>
      <c r="AC34" s="2176"/>
      <c r="AD34" s="2176"/>
      <c r="AE34" s="2176"/>
      <c r="AF34" s="2176"/>
      <c r="AG34" s="2176"/>
      <c r="AH34" s="2176"/>
      <c r="AI34" s="2176"/>
      <c r="AJ34" s="2176"/>
      <c r="AK34" s="2176"/>
      <c r="AL34" s="2176"/>
      <c r="AM34" s="2154"/>
      <c r="AN34" s="448"/>
      <c r="AO34" s="471"/>
      <c r="AQ34" s="396"/>
    </row>
    <row r="35" spans="2:43" s="393" customFormat="1" ht="30" customHeight="1">
      <c r="B35" s="416"/>
      <c r="C35" s="419"/>
      <c r="D35" s="2155"/>
      <c r="E35" s="2156"/>
      <c r="F35" s="2168"/>
      <c r="G35" s="2169"/>
      <c r="H35" s="2169"/>
      <c r="I35" s="2169"/>
      <c r="J35" s="2169"/>
      <c r="K35" s="2169"/>
      <c r="L35" s="2169"/>
      <c r="M35" s="2169"/>
      <c r="N35" s="2169"/>
      <c r="O35" s="2170"/>
      <c r="P35" s="2161"/>
      <c r="Q35" s="2162"/>
      <c r="R35" s="439"/>
      <c r="S35" s="2190"/>
      <c r="T35" s="2190"/>
      <c r="U35" s="2190"/>
      <c r="V35" s="2190"/>
      <c r="W35" s="2190"/>
      <c r="X35" s="440"/>
      <c r="Y35" s="460"/>
      <c r="Z35" s="2157"/>
      <c r="AA35" s="2177"/>
      <c r="AB35" s="2177"/>
      <c r="AC35" s="2177"/>
      <c r="AD35" s="2177"/>
      <c r="AE35" s="2177"/>
      <c r="AF35" s="2177"/>
      <c r="AG35" s="2177"/>
      <c r="AH35" s="2177"/>
      <c r="AI35" s="2177"/>
      <c r="AJ35" s="2177"/>
      <c r="AK35" s="2177"/>
      <c r="AL35" s="2177"/>
      <c r="AM35" s="2158"/>
      <c r="AN35" s="448"/>
      <c r="AO35" s="471"/>
      <c r="AQ35" s="396"/>
    </row>
    <row r="36" spans="2:43" s="393" customFormat="1" ht="9.9" customHeight="1">
      <c r="B36" s="416"/>
      <c r="C36" s="419"/>
      <c r="D36" s="2157"/>
      <c r="E36" s="2158"/>
      <c r="F36" s="2171"/>
      <c r="G36" s="2172"/>
      <c r="H36" s="2172"/>
      <c r="I36" s="2172"/>
      <c r="J36" s="2172"/>
      <c r="K36" s="2172"/>
      <c r="L36" s="2172"/>
      <c r="M36" s="2172"/>
      <c r="N36" s="2172"/>
      <c r="O36" s="2173"/>
      <c r="P36" s="2163"/>
      <c r="Q36" s="2164"/>
      <c r="R36" s="441"/>
      <c r="S36" s="442"/>
      <c r="T36" s="442"/>
      <c r="U36" s="442"/>
      <c r="V36" s="442"/>
      <c r="W36" s="442"/>
      <c r="X36" s="443"/>
      <c r="Y36" s="461"/>
      <c r="Z36" s="451"/>
      <c r="AA36" s="451"/>
      <c r="AB36" s="451"/>
      <c r="AC36" s="451"/>
      <c r="AD36" s="451"/>
      <c r="AE36" s="451"/>
      <c r="AF36" s="451"/>
      <c r="AG36" s="451"/>
      <c r="AH36" s="451"/>
      <c r="AI36" s="451"/>
      <c r="AJ36" s="451"/>
      <c r="AK36" s="451"/>
      <c r="AL36" s="451"/>
      <c r="AM36" s="463"/>
      <c r="AN36" s="464"/>
      <c r="AO36" s="471"/>
      <c r="AQ36" s="396"/>
    </row>
    <row r="37" spans="2:43" s="393" customFormat="1" ht="9.9" customHeight="1">
      <c r="B37" s="416"/>
      <c r="C37" s="419"/>
      <c r="D37" s="2153" t="s">
        <v>23</v>
      </c>
      <c r="E37" s="2154"/>
      <c r="F37" s="2174" t="s">
        <v>757</v>
      </c>
      <c r="G37" s="2166"/>
      <c r="H37" s="2166"/>
      <c r="I37" s="2166"/>
      <c r="J37" s="2166"/>
      <c r="K37" s="2166"/>
      <c r="L37" s="2166"/>
      <c r="M37" s="2166"/>
      <c r="N37" s="2166"/>
      <c r="O37" s="2167"/>
      <c r="P37" s="2159" t="s">
        <v>221</v>
      </c>
      <c r="Q37" s="2160"/>
      <c r="R37" s="444"/>
      <c r="S37" s="445"/>
      <c r="T37" s="445"/>
      <c r="U37" s="445"/>
      <c r="V37" s="445"/>
      <c r="W37" s="445"/>
      <c r="X37" s="446"/>
      <c r="Y37" s="458"/>
      <c r="Z37" s="459"/>
      <c r="AA37" s="459"/>
      <c r="AB37" s="459"/>
      <c r="AC37" s="459"/>
      <c r="AD37" s="459"/>
      <c r="AE37" s="459"/>
      <c r="AF37" s="459"/>
      <c r="AG37" s="459"/>
      <c r="AH37" s="459"/>
      <c r="AI37" s="459"/>
      <c r="AJ37" s="459"/>
      <c r="AK37" s="459"/>
      <c r="AL37" s="459"/>
      <c r="AM37" s="459"/>
      <c r="AN37" s="446"/>
      <c r="AO37" s="471"/>
      <c r="AQ37" s="396"/>
    </row>
    <row r="38" spans="2:43" s="393" customFormat="1" ht="30" customHeight="1">
      <c r="B38" s="416"/>
      <c r="C38" s="419"/>
      <c r="D38" s="2155"/>
      <c r="E38" s="2156"/>
      <c r="F38" s="2168"/>
      <c r="G38" s="2169"/>
      <c r="H38" s="2169"/>
      <c r="I38" s="2169"/>
      <c r="J38" s="2169"/>
      <c r="K38" s="2169"/>
      <c r="L38" s="2169"/>
      <c r="M38" s="2169"/>
      <c r="N38" s="2169"/>
      <c r="O38" s="2170"/>
      <c r="P38" s="2161"/>
      <c r="Q38" s="2162"/>
      <c r="R38" s="447"/>
      <c r="S38" s="2175"/>
      <c r="T38" s="2176"/>
      <c r="U38" s="2176"/>
      <c r="V38" s="2176"/>
      <c r="W38" s="2154"/>
      <c r="X38" s="448"/>
      <c r="Y38" s="460"/>
      <c r="Z38" s="2175"/>
      <c r="AA38" s="2176"/>
      <c r="AB38" s="2176"/>
      <c r="AC38" s="2176"/>
      <c r="AD38" s="2176"/>
      <c r="AE38" s="2176"/>
      <c r="AF38" s="2176"/>
      <c r="AG38" s="2176"/>
      <c r="AH38" s="2176"/>
      <c r="AI38" s="2176"/>
      <c r="AJ38" s="2176"/>
      <c r="AK38" s="2176"/>
      <c r="AL38" s="2176"/>
      <c r="AM38" s="2154"/>
      <c r="AN38" s="448"/>
      <c r="AO38" s="471"/>
      <c r="AQ38" s="396"/>
    </row>
    <row r="39" spans="2:43" ht="30" customHeight="1">
      <c r="B39" s="416"/>
      <c r="C39" s="419"/>
      <c r="D39" s="2155"/>
      <c r="E39" s="2156"/>
      <c r="F39" s="2168"/>
      <c r="G39" s="2169"/>
      <c r="H39" s="2169"/>
      <c r="I39" s="2169"/>
      <c r="J39" s="2169"/>
      <c r="K39" s="2169"/>
      <c r="L39" s="2169"/>
      <c r="M39" s="2169"/>
      <c r="N39" s="2169"/>
      <c r="O39" s="2170"/>
      <c r="P39" s="2161"/>
      <c r="Q39" s="2162"/>
      <c r="R39" s="447"/>
      <c r="S39" s="2157"/>
      <c r="T39" s="2177"/>
      <c r="U39" s="2177"/>
      <c r="V39" s="2177"/>
      <c r="W39" s="2158"/>
      <c r="X39" s="449"/>
      <c r="Y39" s="460"/>
      <c r="Z39" s="2157"/>
      <c r="AA39" s="2177"/>
      <c r="AB39" s="2177"/>
      <c r="AC39" s="2177"/>
      <c r="AD39" s="2177"/>
      <c r="AE39" s="2177"/>
      <c r="AF39" s="2177"/>
      <c r="AG39" s="2177"/>
      <c r="AH39" s="2177"/>
      <c r="AI39" s="2177"/>
      <c r="AJ39" s="2177"/>
      <c r="AK39" s="2177"/>
      <c r="AL39" s="2177"/>
      <c r="AM39" s="2158"/>
      <c r="AN39" s="448"/>
      <c r="AO39" s="471"/>
    </row>
    <row r="40" spans="2:43" ht="9.9" customHeight="1">
      <c r="B40" s="416"/>
      <c r="C40" s="419"/>
      <c r="D40" s="2157"/>
      <c r="E40" s="2158"/>
      <c r="F40" s="2171"/>
      <c r="G40" s="2172"/>
      <c r="H40" s="2172"/>
      <c r="I40" s="2172"/>
      <c r="J40" s="2172"/>
      <c r="K40" s="2172"/>
      <c r="L40" s="2172"/>
      <c r="M40" s="2172"/>
      <c r="N40" s="2172"/>
      <c r="O40" s="2173"/>
      <c r="P40" s="2163"/>
      <c r="Q40" s="2164"/>
      <c r="R40" s="450"/>
      <c r="S40" s="451"/>
      <c r="T40" s="451"/>
      <c r="U40" s="451"/>
      <c r="V40" s="451"/>
      <c r="W40" s="451"/>
      <c r="X40" s="452"/>
      <c r="Y40" s="461"/>
      <c r="Z40" s="451"/>
      <c r="AA40" s="451"/>
      <c r="AB40" s="451"/>
      <c r="AC40" s="451"/>
      <c r="AD40" s="451"/>
      <c r="AE40" s="451"/>
      <c r="AF40" s="451"/>
      <c r="AG40" s="451"/>
      <c r="AH40" s="451"/>
      <c r="AI40" s="451"/>
      <c r="AJ40" s="451"/>
      <c r="AK40" s="451"/>
      <c r="AL40" s="451"/>
      <c r="AM40" s="463"/>
      <c r="AN40" s="464"/>
      <c r="AO40" s="471"/>
    </row>
    <row r="41" spans="2:43" ht="9.9" customHeight="1">
      <c r="B41" s="416"/>
      <c r="C41" s="419"/>
      <c r="D41" s="2153" t="s">
        <v>25</v>
      </c>
      <c r="E41" s="2154"/>
      <c r="F41" s="2174" t="s">
        <v>758</v>
      </c>
      <c r="G41" s="2166"/>
      <c r="H41" s="2166"/>
      <c r="I41" s="2166"/>
      <c r="J41" s="2166"/>
      <c r="K41" s="2166"/>
      <c r="L41" s="2166"/>
      <c r="M41" s="2166"/>
      <c r="N41" s="2166"/>
      <c r="O41" s="2167"/>
      <c r="P41" s="2159" t="s">
        <v>223</v>
      </c>
      <c r="Q41" s="2160"/>
      <c r="R41" s="444"/>
      <c r="S41" s="445"/>
      <c r="T41" s="445"/>
      <c r="U41" s="445"/>
      <c r="V41" s="445"/>
      <c r="W41" s="445"/>
      <c r="X41" s="446"/>
      <c r="Y41" s="458"/>
      <c r="Z41" s="459"/>
      <c r="AA41" s="459"/>
      <c r="AB41" s="459"/>
      <c r="AC41" s="459"/>
      <c r="AD41" s="459"/>
      <c r="AE41" s="459"/>
      <c r="AF41" s="459"/>
      <c r="AG41" s="459"/>
      <c r="AH41" s="459"/>
      <c r="AI41" s="459"/>
      <c r="AJ41" s="459"/>
      <c r="AK41" s="459"/>
      <c r="AL41" s="459"/>
      <c r="AM41" s="459"/>
      <c r="AN41" s="446"/>
      <c r="AO41" s="471"/>
    </row>
    <row r="42" spans="2:43" ht="30" customHeight="1">
      <c r="B42" s="416"/>
      <c r="C42" s="419"/>
      <c r="D42" s="2155"/>
      <c r="E42" s="2156"/>
      <c r="F42" s="2168"/>
      <c r="G42" s="2169"/>
      <c r="H42" s="2169"/>
      <c r="I42" s="2169"/>
      <c r="J42" s="2169"/>
      <c r="K42" s="2169"/>
      <c r="L42" s="2169"/>
      <c r="M42" s="2169"/>
      <c r="N42" s="2169"/>
      <c r="O42" s="2170"/>
      <c r="P42" s="2161"/>
      <c r="Q42" s="2162"/>
      <c r="R42" s="447"/>
      <c r="S42" s="2175"/>
      <c r="T42" s="2176"/>
      <c r="U42" s="2176"/>
      <c r="V42" s="2176"/>
      <c r="W42" s="2154"/>
      <c r="X42" s="448"/>
      <c r="Y42" s="460"/>
      <c r="Z42" s="2175"/>
      <c r="AA42" s="2176"/>
      <c r="AB42" s="2176"/>
      <c r="AC42" s="2176"/>
      <c r="AD42" s="2176"/>
      <c r="AE42" s="2176"/>
      <c r="AF42" s="2176"/>
      <c r="AG42" s="2176"/>
      <c r="AH42" s="2176"/>
      <c r="AI42" s="2176"/>
      <c r="AJ42" s="2176"/>
      <c r="AK42" s="2176"/>
      <c r="AL42" s="2176"/>
      <c r="AM42" s="2154"/>
      <c r="AN42" s="448"/>
      <c r="AO42" s="471"/>
    </row>
    <row r="43" spans="2:43" ht="30" customHeight="1">
      <c r="B43" s="416"/>
      <c r="C43" s="419"/>
      <c r="D43" s="2155"/>
      <c r="E43" s="2156"/>
      <c r="F43" s="2168"/>
      <c r="G43" s="2169"/>
      <c r="H43" s="2169"/>
      <c r="I43" s="2169"/>
      <c r="J43" s="2169"/>
      <c r="K43" s="2169"/>
      <c r="L43" s="2169"/>
      <c r="M43" s="2169"/>
      <c r="N43" s="2169"/>
      <c r="O43" s="2170"/>
      <c r="P43" s="2161"/>
      <c r="Q43" s="2162"/>
      <c r="R43" s="447"/>
      <c r="S43" s="2157"/>
      <c r="T43" s="2177"/>
      <c r="U43" s="2177"/>
      <c r="V43" s="2177"/>
      <c r="W43" s="2158"/>
      <c r="X43" s="449"/>
      <c r="Y43" s="460"/>
      <c r="Z43" s="2157"/>
      <c r="AA43" s="2177"/>
      <c r="AB43" s="2177"/>
      <c r="AC43" s="2177"/>
      <c r="AD43" s="2177"/>
      <c r="AE43" s="2177"/>
      <c r="AF43" s="2177"/>
      <c r="AG43" s="2177"/>
      <c r="AH43" s="2177"/>
      <c r="AI43" s="2177"/>
      <c r="AJ43" s="2177"/>
      <c r="AK43" s="2177"/>
      <c r="AL43" s="2177"/>
      <c r="AM43" s="2158"/>
      <c r="AN43" s="448"/>
      <c r="AO43" s="471"/>
    </row>
    <row r="44" spans="2:43" s="394" customFormat="1" ht="9.9" customHeight="1">
      <c r="B44" s="416"/>
      <c r="C44" s="419"/>
      <c r="D44" s="2157"/>
      <c r="E44" s="2158"/>
      <c r="F44" s="2171"/>
      <c r="G44" s="2172"/>
      <c r="H44" s="2172"/>
      <c r="I44" s="2172"/>
      <c r="J44" s="2172"/>
      <c r="K44" s="2172"/>
      <c r="L44" s="2172"/>
      <c r="M44" s="2172"/>
      <c r="N44" s="2172"/>
      <c r="O44" s="2173"/>
      <c r="P44" s="2163"/>
      <c r="Q44" s="2164"/>
      <c r="R44" s="450"/>
      <c r="S44" s="451"/>
      <c r="T44" s="451"/>
      <c r="U44" s="451"/>
      <c r="V44" s="451"/>
      <c r="W44" s="451"/>
      <c r="X44" s="452"/>
      <c r="Y44" s="461"/>
      <c r="Z44" s="451"/>
      <c r="AA44" s="451"/>
      <c r="AB44" s="451"/>
      <c r="AC44" s="451"/>
      <c r="AD44" s="451"/>
      <c r="AE44" s="451"/>
      <c r="AF44" s="451"/>
      <c r="AG44" s="451"/>
      <c r="AH44" s="451"/>
      <c r="AI44" s="451"/>
      <c r="AJ44" s="451"/>
      <c r="AK44" s="451"/>
      <c r="AL44" s="451"/>
      <c r="AM44" s="463"/>
      <c r="AN44" s="464"/>
      <c r="AO44" s="473"/>
      <c r="AP44" s="474"/>
      <c r="AQ44" s="475"/>
    </row>
    <row r="45" spans="2:43" ht="9.9" customHeight="1">
      <c r="B45" s="416"/>
      <c r="C45" s="419"/>
      <c r="D45" s="2153" t="s">
        <v>38</v>
      </c>
      <c r="E45" s="2154"/>
      <c r="F45" s="2174" t="s">
        <v>759</v>
      </c>
      <c r="G45" s="2166"/>
      <c r="H45" s="2166"/>
      <c r="I45" s="2166"/>
      <c r="J45" s="2166"/>
      <c r="K45" s="2166"/>
      <c r="L45" s="2166"/>
      <c r="M45" s="2166"/>
      <c r="N45" s="2166"/>
      <c r="O45" s="2167"/>
      <c r="P45" s="2159" t="s">
        <v>271</v>
      </c>
      <c r="Q45" s="2160"/>
      <c r="R45" s="444"/>
      <c r="S45" s="445"/>
      <c r="T45" s="445"/>
      <c r="U45" s="445"/>
      <c r="V45" s="445"/>
      <c r="W45" s="445"/>
      <c r="X45" s="446"/>
      <c r="Y45" s="458"/>
      <c r="Z45" s="459"/>
      <c r="AA45" s="459"/>
      <c r="AB45" s="459"/>
      <c r="AC45" s="459"/>
      <c r="AD45" s="459"/>
      <c r="AE45" s="459"/>
      <c r="AF45" s="459"/>
      <c r="AG45" s="459"/>
      <c r="AH45" s="459"/>
      <c r="AI45" s="459"/>
      <c r="AJ45" s="459"/>
      <c r="AK45" s="459"/>
      <c r="AL45" s="459"/>
      <c r="AM45" s="459"/>
      <c r="AN45" s="446"/>
      <c r="AO45" s="471"/>
    </row>
    <row r="46" spans="2:43" ht="30" customHeight="1">
      <c r="B46" s="416"/>
      <c r="C46" s="419"/>
      <c r="D46" s="2155"/>
      <c r="E46" s="2156"/>
      <c r="F46" s="2168"/>
      <c r="G46" s="2169"/>
      <c r="H46" s="2169"/>
      <c r="I46" s="2169"/>
      <c r="J46" s="2169"/>
      <c r="K46" s="2169"/>
      <c r="L46" s="2169"/>
      <c r="M46" s="2169"/>
      <c r="N46" s="2169"/>
      <c r="O46" s="2170"/>
      <c r="P46" s="2161"/>
      <c r="Q46" s="2162"/>
      <c r="R46" s="447"/>
      <c r="S46" s="2175"/>
      <c r="T46" s="2176"/>
      <c r="U46" s="2176"/>
      <c r="V46" s="2176"/>
      <c r="W46" s="2154"/>
      <c r="X46" s="448"/>
      <c r="Y46" s="460"/>
      <c r="Z46" s="2175"/>
      <c r="AA46" s="2176"/>
      <c r="AB46" s="2176"/>
      <c r="AC46" s="2176"/>
      <c r="AD46" s="2176"/>
      <c r="AE46" s="2176"/>
      <c r="AF46" s="2176"/>
      <c r="AG46" s="2176"/>
      <c r="AH46" s="2176"/>
      <c r="AI46" s="2176"/>
      <c r="AJ46" s="2176"/>
      <c r="AK46" s="2176"/>
      <c r="AL46" s="2176"/>
      <c r="AM46" s="2154"/>
      <c r="AN46" s="448"/>
      <c r="AO46" s="471"/>
    </row>
    <row r="47" spans="2:43" ht="30" customHeight="1">
      <c r="B47" s="416"/>
      <c r="C47" s="419"/>
      <c r="D47" s="2155"/>
      <c r="E47" s="2156"/>
      <c r="F47" s="2168"/>
      <c r="G47" s="2169"/>
      <c r="H47" s="2169"/>
      <c r="I47" s="2169"/>
      <c r="J47" s="2169"/>
      <c r="K47" s="2169"/>
      <c r="L47" s="2169"/>
      <c r="M47" s="2169"/>
      <c r="N47" s="2169"/>
      <c r="O47" s="2170"/>
      <c r="P47" s="2161"/>
      <c r="Q47" s="2162"/>
      <c r="R47" s="447"/>
      <c r="S47" s="2157"/>
      <c r="T47" s="2177"/>
      <c r="U47" s="2177"/>
      <c r="V47" s="2177"/>
      <c r="W47" s="2158"/>
      <c r="X47" s="449"/>
      <c r="Y47" s="460"/>
      <c r="Z47" s="2157"/>
      <c r="AA47" s="2177"/>
      <c r="AB47" s="2177"/>
      <c r="AC47" s="2177"/>
      <c r="AD47" s="2177"/>
      <c r="AE47" s="2177"/>
      <c r="AF47" s="2177"/>
      <c r="AG47" s="2177"/>
      <c r="AH47" s="2177"/>
      <c r="AI47" s="2177"/>
      <c r="AJ47" s="2177"/>
      <c r="AK47" s="2177"/>
      <c r="AL47" s="2177"/>
      <c r="AM47" s="2158"/>
      <c r="AN47" s="448"/>
      <c r="AO47" s="471"/>
    </row>
    <row r="48" spans="2:43" ht="9.9" customHeight="1">
      <c r="B48" s="416"/>
      <c r="C48" s="419"/>
      <c r="D48" s="2157"/>
      <c r="E48" s="2158"/>
      <c r="F48" s="2171"/>
      <c r="G48" s="2172"/>
      <c r="H48" s="2172"/>
      <c r="I48" s="2172"/>
      <c r="J48" s="2172"/>
      <c r="K48" s="2172"/>
      <c r="L48" s="2172"/>
      <c r="M48" s="2172"/>
      <c r="N48" s="2172"/>
      <c r="O48" s="2173"/>
      <c r="P48" s="2163"/>
      <c r="Q48" s="2164"/>
      <c r="R48" s="450"/>
      <c r="S48" s="451"/>
      <c r="T48" s="451"/>
      <c r="U48" s="451"/>
      <c r="V48" s="451"/>
      <c r="W48" s="451"/>
      <c r="X48" s="452"/>
      <c r="Y48" s="461"/>
      <c r="Z48" s="451"/>
      <c r="AA48" s="451"/>
      <c r="AB48" s="451"/>
      <c r="AC48" s="451"/>
      <c r="AD48" s="451"/>
      <c r="AE48" s="451"/>
      <c r="AF48" s="451"/>
      <c r="AG48" s="451"/>
      <c r="AH48" s="451"/>
      <c r="AI48" s="451"/>
      <c r="AJ48" s="451"/>
      <c r="AK48" s="451"/>
      <c r="AL48" s="451"/>
      <c r="AM48" s="463"/>
      <c r="AN48" s="464"/>
      <c r="AO48" s="471"/>
    </row>
    <row r="49" spans="2:41" ht="9.9" customHeight="1">
      <c r="B49" s="416"/>
      <c r="C49" s="419"/>
      <c r="D49" s="2153" t="s">
        <v>41</v>
      </c>
      <c r="E49" s="2154"/>
      <c r="F49" s="2174" t="s">
        <v>760</v>
      </c>
      <c r="G49" s="2166"/>
      <c r="H49" s="2166"/>
      <c r="I49" s="2166"/>
      <c r="J49" s="2166"/>
      <c r="K49" s="2166"/>
      <c r="L49" s="2166"/>
      <c r="M49" s="2166"/>
      <c r="N49" s="2166"/>
      <c r="O49" s="2167"/>
      <c r="P49" s="2159" t="s">
        <v>276</v>
      </c>
      <c r="Q49" s="2160"/>
      <c r="R49" s="444"/>
      <c r="S49" s="445"/>
      <c r="T49" s="445"/>
      <c r="U49" s="445"/>
      <c r="V49" s="445"/>
      <c r="W49" s="445"/>
      <c r="X49" s="446"/>
      <c r="Y49" s="458"/>
      <c r="Z49" s="459"/>
      <c r="AA49" s="459"/>
      <c r="AB49" s="459"/>
      <c r="AC49" s="459"/>
      <c r="AD49" s="459"/>
      <c r="AE49" s="459"/>
      <c r="AF49" s="459"/>
      <c r="AG49" s="459"/>
      <c r="AH49" s="459"/>
      <c r="AI49" s="459"/>
      <c r="AJ49" s="459"/>
      <c r="AK49" s="459"/>
      <c r="AL49" s="459"/>
      <c r="AM49" s="459"/>
      <c r="AN49" s="446"/>
      <c r="AO49" s="471"/>
    </row>
    <row r="50" spans="2:41" ht="30" customHeight="1">
      <c r="B50" s="416"/>
      <c r="C50" s="419"/>
      <c r="D50" s="2155"/>
      <c r="E50" s="2156"/>
      <c r="F50" s="2168"/>
      <c r="G50" s="2169"/>
      <c r="H50" s="2169"/>
      <c r="I50" s="2169"/>
      <c r="J50" s="2169"/>
      <c r="K50" s="2169"/>
      <c r="L50" s="2169"/>
      <c r="M50" s="2169"/>
      <c r="N50" s="2169"/>
      <c r="O50" s="2170"/>
      <c r="P50" s="2161"/>
      <c r="Q50" s="2162"/>
      <c r="R50" s="447"/>
      <c r="S50" s="2175"/>
      <c r="T50" s="2176"/>
      <c r="U50" s="2176"/>
      <c r="V50" s="2176"/>
      <c r="W50" s="2154"/>
      <c r="X50" s="448"/>
      <c r="Y50" s="460"/>
      <c r="Z50" s="2175"/>
      <c r="AA50" s="2176"/>
      <c r="AB50" s="2176"/>
      <c r="AC50" s="2176"/>
      <c r="AD50" s="2176"/>
      <c r="AE50" s="2176"/>
      <c r="AF50" s="2176"/>
      <c r="AG50" s="2176"/>
      <c r="AH50" s="2176"/>
      <c r="AI50" s="2176"/>
      <c r="AJ50" s="2176"/>
      <c r="AK50" s="2176"/>
      <c r="AL50" s="2176"/>
      <c r="AM50" s="2154"/>
      <c r="AN50" s="448"/>
      <c r="AO50" s="471"/>
    </row>
    <row r="51" spans="2:41" ht="30" customHeight="1">
      <c r="B51" s="416"/>
      <c r="C51" s="419"/>
      <c r="D51" s="2155"/>
      <c r="E51" s="2156"/>
      <c r="F51" s="2168"/>
      <c r="G51" s="2169"/>
      <c r="H51" s="2169"/>
      <c r="I51" s="2169"/>
      <c r="J51" s="2169"/>
      <c r="K51" s="2169"/>
      <c r="L51" s="2169"/>
      <c r="M51" s="2169"/>
      <c r="N51" s="2169"/>
      <c r="O51" s="2170"/>
      <c r="P51" s="2161"/>
      <c r="Q51" s="2162"/>
      <c r="R51" s="447"/>
      <c r="S51" s="2157"/>
      <c r="T51" s="2177"/>
      <c r="U51" s="2177"/>
      <c r="V51" s="2177"/>
      <c r="W51" s="2158"/>
      <c r="X51" s="449"/>
      <c r="Y51" s="460"/>
      <c r="Z51" s="2157"/>
      <c r="AA51" s="2177"/>
      <c r="AB51" s="2177"/>
      <c r="AC51" s="2177"/>
      <c r="AD51" s="2177"/>
      <c r="AE51" s="2177"/>
      <c r="AF51" s="2177"/>
      <c r="AG51" s="2177"/>
      <c r="AH51" s="2177"/>
      <c r="AI51" s="2177"/>
      <c r="AJ51" s="2177"/>
      <c r="AK51" s="2177"/>
      <c r="AL51" s="2177"/>
      <c r="AM51" s="2158"/>
      <c r="AN51" s="448"/>
      <c r="AO51" s="471"/>
    </row>
    <row r="52" spans="2:41" ht="9.9" customHeight="1">
      <c r="B52" s="416"/>
      <c r="C52" s="419"/>
      <c r="D52" s="2157"/>
      <c r="E52" s="2158"/>
      <c r="F52" s="2171"/>
      <c r="G52" s="2172"/>
      <c r="H52" s="2172"/>
      <c r="I52" s="2172"/>
      <c r="J52" s="2172"/>
      <c r="K52" s="2172"/>
      <c r="L52" s="2172"/>
      <c r="M52" s="2172"/>
      <c r="N52" s="2172"/>
      <c r="O52" s="2173"/>
      <c r="P52" s="2163"/>
      <c r="Q52" s="2164"/>
      <c r="R52" s="450"/>
      <c r="S52" s="451"/>
      <c r="T52" s="451"/>
      <c r="U52" s="451"/>
      <c r="V52" s="451"/>
      <c r="W52" s="451"/>
      <c r="X52" s="452"/>
      <c r="Y52" s="461"/>
      <c r="Z52" s="451"/>
      <c r="AA52" s="451"/>
      <c r="AB52" s="451"/>
      <c r="AC52" s="451"/>
      <c r="AD52" s="451"/>
      <c r="AE52" s="451"/>
      <c r="AF52" s="451"/>
      <c r="AG52" s="451"/>
      <c r="AH52" s="451"/>
      <c r="AI52" s="451"/>
      <c r="AJ52" s="451"/>
      <c r="AK52" s="451"/>
      <c r="AL52" s="451"/>
      <c r="AM52" s="463"/>
      <c r="AN52" s="464"/>
      <c r="AO52" s="471"/>
    </row>
    <row r="53" spans="2:41" ht="9.9" customHeight="1">
      <c r="B53" s="416"/>
      <c r="C53" s="419"/>
      <c r="D53" s="2153" t="s">
        <v>48</v>
      </c>
      <c r="E53" s="2154"/>
      <c r="F53" s="2174" t="s">
        <v>761</v>
      </c>
      <c r="G53" s="2166"/>
      <c r="H53" s="2166"/>
      <c r="I53" s="2166"/>
      <c r="J53" s="2166"/>
      <c r="K53" s="2166"/>
      <c r="L53" s="2166"/>
      <c r="M53" s="2166"/>
      <c r="N53" s="2166"/>
      <c r="O53" s="2167"/>
      <c r="P53" s="2159" t="s">
        <v>281</v>
      </c>
      <c r="Q53" s="2160"/>
      <c r="R53" s="444"/>
      <c r="S53" s="445"/>
      <c r="T53" s="445"/>
      <c r="U53" s="445"/>
      <c r="V53" s="445"/>
      <c r="W53" s="445"/>
      <c r="X53" s="446"/>
      <c r="Y53" s="458"/>
      <c r="Z53" s="459"/>
      <c r="AA53" s="459"/>
      <c r="AB53" s="459"/>
      <c r="AC53" s="459"/>
      <c r="AD53" s="459"/>
      <c r="AE53" s="459"/>
      <c r="AF53" s="459"/>
      <c r="AG53" s="459"/>
      <c r="AH53" s="459"/>
      <c r="AI53" s="459"/>
      <c r="AJ53" s="459"/>
      <c r="AK53" s="459"/>
      <c r="AL53" s="459"/>
      <c r="AM53" s="459"/>
      <c r="AN53" s="446"/>
      <c r="AO53" s="471"/>
    </row>
    <row r="54" spans="2:41" ht="30" customHeight="1">
      <c r="B54" s="416"/>
      <c r="C54" s="419"/>
      <c r="D54" s="2155"/>
      <c r="E54" s="2156"/>
      <c r="F54" s="2168"/>
      <c r="G54" s="2169"/>
      <c r="H54" s="2169"/>
      <c r="I54" s="2169"/>
      <c r="J54" s="2169"/>
      <c r="K54" s="2169"/>
      <c r="L54" s="2169"/>
      <c r="M54" s="2169"/>
      <c r="N54" s="2169"/>
      <c r="O54" s="2170"/>
      <c r="P54" s="2161"/>
      <c r="Q54" s="2162"/>
      <c r="R54" s="447"/>
      <c r="S54" s="2175"/>
      <c r="T54" s="2176"/>
      <c r="U54" s="2176"/>
      <c r="V54" s="2176"/>
      <c r="W54" s="2154"/>
      <c r="X54" s="448"/>
      <c r="Y54" s="460"/>
      <c r="Z54" s="2175"/>
      <c r="AA54" s="2176"/>
      <c r="AB54" s="2176"/>
      <c r="AC54" s="2176"/>
      <c r="AD54" s="2176"/>
      <c r="AE54" s="2176"/>
      <c r="AF54" s="2176"/>
      <c r="AG54" s="2176"/>
      <c r="AH54" s="2176"/>
      <c r="AI54" s="2176"/>
      <c r="AJ54" s="2176"/>
      <c r="AK54" s="2176"/>
      <c r="AL54" s="2176"/>
      <c r="AM54" s="2154"/>
      <c r="AN54" s="448"/>
      <c r="AO54" s="471"/>
    </row>
    <row r="55" spans="2:41" ht="30" customHeight="1">
      <c r="B55" s="416"/>
      <c r="C55" s="419"/>
      <c r="D55" s="2155"/>
      <c r="E55" s="2156"/>
      <c r="F55" s="2168"/>
      <c r="G55" s="2169"/>
      <c r="H55" s="2169"/>
      <c r="I55" s="2169"/>
      <c r="J55" s="2169"/>
      <c r="K55" s="2169"/>
      <c r="L55" s="2169"/>
      <c r="M55" s="2169"/>
      <c r="N55" s="2169"/>
      <c r="O55" s="2170"/>
      <c r="P55" s="2161"/>
      <c r="Q55" s="2162"/>
      <c r="R55" s="447"/>
      <c r="S55" s="2157"/>
      <c r="T55" s="2177"/>
      <c r="U55" s="2177"/>
      <c r="V55" s="2177"/>
      <c r="W55" s="2158"/>
      <c r="X55" s="449"/>
      <c r="Y55" s="460"/>
      <c r="Z55" s="2157"/>
      <c r="AA55" s="2177"/>
      <c r="AB55" s="2177"/>
      <c r="AC55" s="2177"/>
      <c r="AD55" s="2177"/>
      <c r="AE55" s="2177"/>
      <c r="AF55" s="2177"/>
      <c r="AG55" s="2177"/>
      <c r="AH55" s="2177"/>
      <c r="AI55" s="2177"/>
      <c r="AJ55" s="2177"/>
      <c r="AK55" s="2177"/>
      <c r="AL55" s="2177"/>
      <c r="AM55" s="2158"/>
      <c r="AN55" s="448"/>
      <c r="AO55" s="471"/>
    </row>
    <row r="56" spans="2:41" ht="9.9" customHeight="1">
      <c r="B56" s="427"/>
      <c r="C56" s="428"/>
      <c r="D56" s="2157"/>
      <c r="E56" s="2158"/>
      <c r="F56" s="2171"/>
      <c r="G56" s="2172"/>
      <c r="H56" s="2172"/>
      <c r="I56" s="2172"/>
      <c r="J56" s="2172"/>
      <c r="K56" s="2172"/>
      <c r="L56" s="2172"/>
      <c r="M56" s="2172"/>
      <c r="N56" s="2172"/>
      <c r="O56" s="2173"/>
      <c r="P56" s="2163"/>
      <c r="Q56" s="2164"/>
      <c r="R56" s="450"/>
      <c r="S56" s="451"/>
      <c r="T56" s="451"/>
      <c r="U56" s="451"/>
      <c r="V56" s="451"/>
      <c r="W56" s="451"/>
      <c r="X56" s="452"/>
      <c r="Y56" s="461"/>
      <c r="Z56" s="451"/>
      <c r="AA56" s="451"/>
      <c r="AB56" s="451"/>
      <c r="AC56" s="451"/>
      <c r="AD56" s="451"/>
      <c r="AE56" s="451"/>
      <c r="AF56" s="451"/>
      <c r="AG56" s="451"/>
      <c r="AH56" s="451"/>
      <c r="AI56" s="451"/>
      <c r="AJ56" s="451"/>
      <c r="AK56" s="451"/>
      <c r="AL56" s="451"/>
      <c r="AM56" s="463"/>
      <c r="AN56" s="464"/>
      <c r="AO56" s="471"/>
    </row>
    <row r="57" spans="2:41" ht="9.9" customHeight="1">
      <c r="B57" s="427"/>
      <c r="C57" s="428"/>
      <c r="D57" s="2153" t="s">
        <v>52</v>
      </c>
      <c r="E57" s="2154"/>
      <c r="F57" s="2174" t="s">
        <v>762</v>
      </c>
      <c r="G57" s="2166"/>
      <c r="H57" s="2166"/>
      <c r="I57" s="2166"/>
      <c r="J57" s="2166"/>
      <c r="K57" s="2166"/>
      <c r="L57" s="2166"/>
      <c r="M57" s="2166"/>
      <c r="N57" s="2166"/>
      <c r="O57" s="2167"/>
      <c r="P57" s="2159" t="s">
        <v>286</v>
      </c>
      <c r="Q57" s="2160"/>
      <c r="R57" s="444"/>
      <c r="S57" s="445"/>
      <c r="T57" s="445"/>
      <c r="U57" s="445"/>
      <c r="V57" s="445"/>
      <c r="W57" s="445"/>
      <c r="X57" s="446"/>
      <c r="Y57" s="458"/>
      <c r="Z57" s="459"/>
      <c r="AA57" s="459"/>
      <c r="AB57" s="459"/>
      <c r="AC57" s="459"/>
      <c r="AD57" s="459"/>
      <c r="AE57" s="459"/>
      <c r="AF57" s="459"/>
      <c r="AG57" s="459"/>
      <c r="AH57" s="459"/>
      <c r="AI57" s="459"/>
      <c r="AJ57" s="459"/>
      <c r="AK57" s="459"/>
      <c r="AL57" s="459"/>
      <c r="AM57" s="459"/>
      <c r="AN57" s="446"/>
      <c r="AO57" s="471"/>
    </row>
    <row r="58" spans="2:41" ht="30" customHeight="1">
      <c r="B58" s="427"/>
      <c r="C58" s="428"/>
      <c r="D58" s="2155"/>
      <c r="E58" s="2156"/>
      <c r="F58" s="2168"/>
      <c r="G58" s="2169"/>
      <c r="H58" s="2169"/>
      <c r="I58" s="2169"/>
      <c r="J58" s="2169"/>
      <c r="K58" s="2169"/>
      <c r="L58" s="2169"/>
      <c r="M58" s="2169"/>
      <c r="N58" s="2169"/>
      <c r="O58" s="2170"/>
      <c r="P58" s="2161"/>
      <c r="Q58" s="2162"/>
      <c r="R58" s="447"/>
      <c r="S58" s="2175"/>
      <c r="T58" s="2176"/>
      <c r="U58" s="2176"/>
      <c r="V58" s="2176"/>
      <c r="W58" s="2154"/>
      <c r="X58" s="448"/>
      <c r="Y58" s="460"/>
      <c r="Z58" s="2175"/>
      <c r="AA58" s="2176"/>
      <c r="AB58" s="2176"/>
      <c r="AC58" s="2176"/>
      <c r="AD58" s="2176"/>
      <c r="AE58" s="2176"/>
      <c r="AF58" s="2176"/>
      <c r="AG58" s="2176"/>
      <c r="AH58" s="2176"/>
      <c r="AI58" s="2176"/>
      <c r="AJ58" s="2176"/>
      <c r="AK58" s="2176"/>
      <c r="AL58" s="2176"/>
      <c r="AM58" s="2154"/>
      <c r="AN58" s="448"/>
      <c r="AO58" s="471"/>
    </row>
    <row r="59" spans="2:41" ht="30" customHeight="1">
      <c r="B59" s="416"/>
      <c r="C59" s="419"/>
      <c r="D59" s="2155"/>
      <c r="E59" s="2156"/>
      <c r="F59" s="2168"/>
      <c r="G59" s="2169"/>
      <c r="H59" s="2169"/>
      <c r="I59" s="2169"/>
      <c r="J59" s="2169"/>
      <c r="K59" s="2169"/>
      <c r="L59" s="2169"/>
      <c r="M59" s="2169"/>
      <c r="N59" s="2169"/>
      <c r="O59" s="2170"/>
      <c r="P59" s="2161"/>
      <c r="Q59" s="2162"/>
      <c r="R59" s="447"/>
      <c r="S59" s="2157"/>
      <c r="T59" s="2177"/>
      <c r="U59" s="2177"/>
      <c r="V59" s="2177"/>
      <c r="W59" s="2158"/>
      <c r="X59" s="449"/>
      <c r="Y59" s="460"/>
      <c r="Z59" s="2157"/>
      <c r="AA59" s="2177"/>
      <c r="AB59" s="2177"/>
      <c r="AC59" s="2177"/>
      <c r="AD59" s="2177"/>
      <c r="AE59" s="2177"/>
      <c r="AF59" s="2177"/>
      <c r="AG59" s="2177"/>
      <c r="AH59" s="2177"/>
      <c r="AI59" s="2177"/>
      <c r="AJ59" s="2177"/>
      <c r="AK59" s="2177"/>
      <c r="AL59" s="2177"/>
      <c r="AM59" s="2158"/>
      <c r="AN59" s="448"/>
      <c r="AO59" s="471"/>
    </row>
    <row r="60" spans="2:41" ht="9.9" customHeight="1">
      <c r="B60" s="416"/>
      <c r="C60" s="419"/>
      <c r="D60" s="2157"/>
      <c r="E60" s="2158"/>
      <c r="F60" s="2171"/>
      <c r="G60" s="2172"/>
      <c r="H60" s="2172"/>
      <c r="I60" s="2172"/>
      <c r="J60" s="2172"/>
      <c r="K60" s="2172"/>
      <c r="L60" s="2172"/>
      <c r="M60" s="2172"/>
      <c r="N60" s="2172"/>
      <c r="O60" s="2173"/>
      <c r="P60" s="2163"/>
      <c r="Q60" s="2164"/>
      <c r="R60" s="450"/>
      <c r="S60" s="451"/>
      <c r="T60" s="451"/>
      <c r="U60" s="451"/>
      <c r="V60" s="451"/>
      <c r="W60" s="451"/>
      <c r="X60" s="452"/>
      <c r="Y60" s="461"/>
      <c r="Z60" s="451"/>
      <c r="AA60" s="451"/>
      <c r="AB60" s="451"/>
      <c r="AC60" s="451"/>
      <c r="AD60" s="451"/>
      <c r="AE60" s="451"/>
      <c r="AF60" s="451"/>
      <c r="AG60" s="451"/>
      <c r="AH60" s="451"/>
      <c r="AI60" s="451"/>
      <c r="AJ60" s="451"/>
      <c r="AK60" s="451"/>
      <c r="AL60" s="451"/>
      <c r="AM60" s="463"/>
      <c r="AN60" s="464"/>
      <c r="AO60" s="471"/>
    </row>
    <row r="61" spans="2:41" ht="9.9" customHeight="1">
      <c r="B61" s="416"/>
      <c r="C61" s="419"/>
      <c r="D61" s="2153" t="s">
        <v>59</v>
      </c>
      <c r="E61" s="2154"/>
      <c r="F61" s="2174" t="s">
        <v>763</v>
      </c>
      <c r="G61" s="2166"/>
      <c r="H61" s="2166"/>
      <c r="I61" s="2166"/>
      <c r="J61" s="2166"/>
      <c r="K61" s="2166"/>
      <c r="L61" s="2166"/>
      <c r="M61" s="2166"/>
      <c r="N61" s="2166"/>
      <c r="O61" s="2167"/>
      <c r="P61" s="2159" t="s">
        <v>290</v>
      </c>
      <c r="Q61" s="2160"/>
      <c r="R61" s="444"/>
      <c r="S61" s="445"/>
      <c r="T61" s="445"/>
      <c r="U61" s="445"/>
      <c r="V61" s="445"/>
      <c r="W61" s="445"/>
      <c r="X61" s="446"/>
      <c r="Y61" s="458"/>
      <c r="Z61" s="459"/>
      <c r="AA61" s="459"/>
      <c r="AB61" s="459"/>
      <c r="AC61" s="459"/>
      <c r="AD61" s="459"/>
      <c r="AE61" s="459"/>
      <c r="AF61" s="459"/>
      <c r="AG61" s="459"/>
      <c r="AH61" s="459"/>
      <c r="AI61" s="459"/>
      <c r="AJ61" s="459"/>
      <c r="AK61" s="459"/>
      <c r="AL61" s="459"/>
      <c r="AM61" s="459"/>
      <c r="AN61" s="446"/>
      <c r="AO61" s="471"/>
    </row>
    <row r="62" spans="2:41" ht="30" customHeight="1">
      <c r="B62" s="416"/>
      <c r="C62" s="419"/>
      <c r="D62" s="2155"/>
      <c r="E62" s="2156"/>
      <c r="F62" s="2168"/>
      <c r="G62" s="2169"/>
      <c r="H62" s="2169"/>
      <c r="I62" s="2169"/>
      <c r="J62" s="2169"/>
      <c r="K62" s="2169"/>
      <c r="L62" s="2169"/>
      <c r="M62" s="2169"/>
      <c r="N62" s="2169"/>
      <c r="O62" s="2170"/>
      <c r="P62" s="2161"/>
      <c r="Q62" s="2162"/>
      <c r="R62" s="447"/>
      <c r="S62" s="2175"/>
      <c r="T62" s="2176"/>
      <c r="U62" s="2176"/>
      <c r="V62" s="2176"/>
      <c r="W62" s="2154"/>
      <c r="X62" s="448"/>
      <c r="Y62" s="460"/>
      <c r="Z62" s="2175"/>
      <c r="AA62" s="2176"/>
      <c r="AB62" s="2176"/>
      <c r="AC62" s="2176"/>
      <c r="AD62" s="2176"/>
      <c r="AE62" s="2176"/>
      <c r="AF62" s="2176"/>
      <c r="AG62" s="2176"/>
      <c r="AH62" s="2176"/>
      <c r="AI62" s="2176"/>
      <c r="AJ62" s="2176"/>
      <c r="AK62" s="2176"/>
      <c r="AL62" s="2176"/>
      <c r="AM62" s="2154"/>
      <c r="AN62" s="448"/>
      <c r="AO62" s="471"/>
    </row>
    <row r="63" spans="2:41" ht="30" customHeight="1">
      <c r="B63" s="416"/>
      <c r="C63" s="419"/>
      <c r="D63" s="2155"/>
      <c r="E63" s="2156"/>
      <c r="F63" s="2168"/>
      <c r="G63" s="2169"/>
      <c r="H63" s="2169"/>
      <c r="I63" s="2169"/>
      <c r="J63" s="2169"/>
      <c r="K63" s="2169"/>
      <c r="L63" s="2169"/>
      <c r="M63" s="2169"/>
      <c r="N63" s="2169"/>
      <c r="O63" s="2170"/>
      <c r="P63" s="2161"/>
      <c r="Q63" s="2162"/>
      <c r="R63" s="447"/>
      <c r="S63" s="2157"/>
      <c r="T63" s="2177"/>
      <c r="U63" s="2177"/>
      <c r="V63" s="2177"/>
      <c r="W63" s="2158"/>
      <c r="X63" s="449"/>
      <c r="Y63" s="460"/>
      <c r="Z63" s="2157"/>
      <c r="AA63" s="2177"/>
      <c r="AB63" s="2177"/>
      <c r="AC63" s="2177"/>
      <c r="AD63" s="2177"/>
      <c r="AE63" s="2177"/>
      <c r="AF63" s="2177"/>
      <c r="AG63" s="2177"/>
      <c r="AH63" s="2177"/>
      <c r="AI63" s="2177"/>
      <c r="AJ63" s="2177"/>
      <c r="AK63" s="2177"/>
      <c r="AL63" s="2177"/>
      <c r="AM63" s="2158"/>
      <c r="AN63" s="448"/>
      <c r="AO63" s="471"/>
    </row>
    <row r="64" spans="2:41" ht="9.9" customHeight="1">
      <c r="B64" s="416"/>
      <c r="C64" s="419"/>
      <c r="D64" s="2157"/>
      <c r="E64" s="2158"/>
      <c r="F64" s="2171"/>
      <c r="G64" s="2172"/>
      <c r="H64" s="2172"/>
      <c r="I64" s="2172"/>
      <c r="J64" s="2172"/>
      <c r="K64" s="2172"/>
      <c r="L64" s="2172"/>
      <c r="M64" s="2172"/>
      <c r="N64" s="2172"/>
      <c r="O64" s="2173"/>
      <c r="P64" s="2163"/>
      <c r="Q64" s="2164"/>
      <c r="R64" s="450"/>
      <c r="S64" s="451"/>
      <c r="T64" s="451"/>
      <c r="U64" s="451"/>
      <c r="V64" s="451"/>
      <c r="W64" s="451"/>
      <c r="X64" s="452"/>
      <c r="Y64" s="461"/>
      <c r="Z64" s="451"/>
      <c r="AA64" s="451"/>
      <c r="AB64" s="451"/>
      <c r="AC64" s="451"/>
      <c r="AD64" s="451"/>
      <c r="AE64" s="451"/>
      <c r="AF64" s="451"/>
      <c r="AG64" s="451"/>
      <c r="AH64" s="451"/>
      <c r="AI64" s="451"/>
      <c r="AJ64" s="451"/>
      <c r="AK64" s="451"/>
      <c r="AL64" s="451"/>
      <c r="AM64" s="463"/>
      <c r="AN64" s="464"/>
      <c r="AO64" s="471"/>
    </row>
    <row r="65" spans="2:41" ht="9.9" customHeight="1">
      <c r="B65" s="416"/>
      <c r="C65" s="419"/>
      <c r="D65" s="2153" t="s">
        <v>62</v>
      </c>
      <c r="E65" s="2154"/>
      <c r="F65" s="2174" t="s">
        <v>764</v>
      </c>
      <c r="G65" s="2166"/>
      <c r="H65" s="2166"/>
      <c r="I65" s="2166"/>
      <c r="J65" s="2166"/>
      <c r="K65" s="2166"/>
      <c r="L65" s="2166"/>
      <c r="M65" s="2166"/>
      <c r="N65" s="2166"/>
      <c r="O65" s="2167"/>
      <c r="P65" s="2159" t="s">
        <v>239</v>
      </c>
      <c r="Q65" s="2160"/>
      <c r="R65" s="444"/>
      <c r="S65" s="445"/>
      <c r="T65" s="445"/>
      <c r="U65" s="445"/>
      <c r="V65" s="445"/>
      <c r="W65" s="445"/>
      <c r="X65" s="446"/>
      <c r="Y65" s="458"/>
      <c r="Z65" s="459"/>
      <c r="AA65" s="459"/>
      <c r="AB65" s="459"/>
      <c r="AC65" s="459"/>
      <c r="AD65" s="459"/>
      <c r="AE65" s="459"/>
      <c r="AF65" s="459"/>
      <c r="AG65" s="459"/>
      <c r="AH65" s="459"/>
      <c r="AI65" s="459"/>
      <c r="AJ65" s="459"/>
      <c r="AK65" s="459"/>
      <c r="AL65" s="459"/>
      <c r="AM65" s="459"/>
      <c r="AN65" s="446"/>
      <c r="AO65" s="471"/>
    </row>
    <row r="66" spans="2:41" ht="30" customHeight="1">
      <c r="B66" s="416"/>
      <c r="C66" s="419"/>
      <c r="D66" s="2155"/>
      <c r="E66" s="2156"/>
      <c r="F66" s="2168"/>
      <c r="G66" s="2169"/>
      <c r="H66" s="2169"/>
      <c r="I66" s="2169"/>
      <c r="J66" s="2169"/>
      <c r="K66" s="2169"/>
      <c r="L66" s="2169"/>
      <c r="M66" s="2169"/>
      <c r="N66" s="2169"/>
      <c r="O66" s="2170"/>
      <c r="P66" s="2161"/>
      <c r="Q66" s="2162"/>
      <c r="R66" s="447"/>
      <c r="S66" s="2175"/>
      <c r="T66" s="2176"/>
      <c r="U66" s="2176"/>
      <c r="V66" s="2176"/>
      <c r="W66" s="2154"/>
      <c r="X66" s="448"/>
      <c r="Y66" s="460"/>
      <c r="Z66" s="2175"/>
      <c r="AA66" s="2176"/>
      <c r="AB66" s="2176"/>
      <c r="AC66" s="2176"/>
      <c r="AD66" s="2176"/>
      <c r="AE66" s="2176"/>
      <c r="AF66" s="2176"/>
      <c r="AG66" s="2176"/>
      <c r="AH66" s="2176"/>
      <c r="AI66" s="2176"/>
      <c r="AJ66" s="2176"/>
      <c r="AK66" s="2176"/>
      <c r="AL66" s="2176"/>
      <c r="AM66" s="2154"/>
      <c r="AN66" s="448"/>
      <c r="AO66" s="471"/>
    </row>
    <row r="67" spans="2:41" ht="30" customHeight="1">
      <c r="B67" s="416"/>
      <c r="C67" s="419"/>
      <c r="D67" s="2155"/>
      <c r="E67" s="2156"/>
      <c r="F67" s="2168"/>
      <c r="G67" s="2169"/>
      <c r="H67" s="2169"/>
      <c r="I67" s="2169"/>
      <c r="J67" s="2169"/>
      <c r="K67" s="2169"/>
      <c r="L67" s="2169"/>
      <c r="M67" s="2169"/>
      <c r="N67" s="2169"/>
      <c r="O67" s="2170"/>
      <c r="P67" s="2161"/>
      <c r="Q67" s="2162"/>
      <c r="R67" s="447"/>
      <c r="S67" s="2157"/>
      <c r="T67" s="2177"/>
      <c r="U67" s="2177"/>
      <c r="V67" s="2177"/>
      <c r="W67" s="2158"/>
      <c r="X67" s="449"/>
      <c r="Y67" s="460"/>
      <c r="Z67" s="2157"/>
      <c r="AA67" s="2177"/>
      <c r="AB67" s="2177"/>
      <c r="AC67" s="2177"/>
      <c r="AD67" s="2177"/>
      <c r="AE67" s="2177"/>
      <c r="AF67" s="2177"/>
      <c r="AG67" s="2177"/>
      <c r="AH67" s="2177"/>
      <c r="AI67" s="2177"/>
      <c r="AJ67" s="2177"/>
      <c r="AK67" s="2177"/>
      <c r="AL67" s="2177"/>
      <c r="AM67" s="2158"/>
      <c r="AN67" s="448"/>
      <c r="AO67" s="471"/>
    </row>
    <row r="68" spans="2:41" ht="9.9" customHeight="1">
      <c r="B68" s="416"/>
      <c r="C68" s="419"/>
      <c r="D68" s="2157"/>
      <c r="E68" s="2158"/>
      <c r="F68" s="2171"/>
      <c r="G68" s="2172"/>
      <c r="H68" s="2172"/>
      <c r="I68" s="2172"/>
      <c r="J68" s="2172"/>
      <c r="K68" s="2172"/>
      <c r="L68" s="2172"/>
      <c r="M68" s="2172"/>
      <c r="N68" s="2172"/>
      <c r="O68" s="2173"/>
      <c r="P68" s="2163"/>
      <c r="Q68" s="2164"/>
      <c r="R68" s="450"/>
      <c r="S68" s="451"/>
      <c r="T68" s="451"/>
      <c r="U68" s="451"/>
      <c r="V68" s="451"/>
      <c r="W68" s="451"/>
      <c r="X68" s="452"/>
      <c r="Y68" s="461"/>
      <c r="Z68" s="451"/>
      <c r="AA68" s="451"/>
      <c r="AB68" s="451"/>
      <c r="AC68" s="451"/>
      <c r="AD68" s="451"/>
      <c r="AE68" s="451"/>
      <c r="AF68" s="451"/>
      <c r="AG68" s="451"/>
      <c r="AH68" s="451"/>
      <c r="AI68" s="451"/>
      <c r="AJ68" s="451"/>
      <c r="AK68" s="451"/>
      <c r="AL68" s="451"/>
      <c r="AM68" s="463"/>
      <c r="AN68" s="464"/>
      <c r="AO68" s="471"/>
    </row>
    <row r="69" spans="2:41" ht="9.9" customHeight="1">
      <c r="B69" s="416"/>
      <c r="C69" s="419"/>
      <c r="D69" s="2153" t="s">
        <v>765</v>
      </c>
      <c r="E69" s="2154"/>
      <c r="F69" s="2174" t="s">
        <v>766</v>
      </c>
      <c r="G69" s="2166"/>
      <c r="H69" s="2166"/>
      <c r="I69" s="2166"/>
      <c r="J69" s="2166"/>
      <c r="K69" s="2166"/>
      <c r="L69" s="2166"/>
      <c r="M69" s="2166"/>
      <c r="N69" s="2166"/>
      <c r="O69" s="2167"/>
      <c r="P69" s="2159" t="s">
        <v>240</v>
      </c>
      <c r="Q69" s="2160"/>
      <c r="R69" s="444"/>
      <c r="S69" s="445"/>
      <c r="T69" s="445"/>
      <c r="U69" s="445"/>
      <c r="V69" s="445"/>
      <c r="W69" s="445"/>
      <c r="X69" s="446"/>
      <c r="Y69" s="458"/>
      <c r="Z69" s="459"/>
      <c r="AA69" s="459"/>
      <c r="AB69" s="459"/>
      <c r="AC69" s="459"/>
      <c r="AD69" s="459"/>
      <c r="AE69" s="459"/>
      <c r="AF69" s="459"/>
      <c r="AG69" s="459"/>
      <c r="AH69" s="459"/>
      <c r="AI69" s="459"/>
      <c r="AJ69" s="459"/>
      <c r="AK69" s="459"/>
      <c r="AL69" s="459"/>
      <c r="AM69" s="459"/>
      <c r="AN69" s="446"/>
      <c r="AO69" s="471"/>
    </row>
    <row r="70" spans="2:41" ht="30" customHeight="1">
      <c r="B70" s="416"/>
      <c r="C70" s="419"/>
      <c r="D70" s="2155"/>
      <c r="E70" s="2156"/>
      <c r="F70" s="2168"/>
      <c r="G70" s="2169"/>
      <c r="H70" s="2169"/>
      <c r="I70" s="2169"/>
      <c r="J70" s="2169"/>
      <c r="K70" s="2169"/>
      <c r="L70" s="2169"/>
      <c r="M70" s="2169"/>
      <c r="N70" s="2169"/>
      <c r="O70" s="2170"/>
      <c r="P70" s="2161"/>
      <c r="Q70" s="2162"/>
      <c r="R70" s="447"/>
      <c r="S70" s="2175"/>
      <c r="T70" s="2176"/>
      <c r="U70" s="2176"/>
      <c r="V70" s="2176"/>
      <c r="W70" s="2154"/>
      <c r="X70" s="448"/>
      <c r="Y70" s="460"/>
      <c r="Z70" s="2175"/>
      <c r="AA70" s="2176"/>
      <c r="AB70" s="2176"/>
      <c r="AC70" s="2176"/>
      <c r="AD70" s="2176"/>
      <c r="AE70" s="2176"/>
      <c r="AF70" s="2176"/>
      <c r="AG70" s="2176"/>
      <c r="AH70" s="2176"/>
      <c r="AI70" s="2176"/>
      <c r="AJ70" s="2176"/>
      <c r="AK70" s="2176"/>
      <c r="AL70" s="2176"/>
      <c r="AM70" s="2154"/>
      <c r="AN70" s="448"/>
      <c r="AO70" s="471"/>
    </row>
    <row r="71" spans="2:41" ht="30" customHeight="1">
      <c r="B71" s="476"/>
      <c r="C71" s="414"/>
      <c r="D71" s="2155"/>
      <c r="E71" s="2156"/>
      <c r="F71" s="2168"/>
      <c r="G71" s="2169"/>
      <c r="H71" s="2169"/>
      <c r="I71" s="2169"/>
      <c r="J71" s="2169"/>
      <c r="K71" s="2169"/>
      <c r="L71" s="2169"/>
      <c r="M71" s="2169"/>
      <c r="N71" s="2169"/>
      <c r="O71" s="2170"/>
      <c r="P71" s="2161"/>
      <c r="Q71" s="2162"/>
      <c r="R71" s="447"/>
      <c r="S71" s="2157"/>
      <c r="T71" s="2177"/>
      <c r="U71" s="2177"/>
      <c r="V71" s="2177"/>
      <c r="W71" s="2158"/>
      <c r="X71" s="449"/>
      <c r="Y71" s="460"/>
      <c r="Z71" s="2157"/>
      <c r="AA71" s="2177"/>
      <c r="AB71" s="2177"/>
      <c r="AC71" s="2177"/>
      <c r="AD71" s="2177"/>
      <c r="AE71" s="2177"/>
      <c r="AF71" s="2177"/>
      <c r="AG71" s="2177"/>
      <c r="AH71" s="2177"/>
      <c r="AI71" s="2177"/>
      <c r="AJ71" s="2177"/>
      <c r="AK71" s="2177"/>
      <c r="AL71" s="2177"/>
      <c r="AM71" s="2158"/>
      <c r="AN71" s="448"/>
      <c r="AO71" s="471"/>
    </row>
    <row r="72" spans="2:41" ht="9.9" customHeight="1">
      <c r="B72" s="476"/>
      <c r="C72" s="414"/>
      <c r="D72" s="2157"/>
      <c r="E72" s="2158"/>
      <c r="F72" s="2171"/>
      <c r="G72" s="2172"/>
      <c r="H72" s="2172"/>
      <c r="I72" s="2172"/>
      <c r="J72" s="2172"/>
      <c r="K72" s="2172"/>
      <c r="L72" s="2172"/>
      <c r="M72" s="2172"/>
      <c r="N72" s="2172"/>
      <c r="O72" s="2173"/>
      <c r="P72" s="2163"/>
      <c r="Q72" s="2164"/>
      <c r="R72" s="450"/>
      <c r="S72" s="451"/>
      <c r="T72" s="451"/>
      <c r="U72" s="451"/>
      <c r="V72" s="451"/>
      <c r="W72" s="451"/>
      <c r="X72" s="452"/>
      <c r="Y72" s="461"/>
      <c r="Z72" s="451"/>
      <c r="AA72" s="451"/>
      <c r="AB72" s="451"/>
      <c r="AC72" s="451"/>
      <c r="AD72" s="451"/>
      <c r="AE72" s="451"/>
      <c r="AF72" s="451"/>
      <c r="AG72" s="451"/>
      <c r="AH72" s="451"/>
      <c r="AI72" s="451"/>
      <c r="AJ72" s="451"/>
      <c r="AK72" s="451"/>
      <c r="AL72" s="451"/>
      <c r="AM72" s="463"/>
      <c r="AN72" s="464"/>
      <c r="AO72" s="471"/>
    </row>
    <row r="73" spans="2:41" ht="9.9" customHeight="1">
      <c r="B73" s="476"/>
      <c r="C73" s="414"/>
      <c r="D73" s="2153" t="s">
        <v>767</v>
      </c>
      <c r="E73" s="2154"/>
      <c r="F73" s="2174" t="s">
        <v>768</v>
      </c>
      <c r="G73" s="2166"/>
      <c r="H73" s="2166"/>
      <c r="I73" s="2166"/>
      <c r="J73" s="2166"/>
      <c r="K73" s="2166"/>
      <c r="L73" s="2166"/>
      <c r="M73" s="2166"/>
      <c r="N73" s="2166"/>
      <c r="O73" s="2167"/>
      <c r="P73" s="2159" t="s">
        <v>302</v>
      </c>
      <c r="Q73" s="2160"/>
      <c r="R73" s="444"/>
      <c r="S73" s="445"/>
      <c r="T73" s="445"/>
      <c r="U73" s="445"/>
      <c r="V73" s="445"/>
      <c r="W73" s="445"/>
      <c r="X73" s="446"/>
      <c r="Y73" s="458"/>
      <c r="Z73" s="459"/>
      <c r="AA73" s="459"/>
      <c r="AB73" s="459"/>
      <c r="AC73" s="459"/>
      <c r="AD73" s="459"/>
      <c r="AE73" s="459"/>
      <c r="AF73" s="459"/>
      <c r="AG73" s="459"/>
      <c r="AH73" s="459"/>
      <c r="AI73" s="459"/>
      <c r="AJ73" s="459"/>
      <c r="AK73" s="459"/>
      <c r="AL73" s="459"/>
      <c r="AM73" s="459"/>
      <c r="AN73" s="446"/>
      <c r="AO73" s="471"/>
    </row>
    <row r="74" spans="2:41" ht="30" customHeight="1">
      <c r="B74" s="476"/>
      <c r="C74" s="414"/>
      <c r="D74" s="2155"/>
      <c r="E74" s="2156"/>
      <c r="F74" s="2168"/>
      <c r="G74" s="2169"/>
      <c r="H74" s="2169"/>
      <c r="I74" s="2169"/>
      <c r="J74" s="2169"/>
      <c r="K74" s="2169"/>
      <c r="L74" s="2169"/>
      <c r="M74" s="2169"/>
      <c r="N74" s="2169"/>
      <c r="O74" s="2170"/>
      <c r="P74" s="2161"/>
      <c r="Q74" s="2162"/>
      <c r="R74" s="447"/>
      <c r="S74" s="2175"/>
      <c r="T74" s="2176"/>
      <c r="U74" s="2176"/>
      <c r="V74" s="2176"/>
      <c r="W74" s="2154"/>
      <c r="X74" s="448"/>
      <c r="Y74" s="460"/>
      <c r="Z74" s="2175"/>
      <c r="AA74" s="2176"/>
      <c r="AB74" s="2176"/>
      <c r="AC74" s="2176"/>
      <c r="AD74" s="2176"/>
      <c r="AE74" s="2176"/>
      <c r="AF74" s="2176"/>
      <c r="AG74" s="2176"/>
      <c r="AH74" s="2176"/>
      <c r="AI74" s="2176"/>
      <c r="AJ74" s="2176"/>
      <c r="AK74" s="2176"/>
      <c r="AL74" s="2176"/>
      <c r="AM74" s="2154"/>
      <c r="AN74" s="448"/>
      <c r="AO74" s="471"/>
    </row>
    <row r="75" spans="2:41" ht="30" customHeight="1">
      <c r="B75" s="476"/>
      <c r="C75" s="414"/>
      <c r="D75" s="2155"/>
      <c r="E75" s="2156"/>
      <c r="F75" s="2168"/>
      <c r="G75" s="2169"/>
      <c r="H75" s="2169"/>
      <c r="I75" s="2169"/>
      <c r="J75" s="2169"/>
      <c r="K75" s="2169"/>
      <c r="L75" s="2169"/>
      <c r="M75" s="2169"/>
      <c r="N75" s="2169"/>
      <c r="O75" s="2170"/>
      <c r="P75" s="2161"/>
      <c r="Q75" s="2162"/>
      <c r="R75" s="447"/>
      <c r="S75" s="2157"/>
      <c r="T75" s="2177"/>
      <c r="U75" s="2177"/>
      <c r="V75" s="2177"/>
      <c r="W75" s="2158"/>
      <c r="X75" s="449"/>
      <c r="Y75" s="460"/>
      <c r="Z75" s="2157"/>
      <c r="AA75" s="2177"/>
      <c r="AB75" s="2177"/>
      <c r="AC75" s="2177"/>
      <c r="AD75" s="2177"/>
      <c r="AE75" s="2177"/>
      <c r="AF75" s="2177"/>
      <c r="AG75" s="2177"/>
      <c r="AH75" s="2177"/>
      <c r="AI75" s="2177"/>
      <c r="AJ75" s="2177"/>
      <c r="AK75" s="2177"/>
      <c r="AL75" s="2177"/>
      <c r="AM75" s="2158"/>
      <c r="AN75" s="448"/>
      <c r="AO75" s="471"/>
    </row>
    <row r="76" spans="2:41" ht="9.9" customHeight="1">
      <c r="B76" s="476"/>
      <c r="C76" s="414"/>
      <c r="D76" s="2157"/>
      <c r="E76" s="2158"/>
      <c r="F76" s="2171"/>
      <c r="G76" s="2172"/>
      <c r="H76" s="2172"/>
      <c r="I76" s="2172"/>
      <c r="J76" s="2172"/>
      <c r="K76" s="2172"/>
      <c r="L76" s="2172"/>
      <c r="M76" s="2172"/>
      <c r="N76" s="2172"/>
      <c r="O76" s="2173"/>
      <c r="P76" s="2163"/>
      <c r="Q76" s="2164"/>
      <c r="R76" s="450"/>
      <c r="S76" s="451"/>
      <c r="T76" s="451"/>
      <c r="U76" s="451"/>
      <c r="V76" s="451"/>
      <c r="W76" s="451"/>
      <c r="X76" s="449"/>
      <c r="Y76" s="461"/>
      <c r="Z76" s="451"/>
      <c r="AA76" s="451"/>
      <c r="AB76" s="451"/>
      <c r="AC76" s="451"/>
      <c r="AD76" s="451"/>
      <c r="AE76" s="451"/>
      <c r="AF76" s="451"/>
      <c r="AG76" s="451"/>
      <c r="AH76" s="451"/>
      <c r="AI76" s="451"/>
      <c r="AJ76" s="451"/>
      <c r="AK76" s="451"/>
      <c r="AL76" s="451"/>
      <c r="AM76" s="463"/>
      <c r="AN76" s="464"/>
      <c r="AO76" s="471"/>
    </row>
    <row r="77" spans="2:41" ht="9.9" customHeight="1">
      <c r="B77" s="476"/>
      <c r="C77" s="414"/>
      <c r="D77" s="2153" t="s">
        <v>769</v>
      </c>
      <c r="E77" s="2154"/>
      <c r="F77" s="2174" t="s">
        <v>770</v>
      </c>
      <c r="G77" s="2166"/>
      <c r="H77" s="2166"/>
      <c r="I77" s="2166"/>
      <c r="J77" s="2166"/>
      <c r="K77" s="2166"/>
      <c r="L77" s="2166"/>
      <c r="M77" s="2166"/>
      <c r="N77" s="2166"/>
      <c r="O77" s="2167"/>
      <c r="P77" s="2159" t="s">
        <v>306</v>
      </c>
      <c r="Q77" s="2160"/>
      <c r="R77" s="444"/>
      <c r="S77" s="445"/>
      <c r="T77" s="445"/>
      <c r="U77" s="445"/>
      <c r="V77" s="445"/>
      <c r="W77" s="445"/>
      <c r="X77" s="446"/>
      <c r="Y77" s="458"/>
      <c r="Z77" s="459"/>
      <c r="AA77" s="459"/>
      <c r="AB77" s="459"/>
      <c r="AC77" s="459"/>
      <c r="AD77" s="459"/>
      <c r="AE77" s="459"/>
      <c r="AF77" s="459"/>
      <c r="AG77" s="459"/>
      <c r="AH77" s="459"/>
      <c r="AI77" s="459"/>
      <c r="AJ77" s="459"/>
      <c r="AK77" s="459"/>
      <c r="AL77" s="459"/>
      <c r="AM77" s="459"/>
      <c r="AN77" s="446"/>
      <c r="AO77" s="471"/>
    </row>
    <row r="78" spans="2:41" ht="30" customHeight="1">
      <c r="B78" s="476"/>
      <c r="C78" s="414"/>
      <c r="D78" s="2155"/>
      <c r="E78" s="2156"/>
      <c r="F78" s="2168"/>
      <c r="G78" s="2169"/>
      <c r="H78" s="2169"/>
      <c r="I78" s="2169"/>
      <c r="J78" s="2169"/>
      <c r="K78" s="2169"/>
      <c r="L78" s="2169"/>
      <c r="M78" s="2169"/>
      <c r="N78" s="2169"/>
      <c r="O78" s="2170"/>
      <c r="P78" s="2161"/>
      <c r="Q78" s="2162"/>
      <c r="R78" s="447"/>
      <c r="S78" s="2175"/>
      <c r="T78" s="2176"/>
      <c r="U78" s="2176"/>
      <c r="V78" s="2176"/>
      <c r="W78" s="2154"/>
      <c r="X78" s="448"/>
      <c r="Y78" s="460"/>
      <c r="Z78" s="2175"/>
      <c r="AA78" s="2176"/>
      <c r="AB78" s="2176"/>
      <c r="AC78" s="2176"/>
      <c r="AD78" s="2176"/>
      <c r="AE78" s="2176"/>
      <c r="AF78" s="2176"/>
      <c r="AG78" s="2176"/>
      <c r="AH78" s="2176"/>
      <c r="AI78" s="2176"/>
      <c r="AJ78" s="2176"/>
      <c r="AK78" s="2176"/>
      <c r="AL78" s="2176"/>
      <c r="AM78" s="2154"/>
      <c r="AN78" s="448"/>
      <c r="AO78" s="471"/>
    </row>
    <row r="79" spans="2:41" ht="30" customHeight="1">
      <c r="B79" s="476"/>
      <c r="C79" s="414"/>
      <c r="D79" s="2155"/>
      <c r="E79" s="2156"/>
      <c r="F79" s="2168"/>
      <c r="G79" s="2169"/>
      <c r="H79" s="2169"/>
      <c r="I79" s="2169"/>
      <c r="J79" s="2169"/>
      <c r="K79" s="2169"/>
      <c r="L79" s="2169"/>
      <c r="M79" s="2169"/>
      <c r="N79" s="2169"/>
      <c r="O79" s="2170"/>
      <c r="P79" s="2161"/>
      <c r="Q79" s="2162"/>
      <c r="R79" s="447"/>
      <c r="S79" s="2157"/>
      <c r="T79" s="2177"/>
      <c r="U79" s="2177"/>
      <c r="V79" s="2177"/>
      <c r="W79" s="2158"/>
      <c r="X79" s="449"/>
      <c r="Y79" s="460"/>
      <c r="Z79" s="2157"/>
      <c r="AA79" s="2177"/>
      <c r="AB79" s="2177"/>
      <c r="AC79" s="2177"/>
      <c r="AD79" s="2177"/>
      <c r="AE79" s="2177"/>
      <c r="AF79" s="2177"/>
      <c r="AG79" s="2177"/>
      <c r="AH79" s="2177"/>
      <c r="AI79" s="2177"/>
      <c r="AJ79" s="2177"/>
      <c r="AK79" s="2177"/>
      <c r="AL79" s="2177"/>
      <c r="AM79" s="2158"/>
      <c r="AN79" s="448"/>
      <c r="AO79" s="471"/>
    </row>
    <row r="80" spans="2:41" ht="9.9" customHeight="1">
      <c r="B80" s="476"/>
      <c r="C80" s="414"/>
      <c r="D80" s="2157"/>
      <c r="E80" s="2158"/>
      <c r="F80" s="2171"/>
      <c r="G80" s="2172"/>
      <c r="H80" s="2172"/>
      <c r="I80" s="2172"/>
      <c r="J80" s="2172"/>
      <c r="K80" s="2172"/>
      <c r="L80" s="2172"/>
      <c r="M80" s="2172"/>
      <c r="N80" s="2172"/>
      <c r="O80" s="2173"/>
      <c r="P80" s="2163"/>
      <c r="Q80" s="2164"/>
      <c r="R80" s="450"/>
      <c r="S80" s="451"/>
      <c r="T80" s="451"/>
      <c r="U80" s="451"/>
      <c r="V80" s="451"/>
      <c r="W80" s="451"/>
      <c r="X80" s="449"/>
      <c r="Y80" s="461"/>
      <c r="Z80" s="451"/>
      <c r="AA80" s="451"/>
      <c r="AB80" s="451"/>
      <c r="AC80" s="451"/>
      <c r="AD80" s="451"/>
      <c r="AE80" s="451"/>
      <c r="AF80" s="451"/>
      <c r="AG80" s="451"/>
      <c r="AH80" s="451"/>
      <c r="AI80" s="451"/>
      <c r="AJ80" s="451"/>
      <c r="AK80" s="451"/>
      <c r="AL80" s="451"/>
      <c r="AM80" s="463"/>
      <c r="AN80" s="464"/>
      <c r="AO80" s="471"/>
    </row>
    <row r="81" spans="2:41" ht="9.9" customHeight="1">
      <c r="B81" s="476"/>
      <c r="C81" s="414"/>
      <c r="D81" s="2153" t="s">
        <v>771</v>
      </c>
      <c r="E81" s="2154"/>
      <c r="F81" s="2174" t="s">
        <v>772</v>
      </c>
      <c r="G81" s="2166"/>
      <c r="H81" s="2166"/>
      <c r="I81" s="2166"/>
      <c r="J81" s="2166"/>
      <c r="K81" s="2166"/>
      <c r="L81" s="2166"/>
      <c r="M81" s="2166"/>
      <c r="N81" s="2166"/>
      <c r="O81" s="2167"/>
      <c r="P81" s="2159" t="s">
        <v>311</v>
      </c>
      <c r="Q81" s="2160"/>
      <c r="R81" s="444"/>
      <c r="S81" s="445"/>
      <c r="T81" s="445"/>
      <c r="U81" s="445"/>
      <c r="V81" s="445"/>
      <c r="W81" s="445"/>
      <c r="X81" s="446"/>
      <c r="Y81" s="458"/>
      <c r="Z81" s="459"/>
      <c r="AA81" s="459"/>
      <c r="AB81" s="459"/>
      <c r="AC81" s="459"/>
      <c r="AD81" s="459"/>
      <c r="AE81" s="459"/>
      <c r="AF81" s="459"/>
      <c r="AG81" s="459"/>
      <c r="AH81" s="459"/>
      <c r="AI81" s="459"/>
      <c r="AJ81" s="459"/>
      <c r="AK81" s="459"/>
      <c r="AL81" s="459"/>
      <c r="AM81" s="459"/>
      <c r="AN81" s="446"/>
      <c r="AO81" s="471"/>
    </row>
    <row r="82" spans="2:41" ht="30" customHeight="1">
      <c r="B82" s="476"/>
      <c r="C82" s="414"/>
      <c r="D82" s="2155"/>
      <c r="E82" s="2156"/>
      <c r="F82" s="2168"/>
      <c r="G82" s="2169"/>
      <c r="H82" s="2169"/>
      <c r="I82" s="2169"/>
      <c r="J82" s="2169"/>
      <c r="K82" s="2169"/>
      <c r="L82" s="2169"/>
      <c r="M82" s="2169"/>
      <c r="N82" s="2169"/>
      <c r="O82" s="2170"/>
      <c r="P82" s="2161"/>
      <c r="Q82" s="2162"/>
      <c r="R82" s="447"/>
      <c r="S82" s="2175"/>
      <c r="T82" s="2176"/>
      <c r="U82" s="2176"/>
      <c r="V82" s="2176"/>
      <c r="W82" s="2154"/>
      <c r="X82" s="448"/>
      <c r="Y82" s="460"/>
      <c r="Z82" s="2175"/>
      <c r="AA82" s="2176"/>
      <c r="AB82" s="2176"/>
      <c r="AC82" s="2176"/>
      <c r="AD82" s="2176"/>
      <c r="AE82" s="2176"/>
      <c r="AF82" s="2176"/>
      <c r="AG82" s="2176"/>
      <c r="AH82" s="2176"/>
      <c r="AI82" s="2176"/>
      <c r="AJ82" s="2176"/>
      <c r="AK82" s="2176"/>
      <c r="AL82" s="2176"/>
      <c r="AM82" s="2154"/>
      <c r="AN82" s="448"/>
      <c r="AO82" s="471"/>
    </row>
    <row r="83" spans="2:41" ht="30" customHeight="1">
      <c r="B83" s="476"/>
      <c r="C83" s="414"/>
      <c r="D83" s="2155"/>
      <c r="E83" s="2156"/>
      <c r="F83" s="2168"/>
      <c r="G83" s="2169"/>
      <c r="H83" s="2169"/>
      <c r="I83" s="2169"/>
      <c r="J83" s="2169"/>
      <c r="K83" s="2169"/>
      <c r="L83" s="2169"/>
      <c r="M83" s="2169"/>
      <c r="N83" s="2169"/>
      <c r="O83" s="2170"/>
      <c r="P83" s="2161"/>
      <c r="Q83" s="2162"/>
      <c r="R83" s="447"/>
      <c r="S83" s="2157"/>
      <c r="T83" s="2177"/>
      <c r="U83" s="2177"/>
      <c r="V83" s="2177"/>
      <c r="W83" s="2158"/>
      <c r="X83" s="449"/>
      <c r="Y83" s="460"/>
      <c r="Z83" s="2157"/>
      <c r="AA83" s="2177"/>
      <c r="AB83" s="2177"/>
      <c r="AC83" s="2177"/>
      <c r="AD83" s="2177"/>
      <c r="AE83" s="2177"/>
      <c r="AF83" s="2177"/>
      <c r="AG83" s="2177"/>
      <c r="AH83" s="2177"/>
      <c r="AI83" s="2177"/>
      <c r="AJ83" s="2177"/>
      <c r="AK83" s="2177"/>
      <c r="AL83" s="2177"/>
      <c r="AM83" s="2158"/>
      <c r="AN83" s="448"/>
      <c r="AO83" s="471"/>
    </row>
    <row r="84" spans="2:41" ht="9.9" customHeight="1">
      <c r="B84" s="476"/>
      <c r="C84" s="414"/>
      <c r="D84" s="2157"/>
      <c r="E84" s="2158"/>
      <c r="F84" s="2171"/>
      <c r="G84" s="2172"/>
      <c r="H84" s="2172"/>
      <c r="I84" s="2172"/>
      <c r="J84" s="2172"/>
      <c r="K84" s="2172"/>
      <c r="L84" s="2172"/>
      <c r="M84" s="2172"/>
      <c r="N84" s="2172"/>
      <c r="O84" s="2173"/>
      <c r="P84" s="2163"/>
      <c r="Q84" s="2164"/>
      <c r="R84" s="450"/>
      <c r="S84" s="451"/>
      <c r="T84" s="451"/>
      <c r="U84" s="451"/>
      <c r="V84" s="451"/>
      <c r="W84" s="451"/>
      <c r="X84" s="449"/>
      <c r="Y84" s="461"/>
      <c r="Z84" s="451"/>
      <c r="AA84" s="451"/>
      <c r="AB84" s="451"/>
      <c r="AC84" s="451"/>
      <c r="AD84" s="451"/>
      <c r="AE84" s="451"/>
      <c r="AF84" s="451"/>
      <c r="AG84" s="451"/>
      <c r="AH84" s="451"/>
      <c r="AI84" s="451"/>
      <c r="AJ84" s="451"/>
      <c r="AK84" s="451"/>
      <c r="AL84" s="451"/>
      <c r="AM84" s="463"/>
      <c r="AN84" s="464"/>
      <c r="AO84" s="471"/>
    </row>
    <row r="85" spans="2:41" ht="9.9" customHeight="1">
      <c r="B85" s="476"/>
      <c r="C85" s="414"/>
      <c r="D85" s="2153" t="s">
        <v>773</v>
      </c>
      <c r="E85" s="2154"/>
      <c r="F85" s="2174" t="s">
        <v>774</v>
      </c>
      <c r="G85" s="2166"/>
      <c r="H85" s="2166"/>
      <c r="I85" s="2166"/>
      <c r="J85" s="2166"/>
      <c r="K85" s="2166"/>
      <c r="L85" s="2166"/>
      <c r="M85" s="2166"/>
      <c r="N85" s="2166"/>
      <c r="O85" s="2167"/>
      <c r="P85" s="2159" t="s">
        <v>316</v>
      </c>
      <c r="Q85" s="2160"/>
      <c r="R85" s="444"/>
      <c r="S85" s="445"/>
      <c r="T85" s="445"/>
      <c r="U85" s="445"/>
      <c r="V85" s="445"/>
      <c r="W85" s="445"/>
      <c r="X85" s="446"/>
      <c r="Y85" s="458"/>
      <c r="Z85" s="459"/>
      <c r="AA85" s="459"/>
      <c r="AB85" s="459"/>
      <c r="AC85" s="459"/>
      <c r="AD85" s="459"/>
      <c r="AE85" s="459"/>
      <c r="AF85" s="459"/>
      <c r="AG85" s="459"/>
      <c r="AH85" s="459"/>
      <c r="AI85" s="459"/>
      <c r="AJ85" s="459"/>
      <c r="AK85" s="459"/>
      <c r="AL85" s="459"/>
      <c r="AM85" s="459"/>
      <c r="AN85" s="446"/>
      <c r="AO85" s="471"/>
    </row>
    <row r="86" spans="2:41" ht="30" customHeight="1">
      <c r="B86" s="476"/>
      <c r="C86" s="414"/>
      <c r="D86" s="2155"/>
      <c r="E86" s="2156"/>
      <c r="F86" s="2168"/>
      <c r="G86" s="2169"/>
      <c r="H86" s="2169"/>
      <c r="I86" s="2169"/>
      <c r="J86" s="2169"/>
      <c r="K86" s="2169"/>
      <c r="L86" s="2169"/>
      <c r="M86" s="2169"/>
      <c r="N86" s="2169"/>
      <c r="O86" s="2170"/>
      <c r="P86" s="2161"/>
      <c r="Q86" s="2162"/>
      <c r="R86" s="447"/>
      <c r="S86" s="2175"/>
      <c r="T86" s="2176"/>
      <c r="U86" s="2176"/>
      <c r="V86" s="2176"/>
      <c r="W86" s="2154"/>
      <c r="X86" s="448"/>
      <c r="Y86" s="460"/>
      <c r="Z86" s="2175"/>
      <c r="AA86" s="2176"/>
      <c r="AB86" s="2176"/>
      <c r="AC86" s="2176"/>
      <c r="AD86" s="2176"/>
      <c r="AE86" s="2176"/>
      <c r="AF86" s="2176"/>
      <c r="AG86" s="2176"/>
      <c r="AH86" s="2176"/>
      <c r="AI86" s="2176"/>
      <c r="AJ86" s="2176"/>
      <c r="AK86" s="2176"/>
      <c r="AL86" s="2176"/>
      <c r="AM86" s="2154"/>
      <c r="AN86" s="448"/>
      <c r="AO86" s="471"/>
    </row>
    <row r="87" spans="2:41" ht="30" customHeight="1">
      <c r="B87" s="476"/>
      <c r="C87" s="414"/>
      <c r="D87" s="2155"/>
      <c r="E87" s="2156"/>
      <c r="F87" s="2168"/>
      <c r="G87" s="2169"/>
      <c r="H87" s="2169"/>
      <c r="I87" s="2169"/>
      <c r="J87" s="2169"/>
      <c r="K87" s="2169"/>
      <c r="L87" s="2169"/>
      <c r="M87" s="2169"/>
      <c r="N87" s="2169"/>
      <c r="O87" s="2170"/>
      <c r="P87" s="2161"/>
      <c r="Q87" s="2162"/>
      <c r="R87" s="447"/>
      <c r="S87" s="2157"/>
      <c r="T87" s="2177"/>
      <c r="U87" s="2177"/>
      <c r="V87" s="2177"/>
      <c r="W87" s="2158"/>
      <c r="X87" s="449"/>
      <c r="Y87" s="460"/>
      <c r="Z87" s="2157"/>
      <c r="AA87" s="2177"/>
      <c r="AB87" s="2177"/>
      <c r="AC87" s="2177"/>
      <c r="AD87" s="2177"/>
      <c r="AE87" s="2177"/>
      <c r="AF87" s="2177"/>
      <c r="AG87" s="2177"/>
      <c r="AH87" s="2177"/>
      <c r="AI87" s="2177"/>
      <c r="AJ87" s="2177"/>
      <c r="AK87" s="2177"/>
      <c r="AL87" s="2177"/>
      <c r="AM87" s="2158"/>
      <c r="AN87" s="448"/>
      <c r="AO87" s="471"/>
    </row>
    <row r="88" spans="2:41" ht="9.9" customHeight="1">
      <c r="B88" s="476"/>
      <c r="C88" s="414"/>
      <c r="D88" s="2157"/>
      <c r="E88" s="2158"/>
      <c r="F88" s="2171"/>
      <c r="G88" s="2172"/>
      <c r="H88" s="2172"/>
      <c r="I88" s="2172"/>
      <c r="J88" s="2172"/>
      <c r="K88" s="2172"/>
      <c r="L88" s="2172"/>
      <c r="M88" s="2172"/>
      <c r="N88" s="2172"/>
      <c r="O88" s="2173"/>
      <c r="P88" s="2163"/>
      <c r="Q88" s="2164"/>
      <c r="R88" s="450"/>
      <c r="S88" s="451"/>
      <c r="T88" s="451"/>
      <c r="U88" s="451"/>
      <c r="V88" s="451"/>
      <c r="W88" s="451"/>
      <c r="X88" s="449"/>
      <c r="Y88" s="461"/>
      <c r="Z88" s="451"/>
      <c r="AA88" s="451"/>
      <c r="AB88" s="451"/>
      <c r="AC88" s="451"/>
      <c r="AD88" s="451"/>
      <c r="AE88" s="451"/>
      <c r="AF88" s="451"/>
      <c r="AG88" s="451"/>
      <c r="AH88" s="451"/>
      <c r="AI88" s="451"/>
      <c r="AJ88" s="451"/>
      <c r="AK88" s="451"/>
      <c r="AL88" s="451"/>
      <c r="AM88" s="463"/>
      <c r="AN88" s="464"/>
      <c r="AO88" s="471"/>
    </row>
    <row r="89" spans="2:41" ht="9.9" customHeight="1">
      <c r="B89" s="476"/>
      <c r="C89" s="414"/>
      <c r="D89" s="2153" t="s">
        <v>775</v>
      </c>
      <c r="E89" s="2154"/>
      <c r="F89" s="2174" t="s">
        <v>776</v>
      </c>
      <c r="G89" s="2166"/>
      <c r="H89" s="2166"/>
      <c r="I89" s="2166"/>
      <c r="J89" s="2166"/>
      <c r="K89" s="2166"/>
      <c r="L89" s="2166"/>
      <c r="M89" s="2166"/>
      <c r="N89" s="2166"/>
      <c r="O89" s="2167"/>
      <c r="P89" s="2159" t="s">
        <v>320</v>
      </c>
      <c r="Q89" s="2160"/>
      <c r="R89" s="444"/>
      <c r="S89" s="445"/>
      <c r="T89" s="445"/>
      <c r="U89" s="445"/>
      <c r="V89" s="445"/>
      <c r="W89" s="445"/>
      <c r="X89" s="446"/>
      <c r="Y89" s="458"/>
      <c r="Z89" s="459"/>
      <c r="AA89" s="459"/>
      <c r="AB89" s="459"/>
      <c r="AC89" s="459"/>
      <c r="AD89" s="459"/>
      <c r="AE89" s="459"/>
      <c r="AF89" s="459"/>
      <c r="AG89" s="459"/>
      <c r="AH89" s="459"/>
      <c r="AI89" s="459"/>
      <c r="AJ89" s="459"/>
      <c r="AK89" s="459"/>
      <c r="AL89" s="459"/>
      <c r="AM89" s="459"/>
      <c r="AN89" s="446"/>
      <c r="AO89" s="471"/>
    </row>
    <row r="90" spans="2:41" ht="30" customHeight="1">
      <c r="B90" s="476"/>
      <c r="C90" s="414"/>
      <c r="D90" s="2155"/>
      <c r="E90" s="2156"/>
      <c r="F90" s="2168"/>
      <c r="G90" s="2169"/>
      <c r="H90" s="2169"/>
      <c r="I90" s="2169"/>
      <c r="J90" s="2169"/>
      <c r="K90" s="2169"/>
      <c r="L90" s="2169"/>
      <c r="M90" s="2169"/>
      <c r="N90" s="2169"/>
      <c r="O90" s="2170"/>
      <c r="P90" s="2161"/>
      <c r="Q90" s="2162"/>
      <c r="R90" s="447"/>
      <c r="S90" s="2175"/>
      <c r="T90" s="2176"/>
      <c r="U90" s="2176"/>
      <c r="V90" s="2176"/>
      <c r="W90" s="2154"/>
      <c r="X90" s="448"/>
      <c r="Y90" s="460"/>
      <c r="Z90" s="2175"/>
      <c r="AA90" s="2176"/>
      <c r="AB90" s="2176"/>
      <c r="AC90" s="2176"/>
      <c r="AD90" s="2176"/>
      <c r="AE90" s="2176"/>
      <c r="AF90" s="2176"/>
      <c r="AG90" s="2176"/>
      <c r="AH90" s="2176"/>
      <c r="AI90" s="2176"/>
      <c r="AJ90" s="2176"/>
      <c r="AK90" s="2176"/>
      <c r="AL90" s="2176"/>
      <c r="AM90" s="2154"/>
      <c r="AN90" s="448"/>
      <c r="AO90" s="471"/>
    </row>
    <row r="91" spans="2:41" ht="30" customHeight="1">
      <c r="B91" s="476"/>
      <c r="C91" s="414"/>
      <c r="D91" s="2155"/>
      <c r="E91" s="2156"/>
      <c r="F91" s="2168"/>
      <c r="G91" s="2169"/>
      <c r="H91" s="2169"/>
      <c r="I91" s="2169"/>
      <c r="J91" s="2169"/>
      <c r="K91" s="2169"/>
      <c r="L91" s="2169"/>
      <c r="M91" s="2169"/>
      <c r="N91" s="2169"/>
      <c r="O91" s="2170"/>
      <c r="P91" s="2161"/>
      <c r="Q91" s="2162"/>
      <c r="R91" s="447"/>
      <c r="S91" s="2157"/>
      <c r="T91" s="2177"/>
      <c r="U91" s="2177"/>
      <c r="V91" s="2177"/>
      <c r="W91" s="2158"/>
      <c r="X91" s="449"/>
      <c r="Y91" s="460"/>
      <c r="Z91" s="2157"/>
      <c r="AA91" s="2177"/>
      <c r="AB91" s="2177"/>
      <c r="AC91" s="2177"/>
      <c r="AD91" s="2177"/>
      <c r="AE91" s="2177"/>
      <c r="AF91" s="2177"/>
      <c r="AG91" s="2177"/>
      <c r="AH91" s="2177"/>
      <c r="AI91" s="2177"/>
      <c r="AJ91" s="2177"/>
      <c r="AK91" s="2177"/>
      <c r="AL91" s="2177"/>
      <c r="AM91" s="2158"/>
      <c r="AN91" s="448"/>
      <c r="AO91" s="471"/>
    </row>
    <row r="92" spans="2:41" ht="9.9" customHeight="1">
      <c r="B92" s="476"/>
      <c r="C92" s="414"/>
      <c r="D92" s="2157"/>
      <c r="E92" s="2158"/>
      <c r="F92" s="2171"/>
      <c r="G92" s="2172"/>
      <c r="H92" s="2172"/>
      <c r="I92" s="2172"/>
      <c r="J92" s="2172"/>
      <c r="K92" s="2172"/>
      <c r="L92" s="2172"/>
      <c r="M92" s="2172"/>
      <c r="N92" s="2172"/>
      <c r="O92" s="2173"/>
      <c r="P92" s="2163"/>
      <c r="Q92" s="2164"/>
      <c r="R92" s="450"/>
      <c r="S92" s="451"/>
      <c r="T92" s="451"/>
      <c r="U92" s="451"/>
      <c r="V92" s="451"/>
      <c r="W92" s="451"/>
      <c r="X92" s="449"/>
      <c r="Y92" s="461"/>
      <c r="Z92" s="451"/>
      <c r="AA92" s="451"/>
      <c r="AB92" s="451"/>
      <c r="AC92" s="451"/>
      <c r="AD92" s="451"/>
      <c r="AE92" s="451"/>
      <c r="AF92" s="451"/>
      <c r="AG92" s="451"/>
      <c r="AH92" s="451"/>
      <c r="AI92" s="451"/>
      <c r="AJ92" s="451"/>
      <c r="AK92" s="451"/>
      <c r="AL92" s="451"/>
      <c r="AM92" s="463"/>
      <c r="AN92" s="464"/>
      <c r="AO92" s="471"/>
    </row>
    <row r="93" spans="2:41" ht="9.9" customHeight="1">
      <c r="B93" s="476"/>
      <c r="C93" s="414"/>
      <c r="D93" s="2153" t="s">
        <v>777</v>
      </c>
      <c r="E93" s="2154"/>
      <c r="F93" s="2174" t="s">
        <v>778</v>
      </c>
      <c r="G93" s="2166"/>
      <c r="H93" s="2166"/>
      <c r="I93" s="2166"/>
      <c r="J93" s="2166"/>
      <c r="K93" s="2166"/>
      <c r="L93" s="2166"/>
      <c r="M93" s="2166"/>
      <c r="N93" s="2166"/>
      <c r="O93" s="2167"/>
      <c r="P93" s="2159" t="s">
        <v>324</v>
      </c>
      <c r="Q93" s="2160"/>
      <c r="R93" s="444"/>
      <c r="S93" s="445"/>
      <c r="T93" s="445"/>
      <c r="U93" s="445"/>
      <c r="V93" s="445"/>
      <c r="W93" s="445"/>
      <c r="X93" s="446"/>
      <c r="Y93" s="458"/>
      <c r="Z93" s="459"/>
      <c r="AA93" s="459"/>
      <c r="AB93" s="459"/>
      <c r="AC93" s="459"/>
      <c r="AD93" s="459"/>
      <c r="AE93" s="459"/>
      <c r="AF93" s="459"/>
      <c r="AG93" s="459"/>
      <c r="AH93" s="459"/>
      <c r="AI93" s="459"/>
      <c r="AJ93" s="459"/>
      <c r="AK93" s="459"/>
      <c r="AL93" s="459"/>
      <c r="AM93" s="459"/>
      <c r="AN93" s="446"/>
      <c r="AO93" s="471"/>
    </row>
    <row r="94" spans="2:41" ht="30" customHeight="1">
      <c r="B94" s="476"/>
      <c r="C94" s="414"/>
      <c r="D94" s="2155"/>
      <c r="E94" s="2156"/>
      <c r="F94" s="2168"/>
      <c r="G94" s="2169"/>
      <c r="H94" s="2169"/>
      <c r="I94" s="2169"/>
      <c r="J94" s="2169"/>
      <c r="K94" s="2169"/>
      <c r="L94" s="2169"/>
      <c r="M94" s="2169"/>
      <c r="N94" s="2169"/>
      <c r="O94" s="2170"/>
      <c r="P94" s="2161"/>
      <c r="Q94" s="2162"/>
      <c r="R94" s="447"/>
      <c r="S94" s="2175"/>
      <c r="T94" s="2176"/>
      <c r="U94" s="2176"/>
      <c r="V94" s="2176"/>
      <c r="W94" s="2154"/>
      <c r="X94" s="448"/>
      <c r="Y94" s="460"/>
      <c r="Z94" s="2175"/>
      <c r="AA94" s="2176"/>
      <c r="AB94" s="2176"/>
      <c r="AC94" s="2176"/>
      <c r="AD94" s="2176"/>
      <c r="AE94" s="2176"/>
      <c r="AF94" s="2176"/>
      <c r="AG94" s="2176"/>
      <c r="AH94" s="2176"/>
      <c r="AI94" s="2176"/>
      <c r="AJ94" s="2176"/>
      <c r="AK94" s="2176"/>
      <c r="AL94" s="2176"/>
      <c r="AM94" s="2154"/>
      <c r="AN94" s="448"/>
      <c r="AO94" s="471"/>
    </row>
    <row r="95" spans="2:41" ht="30" customHeight="1">
      <c r="B95" s="476"/>
      <c r="C95" s="414"/>
      <c r="D95" s="2155"/>
      <c r="E95" s="2156"/>
      <c r="F95" s="2168"/>
      <c r="G95" s="2169"/>
      <c r="H95" s="2169"/>
      <c r="I95" s="2169"/>
      <c r="J95" s="2169"/>
      <c r="K95" s="2169"/>
      <c r="L95" s="2169"/>
      <c r="M95" s="2169"/>
      <c r="N95" s="2169"/>
      <c r="O95" s="2170"/>
      <c r="P95" s="2161"/>
      <c r="Q95" s="2162"/>
      <c r="R95" s="447"/>
      <c r="S95" s="2157"/>
      <c r="T95" s="2177"/>
      <c r="U95" s="2177"/>
      <c r="V95" s="2177"/>
      <c r="W95" s="2158"/>
      <c r="X95" s="449"/>
      <c r="Y95" s="460"/>
      <c r="Z95" s="2157"/>
      <c r="AA95" s="2177"/>
      <c r="AB95" s="2177"/>
      <c r="AC95" s="2177"/>
      <c r="AD95" s="2177"/>
      <c r="AE95" s="2177"/>
      <c r="AF95" s="2177"/>
      <c r="AG95" s="2177"/>
      <c r="AH95" s="2177"/>
      <c r="AI95" s="2177"/>
      <c r="AJ95" s="2177"/>
      <c r="AK95" s="2177"/>
      <c r="AL95" s="2177"/>
      <c r="AM95" s="2158"/>
      <c r="AN95" s="448"/>
      <c r="AO95" s="471"/>
    </row>
    <row r="96" spans="2:41" ht="9.9" customHeight="1">
      <c r="B96" s="476"/>
      <c r="C96" s="414"/>
      <c r="D96" s="2157"/>
      <c r="E96" s="2158"/>
      <c r="F96" s="2171"/>
      <c r="G96" s="2172"/>
      <c r="H96" s="2172"/>
      <c r="I96" s="2172"/>
      <c r="J96" s="2172"/>
      <c r="K96" s="2172"/>
      <c r="L96" s="2172"/>
      <c r="M96" s="2172"/>
      <c r="N96" s="2172"/>
      <c r="O96" s="2173"/>
      <c r="P96" s="2163"/>
      <c r="Q96" s="2164"/>
      <c r="R96" s="450"/>
      <c r="S96" s="451"/>
      <c r="T96" s="451"/>
      <c r="U96" s="451"/>
      <c r="V96" s="451"/>
      <c r="W96" s="451"/>
      <c r="X96" s="449"/>
      <c r="Y96" s="461"/>
      <c r="Z96" s="451"/>
      <c r="AA96" s="451"/>
      <c r="AB96" s="451"/>
      <c r="AC96" s="451"/>
      <c r="AD96" s="451"/>
      <c r="AE96" s="451"/>
      <c r="AF96" s="451"/>
      <c r="AG96" s="451"/>
      <c r="AH96" s="451"/>
      <c r="AI96" s="451"/>
      <c r="AJ96" s="451"/>
      <c r="AK96" s="451"/>
      <c r="AL96" s="451"/>
      <c r="AM96" s="463"/>
      <c r="AN96" s="464"/>
      <c r="AO96" s="471"/>
    </row>
    <row r="97" spans="2:41" ht="9.9" customHeight="1">
      <c r="B97" s="476"/>
      <c r="C97" s="414"/>
      <c r="D97" s="2153" t="s">
        <v>779</v>
      </c>
      <c r="E97" s="2154"/>
      <c r="F97" s="2174" t="s">
        <v>780</v>
      </c>
      <c r="G97" s="2166"/>
      <c r="H97" s="2166"/>
      <c r="I97" s="2166"/>
      <c r="J97" s="2166"/>
      <c r="K97" s="2166"/>
      <c r="L97" s="2166"/>
      <c r="M97" s="2166"/>
      <c r="N97" s="2166"/>
      <c r="O97" s="2167"/>
      <c r="P97" s="2159" t="s">
        <v>328</v>
      </c>
      <c r="Q97" s="2160"/>
      <c r="R97" s="444"/>
      <c r="S97" s="445"/>
      <c r="T97" s="445"/>
      <c r="U97" s="445"/>
      <c r="V97" s="445"/>
      <c r="W97" s="445"/>
      <c r="X97" s="446"/>
      <c r="Y97" s="458"/>
      <c r="Z97" s="459"/>
      <c r="AA97" s="459"/>
      <c r="AB97" s="459"/>
      <c r="AC97" s="459"/>
      <c r="AD97" s="459"/>
      <c r="AE97" s="459"/>
      <c r="AF97" s="459"/>
      <c r="AG97" s="459"/>
      <c r="AH97" s="459"/>
      <c r="AI97" s="459"/>
      <c r="AJ97" s="459"/>
      <c r="AK97" s="459"/>
      <c r="AL97" s="459"/>
      <c r="AM97" s="459"/>
      <c r="AN97" s="446"/>
      <c r="AO97" s="471"/>
    </row>
    <row r="98" spans="2:41" ht="30" customHeight="1">
      <c r="B98" s="476"/>
      <c r="C98" s="414"/>
      <c r="D98" s="2155"/>
      <c r="E98" s="2156"/>
      <c r="F98" s="2168"/>
      <c r="G98" s="2169"/>
      <c r="H98" s="2169"/>
      <c r="I98" s="2169"/>
      <c r="J98" s="2169"/>
      <c r="K98" s="2169"/>
      <c r="L98" s="2169"/>
      <c r="M98" s="2169"/>
      <c r="N98" s="2169"/>
      <c r="O98" s="2170"/>
      <c r="P98" s="2161"/>
      <c r="Q98" s="2162"/>
      <c r="R98" s="447"/>
      <c r="S98" s="2175"/>
      <c r="T98" s="2176"/>
      <c r="U98" s="2176"/>
      <c r="V98" s="2176"/>
      <c r="W98" s="2154"/>
      <c r="X98" s="448"/>
      <c r="Y98" s="460"/>
      <c r="Z98" s="2175"/>
      <c r="AA98" s="2176"/>
      <c r="AB98" s="2176"/>
      <c r="AC98" s="2176"/>
      <c r="AD98" s="2176"/>
      <c r="AE98" s="2176"/>
      <c r="AF98" s="2176"/>
      <c r="AG98" s="2176"/>
      <c r="AH98" s="2176"/>
      <c r="AI98" s="2176"/>
      <c r="AJ98" s="2176"/>
      <c r="AK98" s="2176"/>
      <c r="AL98" s="2176"/>
      <c r="AM98" s="2154"/>
      <c r="AN98" s="448"/>
      <c r="AO98" s="471"/>
    </row>
    <row r="99" spans="2:41" ht="30" customHeight="1">
      <c r="B99" s="476"/>
      <c r="C99" s="414"/>
      <c r="D99" s="2155"/>
      <c r="E99" s="2156"/>
      <c r="F99" s="2168"/>
      <c r="G99" s="2169"/>
      <c r="H99" s="2169"/>
      <c r="I99" s="2169"/>
      <c r="J99" s="2169"/>
      <c r="K99" s="2169"/>
      <c r="L99" s="2169"/>
      <c r="M99" s="2169"/>
      <c r="N99" s="2169"/>
      <c r="O99" s="2170"/>
      <c r="P99" s="2161"/>
      <c r="Q99" s="2162"/>
      <c r="R99" s="447"/>
      <c r="S99" s="2157"/>
      <c r="T99" s="2177"/>
      <c r="U99" s="2177"/>
      <c r="V99" s="2177"/>
      <c r="W99" s="2158"/>
      <c r="X99" s="449"/>
      <c r="Y99" s="460"/>
      <c r="Z99" s="2157"/>
      <c r="AA99" s="2177"/>
      <c r="AB99" s="2177"/>
      <c r="AC99" s="2177"/>
      <c r="AD99" s="2177"/>
      <c r="AE99" s="2177"/>
      <c r="AF99" s="2177"/>
      <c r="AG99" s="2177"/>
      <c r="AH99" s="2177"/>
      <c r="AI99" s="2177"/>
      <c r="AJ99" s="2177"/>
      <c r="AK99" s="2177"/>
      <c r="AL99" s="2177"/>
      <c r="AM99" s="2158"/>
      <c r="AN99" s="448"/>
      <c r="AO99" s="471"/>
    </row>
    <row r="100" spans="2:41" ht="9.9" customHeight="1">
      <c r="B100" s="476"/>
      <c r="C100" s="414"/>
      <c r="D100" s="2157"/>
      <c r="E100" s="2158"/>
      <c r="F100" s="2171"/>
      <c r="G100" s="2172"/>
      <c r="H100" s="2172"/>
      <c r="I100" s="2172"/>
      <c r="J100" s="2172"/>
      <c r="K100" s="2172"/>
      <c r="L100" s="2172"/>
      <c r="M100" s="2172"/>
      <c r="N100" s="2172"/>
      <c r="O100" s="2173"/>
      <c r="P100" s="2163"/>
      <c r="Q100" s="2164"/>
      <c r="R100" s="450"/>
      <c r="S100" s="451"/>
      <c r="T100" s="451"/>
      <c r="U100" s="451"/>
      <c r="V100" s="451"/>
      <c r="W100" s="451"/>
      <c r="X100" s="449"/>
      <c r="Y100" s="461"/>
      <c r="Z100" s="451"/>
      <c r="AA100" s="451"/>
      <c r="AB100" s="451"/>
      <c r="AC100" s="451"/>
      <c r="AD100" s="451"/>
      <c r="AE100" s="451"/>
      <c r="AF100" s="451"/>
      <c r="AG100" s="451"/>
      <c r="AH100" s="451"/>
      <c r="AI100" s="451"/>
      <c r="AJ100" s="451"/>
      <c r="AK100" s="451"/>
      <c r="AL100" s="451"/>
      <c r="AM100" s="463"/>
      <c r="AN100" s="464"/>
      <c r="AO100" s="471"/>
    </row>
    <row r="101" spans="2:41" ht="9.9" customHeight="1">
      <c r="B101" s="476"/>
      <c r="C101" s="414"/>
      <c r="D101" s="477"/>
      <c r="E101" s="445"/>
      <c r="F101" s="445"/>
      <c r="G101" s="445"/>
      <c r="H101" s="445"/>
      <c r="I101" s="445"/>
      <c r="J101" s="445"/>
      <c r="K101" s="445"/>
      <c r="L101" s="445"/>
      <c r="M101" s="445"/>
      <c r="N101" s="445"/>
      <c r="O101" s="487"/>
      <c r="P101" s="2159" t="s">
        <v>332</v>
      </c>
      <c r="Q101" s="2184"/>
      <c r="R101" s="444"/>
      <c r="S101" s="445"/>
      <c r="T101" s="445"/>
      <c r="U101" s="445"/>
      <c r="V101" s="445"/>
      <c r="W101" s="445"/>
      <c r="X101" s="446"/>
      <c r="Y101" s="458"/>
      <c r="Z101" s="459"/>
      <c r="AA101" s="459"/>
      <c r="AB101" s="459"/>
      <c r="AC101" s="459"/>
      <c r="AD101" s="459"/>
      <c r="AE101" s="459"/>
      <c r="AF101" s="459"/>
      <c r="AG101" s="459"/>
      <c r="AH101" s="459"/>
      <c r="AI101" s="459"/>
      <c r="AJ101" s="459"/>
      <c r="AK101" s="459"/>
      <c r="AL101" s="459"/>
      <c r="AM101" s="459"/>
      <c r="AN101" s="446"/>
      <c r="AO101" s="471"/>
    </row>
    <row r="102" spans="2:41" ht="30" customHeight="1">
      <c r="B102" s="476"/>
      <c r="C102" s="414"/>
      <c r="D102" s="447"/>
      <c r="E102" s="407"/>
      <c r="F102" s="2186" t="s">
        <v>781</v>
      </c>
      <c r="G102" s="2187"/>
      <c r="H102" s="2187"/>
      <c r="I102" s="2187"/>
      <c r="J102" s="2187"/>
      <c r="K102" s="407"/>
      <c r="L102" s="407"/>
      <c r="M102" s="407"/>
      <c r="N102" s="407"/>
      <c r="O102" s="488"/>
      <c r="P102" s="2161"/>
      <c r="Q102" s="2185"/>
      <c r="R102" s="447"/>
      <c r="S102" s="2175">
        <f>S34+S38+S42+S46+S50+S54+S58+S62+S66+S70+S74+S78+S82+S86+S90+S94+S98</f>
        <v>0</v>
      </c>
      <c r="T102" s="2176"/>
      <c r="U102" s="2176"/>
      <c r="V102" s="2176"/>
      <c r="W102" s="2154"/>
      <c r="X102" s="448"/>
      <c r="Y102" s="460"/>
      <c r="Z102" s="2175">
        <f>Z34+Z38+Z42+Z46+Z50+Z54+Z58+Z62+Z66+Z70+Z74+Z78+Z82+Z86+Z90+Z94+Z98</f>
        <v>0</v>
      </c>
      <c r="AA102" s="2176"/>
      <c r="AB102" s="2176"/>
      <c r="AC102" s="2176"/>
      <c r="AD102" s="2176"/>
      <c r="AE102" s="2176"/>
      <c r="AF102" s="2176"/>
      <c r="AG102" s="2176"/>
      <c r="AH102" s="2176"/>
      <c r="AI102" s="2176"/>
      <c r="AJ102" s="2176"/>
      <c r="AK102" s="2176"/>
      <c r="AL102" s="2176"/>
      <c r="AM102" s="2154"/>
      <c r="AN102" s="448"/>
      <c r="AO102" s="471"/>
    </row>
    <row r="103" spans="2:41" ht="30" customHeight="1">
      <c r="B103" s="476"/>
      <c r="C103" s="414"/>
      <c r="D103" s="447"/>
      <c r="E103" s="407"/>
      <c r="F103" s="2187"/>
      <c r="G103" s="2187"/>
      <c r="H103" s="2187"/>
      <c r="I103" s="2187"/>
      <c r="J103" s="2187"/>
      <c r="K103" s="407"/>
      <c r="L103" s="407"/>
      <c r="M103" s="407"/>
      <c r="N103" s="407"/>
      <c r="O103" s="488"/>
      <c r="P103" s="2161"/>
      <c r="Q103" s="2185"/>
      <c r="R103" s="447"/>
      <c r="S103" s="2157"/>
      <c r="T103" s="2177"/>
      <c r="U103" s="2177"/>
      <c r="V103" s="2177"/>
      <c r="W103" s="2158"/>
      <c r="X103" s="449"/>
      <c r="Y103" s="460"/>
      <c r="Z103" s="2157"/>
      <c r="AA103" s="2177"/>
      <c r="AB103" s="2177"/>
      <c r="AC103" s="2177"/>
      <c r="AD103" s="2177"/>
      <c r="AE103" s="2177"/>
      <c r="AF103" s="2177"/>
      <c r="AG103" s="2177"/>
      <c r="AH103" s="2177"/>
      <c r="AI103" s="2177"/>
      <c r="AJ103" s="2177"/>
      <c r="AK103" s="2177"/>
      <c r="AL103" s="2177"/>
      <c r="AM103" s="2158"/>
      <c r="AN103" s="448"/>
      <c r="AO103" s="471"/>
    </row>
    <row r="104" spans="2:41" ht="9.9" customHeight="1">
      <c r="B104" s="476"/>
      <c r="C104" s="414"/>
      <c r="D104" s="447"/>
      <c r="E104" s="407"/>
      <c r="F104" s="407"/>
      <c r="G104" s="407"/>
      <c r="H104" s="407"/>
      <c r="I104" s="407"/>
      <c r="J104" s="407"/>
      <c r="K104" s="407"/>
      <c r="L104" s="407"/>
      <c r="M104" s="407"/>
      <c r="N104" s="407"/>
      <c r="O104" s="488"/>
      <c r="P104" s="2161"/>
      <c r="Q104" s="2185"/>
      <c r="R104" s="447"/>
      <c r="S104" s="407"/>
      <c r="T104" s="407"/>
      <c r="U104" s="407"/>
      <c r="V104" s="407"/>
      <c r="W104" s="407"/>
      <c r="X104" s="449"/>
      <c r="Y104" s="460"/>
      <c r="Z104" s="407"/>
      <c r="AA104" s="407"/>
      <c r="AB104" s="407"/>
      <c r="AC104" s="407"/>
      <c r="AD104" s="407"/>
      <c r="AE104" s="407"/>
      <c r="AF104" s="407"/>
      <c r="AG104" s="407"/>
      <c r="AH104" s="407"/>
      <c r="AI104" s="407"/>
      <c r="AJ104" s="407"/>
      <c r="AK104" s="407"/>
      <c r="AL104" s="407"/>
      <c r="AM104" s="419"/>
      <c r="AN104" s="464"/>
      <c r="AO104" s="471"/>
    </row>
    <row r="105" spans="2:41" ht="9.9" customHeight="1">
      <c r="B105" s="478"/>
      <c r="C105" s="411"/>
      <c r="D105" s="2178" t="s">
        <v>1892</v>
      </c>
      <c r="E105" s="2179"/>
      <c r="F105" s="2179"/>
      <c r="G105" s="2179"/>
      <c r="H105" s="2179"/>
      <c r="I105" s="2179"/>
      <c r="J105" s="2179"/>
      <c r="K105" s="2179"/>
      <c r="L105" s="2179"/>
      <c r="M105" s="2179"/>
      <c r="N105" s="2179"/>
      <c r="O105" s="2179"/>
      <c r="P105" s="2179"/>
      <c r="Q105" s="2179"/>
      <c r="R105" s="2179"/>
      <c r="S105" s="2179"/>
      <c r="T105" s="2179"/>
      <c r="U105" s="2179"/>
      <c r="V105" s="2179"/>
      <c r="W105" s="2179"/>
      <c r="X105" s="2179"/>
      <c r="Y105" s="2179"/>
      <c r="Z105" s="2179"/>
      <c r="AA105" s="2179"/>
      <c r="AB105" s="2179"/>
      <c r="AC105" s="2179"/>
      <c r="AD105" s="2179"/>
      <c r="AE105" s="2179"/>
      <c r="AF105" s="2179"/>
      <c r="AG105" s="2179"/>
      <c r="AH105" s="2179"/>
      <c r="AI105" s="2179"/>
      <c r="AJ105" s="2179"/>
      <c r="AK105" s="2179"/>
      <c r="AL105" s="2179"/>
      <c r="AM105" s="2179"/>
      <c r="AN105" s="489"/>
      <c r="AO105" s="471"/>
    </row>
    <row r="106" spans="2:41" ht="30" customHeight="1">
      <c r="B106" s="478"/>
      <c r="C106" s="411"/>
      <c r="D106" s="2180"/>
      <c r="E106" s="2181"/>
      <c r="F106" s="2181"/>
      <c r="G106" s="2181"/>
      <c r="H106" s="2181"/>
      <c r="I106" s="2181"/>
      <c r="J106" s="2181"/>
      <c r="K106" s="2181"/>
      <c r="L106" s="2181"/>
      <c r="M106" s="2181"/>
      <c r="N106" s="2181"/>
      <c r="O106" s="2181"/>
      <c r="P106" s="2181"/>
      <c r="Q106" s="2181"/>
      <c r="R106" s="2181"/>
      <c r="S106" s="2181"/>
      <c r="T106" s="2181"/>
      <c r="U106" s="2181"/>
      <c r="V106" s="2181"/>
      <c r="W106" s="2181"/>
      <c r="X106" s="2181"/>
      <c r="Y106" s="2181"/>
      <c r="Z106" s="2181"/>
      <c r="AA106" s="2181"/>
      <c r="AB106" s="2181"/>
      <c r="AC106" s="2181"/>
      <c r="AD106" s="2181"/>
      <c r="AE106" s="2181"/>
      <c r="AF106" s="2181"/>
      <c r="AG106" s="2181"/>
      <c r="AH106" s="2181"/>
      <c r="AI106" s="2181"/>
      <c r="AJ106" s="2181"/>
      <c r="AK106" s="2181"/>
      <c r="AL106" s="2181"/>
      <c r="AM106" s="2181"/>
      <c r="AN106" s="489"/>
      <c r="AO106" s="471"/>
    </row>
    <row r="107" spans="2:41" ht="30" customHeight="1">
      <c r="B107" s="478"/>
      <c r="C107" s="411"/>
      <c r="D107" s="2180"/>
      <c r="E107" s="2181"/>
      <c r="F107" s="2181"/>
      <c r="G107" s="2181"/>
      <c r="H107" s="2181"/>
      <c r="I107" s="2181"/>
      <c r="J107" s="2181"/>
      <c r="K107" s="2181"/>
      <c r="L107" s="2181"/>
      <c r="M107" s="2181"/>
      <c r="N107" s="2181"/>
      <c r="O107" s="2181"/>
      <c r="P107" s="2181"/>
      <c r="Q107" s="2181"/>
      <c r="R107" s="2181"/>
      <c r="S107" s="2181"/>
      <c r="T107" s="2181"/>
      <c r="U107" s="2181"/>
      <c r="V107" s="2181"/>
      <c r="W107" s="2181"/>
      <c r="X107" s="2181"/>
      <c r="Y107" s="2181"/>
      <c r="Z107" s="2181"/>
      <c r="AA107" s="2181"/>
      <c r="AB107" s="2181"/>
      <c r="AC107" s="2181"/>
      <c r="AD107" s="2181"/>
      <c r="AE107" s="2181"/>
      <c r="AF107" s="2181"/>
      <c r="AG107" s="2181"/>
      <c r="AH107" s="2181"/>
      <c r="AI107" s="2181"/>
      <c r="AJ107" s="2181"/>
      <c r="AK107" s="2181"/>
      <c r="AL107" s="2181"/>
      <c r="AM107" s="2181"/>
      <c r="AN107" s="489"/>
      <c r="AO107" s="471"/>
    </row>
    <row r="108" spans="2:41" ht="9.9" customHeight="1">
      <c r="B108" s="478"/>
      <c r="C108" s="411"/>
      <c r="D108" s="2182"/>
      <c r="E108" s="2183"/>
      <c r="F108" s="2183"/>
      <c r="G108" s="2183"/>
      <c r="H108" s="2183"/>
      <c r="I108" s="2183"/>
      <c r="J108" s="2183"/>
      <c r="K108" s="2183"/>
      <c r="L108" s="2183"/>
      <c r="M108" s="2183"/>
      <c r="N108" s="2183"/>
      <c r="O108" s="2183"/>
      <c r="P108" s="2183"/>
      <c r="Q108" s="2183"/>
      <c r="R108" s="2183"/>
      <c r="S108" s="2183"/>
      <c r="T108" s="2183"/>
      <c r="U108" s="2183"/>
      <c r="V108" s="2183"/>
      <c r="W108" s="2183"/>
      <c r="X108" s="2183"/>
      <c r="Y108" s="2183"/>
      <c r="Z108" s="2183"/>
      <c r="AA108" s="2183"/>
      <c r="AB108" s="2183"/>
      <c r="AC108" s="2183"/>
      <c r="AD108" s="2183"/>
      <c r="AE108" s="2183"/>
      <c r="AF108" s="2183"/>
      <c r="AG108" s="2183"/>
      <c r="AH108" s="2183"/>
      <c r="AI108" s="2183"/>
      <c r="AJ108" s="2183"/>
      <c r="AK108" s="2183"/>
      <c r="AL108" s="2183"/>
      <c r="AM108" s="2183"/>
      <c r="AN108" s="490"/>
      <c r="AO108" s="471"/>
    </row>
    <row r="109" spans="2:41" ht="9.9" customHeight="1">
      <c r="B109" s="478"/>
      <c r="C109" s="411"/>
      <c r="D109" s="479"/>
      <c r="E109" s="479"/>
      <c r="F109" s="479"/>
      <c r="G109" s="479"/>
      <c r="H109" s="479"/>
      <c r="I109" s="479"/>
      <c r="J109" s="479"/>
      <c r="K109" s="479"/>
      <c r="L109" s="479"/>
      <c r="M109" s="479"/>
      <c r="N109" s="479"/>
      <c r="O109" s="479"/>
      <c r="P109" s="479"/>
      <c r="Q109" s="479"/>
      <c r="R109" s="479"/>
      <c r="S109" s="479"/>
      <c r="T109" s="479"/>
      <c r="U109" s="479"/>
      <c r="V109" s="479"/>
      <c r="W109" s="479"/>
      <c r="X109" s="479"/>
      <c r="Y109" s="479"/>
      <c r="Z109" s="479"/>
      <c r="AA109" s="479"/>
      <c r="AB109" s="479"/>
      <c r="AC109" s="479"/>
      <c r="AD109" s="479"/>
      <c r="AE109" s="479"/>
      <c r="AF109" s="479"/>
      <c r="AG109" s="479"/>
      <c r="AH109" s="479"/>
      <c r="AI109" s="479"/>
      <c r="AJ109" s="479"/>
      <c r="AK109" s="479"/>
      <c r="AL109" s="479"/>
      <c r="AM109" s="479"/>
      <c r="AN109" s="479"/>
      <c r="AO109" s="471"/>
    </row>
    <row r="110" spans="2:41" ht="30" customHeight="1">
      <c r="B110" s="478"/>
      <c r="C110" s="411"/>
      <c r="D110" s="480"/>
      <c r="E110" s="480"/>
      <c r="F110" s="480"/>
      <c r="G110" s="480"/>
      <c r="H110" s="480"/>
      <c r="I110" s="480"/>
      <c r="J110" s="480"/>
      <c r="K110" s="480"/>
      <c r="L110" s="480"/>
      <c r="M110" s="480"/>
      <c r="N110" s="480"/>
      <c r="O110" s="480"/>
      <c r="P110" s="480"/>
      <c r="Q110" s="480"/>
      <c r="R110" s="480"/>
      <c r="S110" s="480"/>
      <c r="T110" s="480"/>
      <c r="U110" s="480"/>
      <c r="V110" s="480"/>
      <c r="W110" s="480"/>
      <c r="X110" s="480"/>
      <c r="Y110" s="480"/>
      <c r="Z110" s="480"/>
      <c r="AA110" s="480"/>
      <c r="AB110" s="480"/>
      <c r="AC110" s="480"/>
      <c r="AD110" s="480"/>
      <c r="AE110" s="480"/>
      <c r="AF110" s="480"/>
      <c r="AG110" s="480"/>
      <c r="AH110" s="480"/>
      <c r="AI110" s="480"/>
      <c r="AJ110" s="480"/>
      <c r="AK110" s="480"/>
      <c r="AL110" s="480"/>
      <c r="AM110" s="480"/>
      <c r="AN110" s="480"/>
      <c r="AO110" s="471"/>
    </row>
    <row r="111" spans="2:41" ht="30" customHeight="1">
      <c r="B111" s="478"/>
      <c r="C111" s="411"/>
      <c r="D111" s="480"/>
      <c r="E111" s="480"/>
      <c r="F111" s="480"/>
      <c r="G111" s="480"/>
      <c r="H111" s="480"/>
      <c r="I111" s="480"/>
      <c r="J111" s="480"/>
      <c r="K111" s="480"/>
      <c r="L111" s="480"/>
      <c r="M111" s="480"/>
      <c r="N111" s="480"/>
      <c r="O111" s="480"/>
      <c r="P111" s="480"/>
      <c r="Q111" s="480"/>
      <c r="R111" s="480"/>
      <c r="S111" s="480"/>
      <c r="T111" s="480"/>
      <c r="U111" s="480"/>
      <c r="V111" s="480"/>
      <c r="W111" s="480"/>
      <c r="X111" s="480"/>
      <c r="Y111" s="480"/>
      <c r="Z111" s="480"/>
      <c r="AA111" s="480"/>
      <c r="AB111" s="480"/>
      <c r="AC111" s="480"/>
      <c r="AD111" s="480"/>
      <c r="AE111" s="480"/>
      <c r="AF111" s="480"/>
      <c r="AG111" s="480"/>
      <c r="AH111" s="480"/>
      <c r="AI111" s="480"/>
      <c r="AJ111" s="480"/>
      <c r="AK111" s="480"/>
      <c r="AL111" s="480"/>
      <c r="AM111" s="480"/>
      <c r="AN111" s="480"/>
      <c r="AO111" s="471"/>
    </row>
    <row r="112" spans="2:41" ht="30" customHeight="1">
      <c r="B112" s="478"/>
      <c r="C112" s="411"/>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c r="AO112" s="471"/>
    </row>
    <row r="113" spans="2:41" ht="30" customHeight="1">
      <c r="B113" s="478"/>
      <c r="C113" s="411"/>
      <c r="D113" s="480"/>
      <c r="E113" s="480"/>
      <c r="F113" s="480"/>
      <c r="G113" s="480"/>
      <c r="H113" s="480"/>
      <c r="I113" s="480"/>
      <c r="J113" s="480"/>
      <c r="K113" s="480"/>
      <c r="L113" s="480"/>
      <c r="M113" s="480"/>
      <c r="N113" s="480"/>
      <c r="O113" s="480"/>
      <c r="P113" s="480"/>
      <c r="Q113" s="480"/>
      <c r="R113" s="480"/>
      <c r="S113" s="480"/>
      <c r="T113" s="480"/>
      <c r="U113" s="480"/>
      <c r="V113" s="480"/>
      <c r="W113" s="480"/>
      <c r="X113" s="480"/>
      <c r="Y113" s="480"/>
      <c r="Z113" s="480"/>
      <c r="AA113" s="480"/>
      <c r="AB113" s="480"/>
      <c r="AC113" s="480"/>
      <c r="AD113" s="480"/>
      <c r="AE113" s="480"/>
      <c r="AF113" s="480"/>
      <c r="AG113" s="480"/>
      <c r="AH113" s="480"/>
      <c r="AI113" s="480"/>
      <c r="AJ113" s="480"/>
      <c r="AK113" s="480"/>
      <c r="AL113" s="480"/>
      <c r="AM113" s="480"/>
      <c r="AN113" s="480"/>
      <c r="AO113" s="471"/>
    </row>
    <row r="114" spans="2:41" ht="30" customHeight="1">
      <c r="B114" s="478"/>
      <c r="C114" s="411"/>
      <c r="D114" s="480"/>
      <c r="E114" s="480"/>
      <c r="F114" s="480"/>
      <c r="G114" s="480"/>
      <c r="H114" s="480"/>
      <c r="I114" s="480"/>
      <c r="J114" s="480"/>
      <c r="K114" s="480"/>
      <c r="L114" s="480"/>
      <c r="M114" s="480"/>
      <c r="N114" s="480"/>
      <c r="O114" s="480"/>
      <c r="P114" s="480"/>
      <c r="Q114" s="480"/>
      <c r="R114" s="480"/>
      <c r="S114" s="480"/>
      <c r="T114" s="480"/>
      <c r="U114" s="480"/>
      <c r="V114" s="480"/>
      <c r="W114" s="480"/>
      <c r="X114" s="480"/>
      <c r="Y114" s="480"/>
      <c r="Z114" s="480"/>
      <c r="AA114" s="480"/>
      <c r="AB114" s="480"/>
      <c r="AC114" s="480"/>
      <c r="AD114" s="480"/>
      <c r="AE114" s="480"/>
      <c r="AF114" s="480"/>
      <c r="AG114" s="480"/>
      <c r="AH114" s="480"/>
      <c r="AI114" s="480"/>
      <c r="AJ114" s="480"/>
      <c r="AK114" s="480"/>
      <c r="AL114" s="480"/>
      <c r="AM114" s="480"/>
      <c r="AN114" s="480"/>
      <c r="AO114" s="471"/>
    </row>
    <row r="115" spans="2:41" ht="30" customHeight="1">
      <c r="B115" s="478"/>
      <c r="C115" s="411"/>
      <c r="D115" s="480"/>
      <c r="E115" s="480"/>
      <c r="F115" s="480"/>
      <c r="G115" s="480"/>
      <c r="H115" s="480"/>
      <c r="I115" s="480"/>
      <c r="J115" s="480"/>
      <c r="K115" s="480"/>
      <c r="L115" s="480"/>
      <c r="M115" s="480"/>
      <c r="N115" s="480"/>
      <c r="O115" s="480"/>
      <c r="P115" s="480"/>
      <c r="Q115" s="480"/>
      <c r="R115" s="480"/>
      <c r="S115" s="480"/>
      <c r="T115" s="480"/>
      <c r="U115" s="480"/>
      <c r="V115" s="480"/>
      <c r="W115" s="480"/>
      <c r="X115" s="480"/>
      <c r="Y115" s="480"/>
      <c r="Z115" s="480"/>
      <c r="AA115" s="480"/>
      <c r="AB115" s="480"/>
      <c r="AC115" s="480"/>
      <c r="AD115" s="480"/>
      <c r="AE115" s="480"/>
      <c r="AF115" s="480"/>
      <c r="AG115" s="480"/>
      <c r="AH115" s="480"/>
      <c r="AI115" s="480"/>
      <c r="AJ115" s="480"/>
      <c r="AK115" s="480"/>
      <c r="AL115" s="480"/>
      <c r="AM115" s="480"/>
      <c r="AN115" s="480"/>
      <c r="AO115" s="471"/>
    </row>
    <row r="116" spans="2:41" ht="30" customHeight="1">
      <c r="B116" s="478"/>
      <c r="C116" s="411"/>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c r="AO116" s="471"/>
    </row>
    <row r="117" spans="2:41" ht="30" customHeight="1">
      <c r="B117" s="478"/>
      <c r="C117" s="411"/>
      <c r="D117" s="480"/>
      <c r="E117" s="480"/>
      <c r="F117" s="480"/>
      <c r="G117" s="480"/>
      <c r="H117" s="480"/>
      <c r="I117" s="480"/>
      <c r="J117" s="480"/>
      <c r="K117" s="480"/>
      <c r="L117" s="480"/>
      <c r="M117" s="480"/>
      <c r="N117" s="480"/>
      <c r="O117" s="480"/>
      <c r="P117" s="480"/>
      <c r="Q117" s="480"/>
      <c r="R117" s="480"/>
      <c r="S117" s="480"/>
      <c r="T117" s="480"/>
      <c r="U117" s="480"/>
      <c r="V117" s="480"/>
      <c r="W117" s="480"/>
      <c r="X117" s="480"/>
      <c r="Y117" s="480"/>
      <c r="Z117" s="480"/>
      <c r="AA117" s="480"/>
      <c r="AB117" s="480"/>
      <c r="AC117" s="480"/>
      <c r="AD117" s="480"/>
      <c r="AE117" s="480"/>
      <c r="AF117" s="480"/>
      <c r="AG117" s="480"/>
      <c r="AH117" s="480"/>
      <c r="AI117" s="480"/>
      <c r="AJ117" s="480"/>
      <c r="AK117" s="480"/>
      <c r="AL117" s="480"/>
      <c r="AM117" s="480"/>
      <c r="AN117" s="480"/>
      <c r="AO117" s="471"/>
    </row>
    <row r="118" spans="2:41" ht="30" customHeight="1">
      <c r="B118" s="478"/>
      <c r="C118" s="411"/>
      <c r="D118" s="480"/>
      <c r="E118" s="480"/>
      <c r="F118" s="480"/>
      <c r="G118" s="480"/>
      <c r="H118" s="480"/>
      <c r="I118" s="480"/>
      <c r="J118" s="480"/>
      <c r="K118" s="480"/>
      <c r="L118" s="480"/>
      <c r="M118" s="480"/>
      <c r="N118" s="480"/>
      <c r="O118" s="480"/>
      <c r="P118" s="480"/>
      <c r="Q118" s="480"/>
      <c r="R118" s="480"/>
      <c r="S118" s="480"/>
      <c r="T118" s="480"/>
      <c r="U118" s="480"/>
      <c r="V118" s="480"/>
      <c r="W118" s="480"/>
      <c r="X118" s="480"/>
      <c r="Y118" s="480"/>
      <c r="Z118" s="480"/>
      <c r="AA118" s="480"/>
      <c r="AB118" s="480"/>
      <c r="AC118" s="480"/>
      <c r="AD118" s="480"/>
      <c r="AE118" s="480"/>
      <c r="AF118" s="480"/>
      <c r="AG118" s="480"/>
      <c r="AH118" s="480"/>
      <c r="AI118" s="480"/>
      <c r="AJ118" s="480"/>
      <c r="AK118" s="480"/>
      <c r="AL118" s="480"/>
      <c r="AM118" s="480"/>
      <c r="AN118" s="480"/>
      <c r="AO118" s="471"/>
    </row>
    <row r="119" spans="2:41" ht="30" customHeight="1">
      <c r="B119" s="478"/>
      <c r="C119" s="411"/>
      <c r="D119" s="480"/>
      <c r="E119" s="480"/>
      <c r="F119" s="480"/>
      <c r="G119" s="480"/>
      <c r="H119" s="480"/>
      <c r="I119" s="480"/>
      <c r="J119" s="480"/>
      <c r="K119" s="480"/>
      <c r="L119" s="480"/>
      <c r="M119" s="480"/>
      <c r="N119" s="480"/>
      <c r="O119" s="480"/>
      <c r="P119" s="480"/>
      <c r="Q119" s="480"/>
      <c r="R119" s="480"/>
      <c r="S119" s="480"/>
      <c r="T119" s="480"/>
      <c r="U119" s="480"/>
      <c r="V119" s="480"/>
      <c r="W119" s="480"/>
      <c r="X119" s="480"/>
      <c r="Y119" s="480"/>
      <c r="Z119" s="480"/>
      <c r="AA119" s="480"/>
      <c r="AB119" s="480"/>
      <c r="AC119" s="480"/>
      <c r="AD119" s="480"/>
      <c r="AE119" s="480"/>
      <c r="AF119" s="480"/>
      <c r="AG119" s="480"/>
      <c r="AH119" s="480"/>
      <c r="AI119" s="480"/>
      <c r="AJ119" s="480"/>
      <c r="AK119" s="480"/>
      <c r="AL119" s="480"/>
      <c r="AM119" s="480"/>
      <c r="AN119" s="480"/>
      <c r="AO119" s="471"/>
    </row>
    <row r="120" spans="2:41" ht="30" customHeight="1">
      <c r="B120" s="481"/>
      <c r="C120" s="482"/>
      <c r="D120" s="483"/>
      <c r="E120" s="483"/>
      <c r="F120" s="483"/>
      <c r="G120" s="483"/>
      <c r="H120" s="483"/>
      <c r="I120" s="483"/>
      <c r="J120" s="483"/>
      <c r="K120" s="483"/>
      <c r="L120" s="483"/>
      <c r="M120" s="483"/>
      <c r="N120" s="483"/>
      <c r="O120" s="483"/>
      <c r="P120" s="483"/>
      <c r="Q120" s="483"/>
      <c r="R120" s="483"/>
      <c r="S120" s="483"/>
      <c r="T120" s="483"/>
      <c r="U120" s="483"/>
      <c r="V120" s="483"/>
      <c r="W120" s="483"/>
      <c r="X120" s="483"/>
      <c r="Y120" s="483"/>
      <c r="Z120" s="483"/>
      <c r="AA120" s="483"/>
      <c r="AB120" s="483"/>
      <c r="AC120" s="483"/>
      <c r="AD120" s="483"/>
      <c r="AE120" s="483"/>
      <c r="AF120" s="483"/>
      <c r="AG120" s="483"/>
      <c r="AH120" s="483"/>
      <c r="AI120" s="483"/>
      <c r="AJ120" s="483"/>
      <c r="AK120" s="483"/>
      <c r="AL120" s="483"/>
      <c r="AM120" s="483"/>
      <c r="AN120" s="483"/>
      <c r="AO120" s="491"/>
    </row>
    <row r="121" spans="2:41" ht="30" customHeight="1">
      <c r="B121" s="484"/>
      <c r="C121" s="484"/>
      <c r="D121" s="485"/>
      <c r="E121" s="485"/>
      <c r="F121" s="485"/>
      <c r="G121" s="485"/>
      <c r="H121" s="485"/>
      <c r="I121" s="485"/>
      <c r="J121" s="485"/>
      <c r="K121" s="485"/>
      <c r="L121" s="485"/>
      <c r="M121" s="485"/>
      <c r="N121" s="485"/>
      <c r="O121" s="485"/>
      <c r="P121" s="485"/>
      <c r="Q121" s="485"/>
      <c r="R121" s="485"/>
      <c r="S121" s="485"/>
      <c r="T121" s="485"/>
      <c r="U121" s="485"/>
      <c r="V121" s="485"/>
      <c r="W121" s="485"/>
      <c r="X121" s="485"/>
      <c r="Y121" s="485"/>
      <c r="Z121" s="485"/>
      <c r="AA121" s="485"/>
      <c r="AB121" s="485"/>
      <c r="AC121" s="485"/>
      <c r="AD121" s="485"/>
      <c r="AE121" s="485"/>
      <c r="AF121" s="485"/>
      <c r="AG121" s="485"/>
      <c r="AH121" s="485"/>
      <c r="AI121" s="485"/>
      <c r="AJ121" s="480"/>
      <c r="AK121" s="480"/>
      <c r="AL121" s="480"/>
      <c r="AM121" s="480"/>
      <c r="AN121" s="480"/>
    </row>
    <row r="122" spans="2:41" ht="30" customHeight="1"/>
    <row r="123" spans="2:41" ht="30" customHeight="1">
      <c r="B123" s="2132">
        <v>26</v>
      </c>
      <c r="C123" s="2132"/>
      <c r="D123" s="2132"/>
      <c r="E123" s="2132"/>
      <c r="F123" s="2132"/>
      <c r="G123" s="2132"/>
      <c r="H123" s="2132"/>
      <c r="I123" s="2132"/>
      <c r="J123" s="2132"/>
      <c r="K123" s="2132"/>
      <c r="L123" s="2132"/>
      <c r="M123" s="2132"/>
      <c r="N123" s="2132"/>
      <c r="O123" s="2132"/>
      <c r="P123" s="2132"/>
      <c r="Q123" s="2132"/>
      <c r="R123" s="2132"/>
      <c r="S123" s="2132"/>
      <c r="T123" s="2132"/>
      <c r="U123" s="2132"/>
      <c r="V123" s="2132"/>
      <c r="W123" s="2132"/>
      <c r="X123" s="2132"/>
      <c r="Y123" s="2132"/>
      <c r="Z123" s="2132"/>
      <c r="AA123" s="2132"/>
      <c r="AB123" s="2132"/>
      <c r="AC123" s="2132"/>
      <c r="AD123" s="2132"/>
      <c r="AE123" s="2132"/>
      <c r="AF123" s="2132"/>
      <c r="AG123" s="2132"/>
      <c r="AH123" s="2132"/>
      <c r="AI123" s="2132"/>
      <c r="AJ123" s="2132"/>
      <c r="AK123" s="2132"/>
      <c r="AL123" s="2132"/>
      <c r="AM123" s="2132"/>
      <c r="AN123" s="486"/>
    </row>
    <row r="124" spans="2:41" ht="30" customHeight="1">
      <c r="AJ124" s="395"/>
      <c r="AK124" s="395"/>
      <c r="AL124" s="395"/>
      <c r="AM124" s="395"/>
      <c r="AN124" s="395"/>
    </row>
    <row r="125" spans="2:41" ht="23.25" customHeight="1">
      <c r="B125" s="484"/>
      <c r="C125" s="484"/>
      <c r="D125" s="455"/>
      <c r="E125" s="484"/>
      <c r="F125" s="484"/>
      <c r="G125" s="484"/>
      <c r="H125" s="484"/>
      <c r="I125" s="484"/>
      <c r="J125" s="484"/>
      <c r="K125" s="484"/>
      <c r="L125" s="484"/>
      <c r="M125" s="484"/>
      <c r="N125" s="484"/>
      <c r="O125" s="484"/>
      <c r="P125" s="484"/>
      <c r="Q125" s="484"/>
      <c r="R125" s="484"/>
      <c r="S125" s="484"/>
      <c r="T125" s="484"/>
      <c r="U125" s="484"/>
      <c r="V125" s="484"/>
      <c r="W125" s="484"/>
      <c r="X125" s="484"/>
      <c r="Y125" s="484"/>
      <c r="Z125" s="484"/>
      <c r="AA125" s="484"/>
      <c r="AB125" s="484"/>
      <c r="AC125" s="484"/>
      <c r="AD125" s="484"/>
      <c r="AE125" s="484"/>
      <c r="AF125" s="484"/>
      <c r="AG125" s="484"/>
      <c r="AH125" s="484"/>
      <c r="AI125" s="484"/>
      <c r="AJ125" s="411"/>
      <c r="AK125" s="411"/>
      <c r="AL125" s="411"/>
      <c r="AM125" s="411"/>
      <c r="AN125" s="411"/>
    </row>
    <row r="126" spans="2:41" ht="23.25" customHeight="1">
      <c r="B126" s="484"/>
      <c r="C126" s="484"/>
      <c r="D126" s="484"/>
      <c r="E126" s="484"/>
      <c r="F126" s="484"/>
      <c r="G126" s="484"/>
      <c r="H126" s="484"/>
      <c r="I126" s="484"/>
      <c r="J126" s="484"/>
      <c r="K126" s="484"/>
      <c r="L126" s="484"/>
      <c r="M126" s="484"/>
      <c r="N126" s="484"/>
      <c r="O126" s="484"/>
      <c r="P126" s="484"/>
      <c r="Q126" s="484"/>
      <c r="R126" s="484"/>
      <c r="S126" s="484"/>
      <c r="T126" s="484"/>
      <c r="U126" s="484"/>
      <c r="V126" s="484"/>
      <c r="W126" s="484"/>
      <c r="X126" s="484"/>
      <c r="Y126" s="484"/>
      <c r="Z126" s="484"/>
      <c r="AA126" s="484"/>
      <c r="AB126" s="484"/>
      <c r="AC126" s="484"/>
      <c r="AD126" s="484"/>
      <c r="AE126" s="484"/>
      <c r="AF126" s="484"/>
      <c r="AG126" s="484"/>
      <c r="AH126" s="484"/>
      <c r="AI126" s="484"/>
      <c r="AJ126" s="411"/>
      <c r="AK126" s="411"/>
      <c r="AL126" s="411"/>
      <c r="AM126" s="411"/>
      <c r="AN126" s="411"/>
    </row>
    <row r="127" spans="2:41" ht="23.25" customHeight="1">
      <c r="B127" s="484"/>
      <c r="C127" s="484"/>
      <c r="D127" s="484"/>
      <c r="E127" s="484"/>
      <c r="F127" s="484"/>
      <c r="G127" s="484"/>
      <c r="H127" s="484"/>
      <c r="I127" s="484"/>
      <c r="J127" s="484"/>
      <c r="K127" s="484"/>
      <c r="L127" s="484"/>
      <c r="M127" s="484"/>
      <c r="N127" s="484"/>
      <c r="O127" s="484"/>
      <c r="P127" s="484"/>
      <c r="Q127" s="484"/>
      <c r="R127" s="484"/>
      <c r="S127" s="484"/>
      <c r="T127" s="484"/>
      <c r="U127" s="484"/>
      <c r="V127" s="484"/>
      <c r="W127" s="484"/>
      <c r="X127" s="484"/>
      <c r="Y127" s="484"/>
      <c r="Z127" s="484"/>
      <c r="AA127" s="484"/>
      <c r="AB127" s="484"/>
      <c r="AC127" s="484"/>
      <c r="AD127" s="484"/>
      <c r="AE127" s="484"/>
      <c r="AF127" s="484"/>
      <c r="AG127" s="484"/>
      <c r="AH127" s="484"/>
      <c r="AI127" s="484"/>
      <c r="AJ127" s="411"/>
      <c r="AK127" s="411"/>
      <c r="AL127" s="411"/>
      <c r="AM127" s="411"/>
      <c r="AN127" s="411"/>
    </row>
    <row r="128" spans="2:41" ht="23.25" customHeight="1">
      <c r="B128" s="484"/>
      <c r="C128" s="484"/>
      <c r="D128" s="484"/>
      <c r="E128" s="484"/>
      <c r="F128" s="484"/>
      <c r="G128" s="484"/>
      <c r="H128" s="484"/>
      <c r="I128" s="484"/>
      <c r="J128" s="484"/>
      <c r="K128" s="484"/>
      <c r="L128" s="484"/>
      <c r="M128" s="484"/>
      <c r="N128" s="484"/>
      <c r="O128" s="484"/>
      <c r="P128" s="484"/>
      <c r="Q128" s="484"/>
      <c r="R128" s="484"/>
      <c r="S128" s="484"/>
      <c r="T128" s="484"/>
      <c r="U128" s="484"/>
      <c r="V128" s="484"/>
      <c r="W128" s="484"/>
      <c r="X128" s="484"/>
      <c r="Y128" s="484"/>
      <c r="Z128" s="484"/>
      <c r="AA128" s="484"/>
      <c r="AB128" s="484"/>
      <c r="AC128" s="484"/>
      <c r="AD128" s="484"/>
      <c r="AE128" s="484"/>
      <c r="AF128" s="484"/>
      <c r="AG128" s="484"/>
      <c r="AH128" s="484"/>
      <c r="AI128" s="484"/>
      <c r="AJ128" s="411"/>
      <c r="AK128" s="411"/>
      <c r="AL128" s="411"/>
      <c r="AM128" s="411"/>
      <c r="AN128" s="411"/>
    </row>
    <row r="129" spans="2:40" ht="23.25" customHeight="1">
      <c r="B129" s="484"/>
      <c r="C129" s="484"/>
      <c r="D129" s="484"/>
      <c r="E129" s="484"/>
      <c r="F129" s="484"/>
      <c r="G129" s="484"/>
      <c r="H129" s="484"/>
      <c r="I129" s="484"/>
      <c r="J129" s="484"/>
      <c r="K129" s="484"/>
      <c r="L129" s="484"/>
      <c r="M129" s="484"/>
      <c r="N129" s="484"/>
      <c r="O129" s="484"/>
      <c r="P129" s="484"/>
      <c r="Q129" s="484"/>
      <c r="R129" s="484"/>
      <c r="S129" s="484"/>
      <c r="T129" s="484"/>
      <c r="U129" s="484"/>
      <c r="V129" s="484"/>
      <c r="W129" s="484"/>
      <c r="X129" s="484"/>
      <c r="Y129" s="484"/>
      <c r="Z129" s="484"/>
      <c r="AA129" s="484"/>
      <c r="AB129" s="484"/>
      <c r="AC129" s="484"/>
      <c r="AD129" s="484"/>
      <c r="AE129" s="484"/>
      <c r="AF129" s="484"/>
      <c r="AG129" s="484"/>
      <c r="AH129" s="484"/>
      <c r="AI129" s="484"/>
      <c r="AJ129" s="411"/>
      <c r="AK129" s="411"/>
      <c r="AL129" s="411"/>
      <c r="AM129" s="411"/>
      <c r="AN129" s="411"/>
    </row>
    <row r="130" spans="2:40" ht="23.25" customHeight="1">
      <c r="B130" s="484"/>
      <c r="C130" s="484"/>
      <c r="D130" s="484"/>
      <c r="E130" s="484"/>
      <c r="F130" s="484"/>
      <c r="G130" s="484"/>
      <c r="H130" s="484"/>
      <c r="I130" s="484"/>
      <c r="J130" s="484"/>
      <c r="K130" s="484"/>
      <c r="L130" s="484"/>
      <c r="M130" s="484"/>
      <c r="N130" s="484"/>
      <c r="O130" s="484"/>
      <c r="P130" s="484"/>
      <c r="Q130" s="484"/>
      <c r="R130" s="484"/>
      <c r="S130" s="484"/>
      <c r="T130" s="484"/>
      <c r="U130" s="484"/>
      <c r="V130" s="484"/>
      <c r="W130" s="484"/>
      <c r="X130" s="484"/>
      <c r="Y130" s="484"/>
      <c r="Z130" s="484"/>
      <c r="AA130" s="484"/>
      <c r="AB130" s="484"/>
      <c r="AC130" s="484"/>
      <c r="AD130" s="484"/>
      <c r="AE130" s="484"/>
      <c r="AF130" s="484"/>
      <c r="AG130" s="484"/>
      <c r="AH130" s="484"/>
      <c r="AI130" s="484"/>
      <c r="AJ130" s="411"/>
      <c r="AK130" s="411"/>
      <c r="AL130" s="411"/>
      <c r="AM130" s="411"/>
      <c r="AN130" s="411"/>
    </row>
    <row r="131" spans="2:40" ht="23.25" customHeight="1">
      <c r="B131" s="484"/>
      <c r="C131" s="484"/>
      <c r="D131" s="484"/>
      <c r="E131" s="484"/>
      <c r="F131" s="484"/>
      <c r="G131" s="484"/>
      <c r="H131" s="484"/>
      <c r="I131" s="484"/>
      <c r="J131" s="484"/>
      <c r="K131" s="484"/>
      <c r="L131" s="484"/>
      <c r="M131" s="484"/>
      <c r="N131" s="484"/>
      <c r="O131" s="484"/>
      <c r="P131" s="484"/>
      <c r="Q131" s="484"/>
      <c r="R131" s="484"/>
      <c r="S131" s="484"/>
      <c r="T131" s="484"/>
      <c r="U131" s="484"/>
      <c r="V131" s="484"/>
      <c r="W131" s="484"/>
      <c r="X131" s="484"/>
      <c r="Y131" s="484"/>
      <c r="Z131" s="484"/>
      <c r="AA131" s="484"/>
      <c r="AB131" s="484"/>
      <c r="AC131" s="484"/>
      <c r="AD131" s="484"/>
      <c r="AE131" s="484"/>
      <c r="AF131" s="484"/>
      <c r="AG131" s="484"/>
      <c r="AH131" s="484"/>
      <c r="AI131" s="484"/>
      <c r="AJ131" s="411"/>
      <c r="AK131" s="411"/>
      <c r="AL131" s="411"/>
      <c r="AM131" s="411"/>
      <c r="AN131" s="411"/>
    </row>
    <row r="132" spans="2:40" ht="23.25" customHeight="1">
      <c r="B132" s="484"/>
      <c r="C132" s="484"/>
      <c r="D132" s="484"/>
      <c r="E132" s="484"/>
      <c r="F132" s="484"/>
      <c r="G132" s="484"/>
      <c r="H132" s="484"/>
      <c r="I132" s="484"/>
      <c r="J132" s="484"/>
      <c r="K132" s="484"/>
      <c r="L132" s="484"/>
      <c r="M132" s="484"/>
      <c r="N132" s="484"/>
      <c r="O132" s="484"/>
      <c r="P132" s="484"/>
      <c r="Q132" s="484"/>
      <c r="R132" s="484"/>
      <c r="S132" s="484"/>
      <c r="T132" s="484"/>
      <c r="U132" s="484"/>
      <c r="V132" s="484"/>
      <c r="W132" s="484"/>
      <c r="X132" s="484"/>
      <c r="Y132" s="484"/>
      <c r="Z132" s="484"/>
      <c r="AA132" s="484"/>
      <c r="AB132" s="484"/>
      <c r="AC132" s="484"/>
      <c r="AD132" s="484"/>
      <c r="AE132" s="484"/>
      <c r="AF132" s="484"/>
      <c r="AG132" s="484"/>
      <c r="AH132" s="484"/>
      <c r="AI132" s="484"/>
      <c r="AJ132" s="411"/>
      <c r="AK132" s="411"/>
      <c r="AL132" s="411"/>
      <c r="AM132" s="411"/>
      <c r="AN132" s="411"/>
    </row>
    <row r="133" spans="2:40" ht="23.25" customHeight="1">
      <c r="B133" s="484"/>
      <c r="C133" s="484"/>
      <c r="D133" s="484"/>
      <c r="E133" s="484"/>
      <c r="F133" s="484"/>
      <c r="G133" s="484"/>
      <c r="H133" s="484"/>
      <c r="I133" s="484"/>
      <c r="J133" s="484"/>
      <c r="K133" s="484"/>
      <c r="L133" s="484"/>
      <c r="M133" s="484"/>
      <c r="N133" s="484"/>
      <c r="O133" s="484"/>
      <c r="P133" s="484"/>
      <c r="Q133" s="484"/>
      <c r="R133" s="484"/>
      <c r="S133" s="484"/>
      <c r="T133" s="484"/>
      <c r="U133" s="484"/>
      <c r="V133" s="484"/>
      <c r="W133" s="484"/>
      <c r="X133" s="484"/>
      <c r="Y133" s="484"/>
      <c r="Z133" s="484"/>
      <c r="AA133" s="484"/>
      <c r="AB133" s="484"/>
      <c r="AC133" s="484"/>
      <c r="AD133" s="484"/>
      <c r="AE133" s="484"/>
      <c r="AF133" s="484"/>
      <c r="AG133" s="484"/>
      <c r="AH133" s="484"/>
      <c r="AI133" s="484"/>
      <c r="AJ133" s="411"/>
      <c r="AK133" s="411"/>
      <c r="AL133" s="411"/>
      <c r="AM133" s="411"/>
      <c r="AN133" s="411"/>
    </row>
    <row r="134" spans="2:40" ht="23.25" customHeight="1">
      <c r="B134" s="484"/>
      <c r="C134" s="484"/>
      <c r="D134" s="484"/>
      <c r="E134" s="484"/>
      <c r="F134" s="484"/>
      <c r="G134" s="484"/>
      <c r="H134" s="484"/>
      <c r="I134" s="484"/>
      <c r="J134" s="484"/>
      <c r="K134" s="484"/>
      <c r="L134" s="484"/>
      <c r="M134" s="484"/>
      <c r="N134" s="484"/>
      <c r="O134" s="484"/>
      <c r="P134" s="484"/>
      <c r="Q134" s="484"/>
      <c r="R134" s="484"/>
      <c r="S134" s="484"/>
      <c r="T134" s="484"/>
      <c r="U134" s="484"/>
      <c r="V134" s="484"/>
      <c r="W134" s="484"/>
      <c r="X134" s="484"/>
      <c r="Y134" s="484"/>
      <c r="Z134" s="484"/>
      <c r="AA134" s="484"/>
      <c r="AB134" s="484"/>
      <c r="AC134" s="484"/>
      <c r="AD134" s="484"/>
      <c r="AE134" s="484"/>
      <c r="AF134" s="484"/>
      <c r="AG134" s="484"/>
      <c r="AH134" s="484"/>
      <c r="AI134" s="484"/>
      <c r="AJ134" s="411"/>
      <c r="AK134" s="411"/>
      <c r="AL134" s="411"/>
      <c r="AM134" s="411"/>
      <c r="AN134" s="411"/>
    </row>
    <row r="135" spans="2:40" ht="23.25" customHeight="1">
      <c r="B135" s="484"/>
      <c r="C135" s="484"/>
      <c r="D135" s="484"/>
      <c r="E135" s="484"/>
      <c r="F135" s="484"/>
      <c r="G135" s="484"/>
      <c r="H135" s="484"/>
      <c r="I135" s="484"/>
      <c r="J135" s="484"/>
      <c r="K135" s="484"/>
      <c r="L135" s="484"/>
      <c r="M135" s="484"/>
      <c r="N135" s="484"/>
      <c r="O135" s="484"/>
      <c r="P135" s="484"/>
      <c r="Q135" s="484"/>
      <c r="R135" s="484"/>
      <c r="S135" s="484"/>
      <c r="T135" s="484"/>
      <c r="U135" s="484"/>
      <c r="V135" s="484"/>
      <c r="W135" s="484"/>
      <c r="X135" s="484"/>
      <c r="Y135" s="484"/>
      <c r="Z135" s="484"/>
      <c r="AA135" s="484"/>
      <c r="AB135" s="484"/>
      <c r="AC135" s="484"/>
      <c r="AD135" s="484"/>
      <c r="AE135" s="484"/>
      <c r="AF135" s="484"/>
      <c r="AG135" s="484"/>
      <c r="AH135" s="484"/>
      <c r="AI135" s="484"/>
      <c r="AJ135" s="411"/>
      <c r="AK135" s="411"/>
      <c r="AL135" s="411"/>
      <c r="AM135" s="411"/>
      <c r="AN135" s="411"/>
    </row>
    <row r="136" spans="2:40" ht="23.25" customHeight="1">
      <c r="B136" s="484"/>
      <c r="C136" s="484"/>
      <c r="D136" s="484"/>
      <c r="E136" s="484"/>
      <c r="F136" s="484"/>
      <c r="G136" s="484"/>
      <c r="H136" s="484"/>
      <c r="I136" s="484"/>
      <c r="J136" s="484"/>
      <c r="K136" s="484"/>
      <c r="L136" s="484"/>
      <c r="M136" s="484"/>
      <c r="N136" s="484"/>
      <c r="O136" s="484"/>
      <c r="P136" s="484"/>
      <c r="Q136" s="484"/>
      <c r="R136" s="484"/>
      <c r="S136" s="484"/>
      <c r="T136" s="484"/>
      <c r="U136" s="484"/>
      <c r="V136" s="484"/>
      <c r="W136" s="484"/>
      <c r="X136" s="484"/>
      <c r="Y136" s="484"/>
      <c r="Z136" s="484"/>
      <c r="AA136" s="484"/>
      <c r="AB136" s="484"/>
      <c r="AC136" s="484"/>
      <c r="AD136" s="484"/>
      <c r="AE136" s="484"/>
      <c r="AF136" s="484"/>
      <c r="AG136" s="484"/>
      <c r="AH136" s="484"/>
      <c r="AI136" s="484"/>
      <c r="AJ136" s="411"/>
      <c r="AK136" s="411"/>
      <c r="AL136" s="411"/>
      <c r="AM136" s="411"/>
      <c r="AN136" s="411"/>
    </row>
    <row r="137" spans="2:40" ht="26.25" customHeight="1">
      <c r="AJ137" s="395"/>
      <c r="AK137" s="395"/>
      <c r="AL137" s="395"/>
      <c r="AM137" s="395"/>
      <c r="AN137" s="395"/>
    </row>
    <row r="138" spans="2:40" ht="29.25" customHeight="1">
      <c r="B138" s="484"/>
      <c r="C138" s="484"/>
      <c r="D138" s="484"/>
      <c r="E138" s="484"/>
      <c r="F138" s="484"/>
      <c r="G138" s="484"/>
      <c r="H138" s="484"/>
      <c r="I138" s="484"/>
      <c r="J138" s="484"/>
      <c r="K138" s="484"/>
      <c r="L138" s="484"/>
      <c r="M138" s="484"/>
      <c r="N138" s="484"/>
      <c r="O138" s="484"/>
      <c r="P138" s="484"/>
      <c r="Q138" s="484"/>
      <c r="R138" s="484"/>
      <c r="S138" s="484"/>
      <c r="T138" s="484"/>
      <c r="U138" s="484"/>
      <c r="V138" s="484"/>
      <c r="W138" s="484"/>
      <c r="X138" s="484"/>
      <c r="Y138" s="484"/>
      <c r="Z138" s="484"/>
      <c r="AA138" s="484"/>
      <c r="AB138" s="484"/>
      <c r="AC138" s="484"/>
      <c r="AD138" s="484"/>
      <c r="AE138" s="484"/>
      <c r="AF138" s="484"/>
      <c r="AG138" s="484"/>
      <c r="AH138" s="484"/>
      <c r="AI138" s="484"/>
      <c r="AJ138" s="411"/>
      <c r="AK138" s="411"/>
      <c r="AL138" s="411"/>
      <c r="AM138" s="411"/>
      <c r="AN138" s="411"/>
    </row>
    <row r="139" spans="2:40" ht="9.9" customHeight="1">
      <c r="B139" s="484"/>
      <c r="C139" s="484"/>
      <c r="D139" s="484"/>
      <c r="E139" s="484"/>
      <c r="F139" s="484"/>
      <c r="G139" s="484"/>
      <c r="H139" s="484"/>
      <c r="I139" s="484"/>
      <c r="J139" s="484"/>
      <c r="K139" s="484"/>
      <c r="L139" s="484"/>
      <c r="M139" s="484"/>
      <c r="N139" s="484"/>
      <c r="O139" s="484"/>
      <c r="P139" s="484"/>
      <c r="Q139" s="484"/>
      <c r="R139" s="484"/>
      <c r="S139" s="484"/>
      <c r="T139" s="484"/>
      <c r="U139" s="484"/>
      <c r="V139" s="484"/>
      <c r="W139" s="484"/>
      <c r="X139" s="484"/>
      <c r="Y139" s="484"/>
      <c r="Z139" s="484"/>
      <c r="AA139" s="484"/>
      <c r="AB139" s="484"/>
      <c r="AC139" s="484"/>
      <c r="AD139" s="484"/>
      <c r="AE139" s="484"/>
      <c r="AF139" s="484"/>
      <c r="AG139" s="484"/>
      <c r="AH139" s="484"/>
      <c r="AI139" s="484"/>
      <c r="AJ139" s="411"/>
      <c r="AK139" s="411"/>
      <c r="AL139" s="411"/>
      <c r="AM139" s="411"/>
      <c r="AN139" s="411"/>
    </row>
    <row r="140" spans="2:40" ht="9.9" customHeight="1">
      <c r="B140" s="484"/>
      <c r="C140" s="484"/>
      <c r="D140" s="484"/>
      <c r="E140" s="484"/>
      <c r="F140" s="484"/>
      <c r="G140" s="484"/>
      <c r="H140" s="484"/>
      <c r="I140" s="484"/>
      <c r="J140" s="484"/>
      <c r="K140" s="484"/>
      <c r="L140" s="484"/>
      <c r="M140" s="484"/>
      <c r="N140" s="484"/>
      <c r="O140" s="484"/>
      <c r="P140" s="484"/>
      <c r="Q140" s="484"/>
      <c r="R140" s="484"/>
      <c r="S140" s="484"/>
      <c r="T140" s="484"/>
      <c r="U140" s="484"/>
      <c r="V140" s="484"/>
      <c r="W140" s="484"/>
      <c r="X140" s="484"/>
      <c r="Y140" s="484"/>
      <c r="Z140" s="484"/>
      <c r="AA140" s="484"/>
      <c r="AB140" s="484"/>
      <c r="AC140" s="484"/>
      <c r="AD140" s="484"/>
      <c r="AE140" s="484"/>
      <c r="AF140" s="484"/>
      <c r="AG140" s="484"/>
      <c r="AH140" s="484"/>
      <c r="AI140" s="484"/>
      <c r="AJ140" s="411"/>
      <c r="AK140" s="411"/>
      <c r="AL140" s="411"/>
      <c r="AM140" s="411"/>
      <c r="AN140" s="411"/>
    </row>
    <row r="141" spans="2:40" ht="9.9" customHeight="1">
      <c r="B141" s="484"/>
      <c r="C141" s="484"/>
      <c r="D141" s="484"/>
      <c r="E141" s="484"/>
      <c r="F141" s="484"/>
      <c r="G141" s="484"/>
      <c r="H141" s="484"/>
      <c r="I141" s="484"/>
      <c r="J141" s="484"/>
      <c r="K141" s="484"/>
      <c r="L141" s="484"/>
      <c r="M141" s="484"/>
      <c r="N141" s="484"/>
      <c r="O141" s="484"/>
      <c r="P141" s="484"/>
      <c r="Q141" s="484"/>
      <c r="R141" s="484"/>
      <c r="S141" s="484"/>
      <c r="T141" s="484"/>
      <c r="U141" s="484"/>
      <c r="V141" s="484"/>
      <c r="W141" s="484"/>
      <c r="X141" s="484"/>
      <c r="Y141" s="484"/>
      <c r="Z141" s="484"/>
      <c r="AA141" s="484"/>
      <c r="AB141" s="484"/>
      <c r="AC141" s="484"/>
      <c r="AD141" s="484"/>
      <c r="AE141" s="484"/>
      <c r="AF141" s="484"/>
      <c r="AG141" s="484"/>
      <c r="AH141" s="484"/>
      <c r="AI141" s="484"/>
      <c r="AJ141" s="411"/>
      <c r="AK141" s="411"/>
      <c r="AL141" s="411"/>
      <c r="AM141" s="411"/>
      <c r="AN141" s="411"/>
    </row>
    <row r="142" spans="2:40" ht="9.9" customHeight="1">
      <c r="B142" s="484"/>
      <c r="C142" s="484"/>
      <c r="D142" s="484"/>
      <c r="E142" s="484"/>
      <c r="F142" s="484"/>
      <c r="G142" s="484"/>
      <c r="H142" s="484"/>
      <c r="I142" s="484"/>
      <c r="J142" s="484"/>
      <c r="K142" s="484"/>
      <c r="L142" s="484"/>
      <c r="M142" s="484"/>
      <c r="N142" s="484"/>
      <c r="O142" s="484"/>
      <c r="P142" s="484"/>
      <c r="Q142" s="484"/>
      <c r="R142" s="484"/>
      <c r="S142" s="484"/>
      <c r="T142" s="484"/>
      <c r="U142" s="484"/>
      <c r="V142" s="484"/>
      <c r="W142" s="484"/>
      <c r="X142" s="484"/>
      <c r="Y142" s="484"/>
      <c r="Z142" s="484"/>
      <c r="AA142" s="484"/>
      <c r="AB142" s="484"/>
      <c r="AC142" s="484"/>
      <c r="AD142" s="484"/>
      <c r="AE142" s="484"/>
      <c r="AF142" s="484"/>
      <c r="AG142" s="484"/>
      <c r="AH142" s="484"/>
      <c r="AI142" s="484"/>
      <c r="AJ142" s="411"/>
      <c r="AK142" s="411"/>
      <c r="AL142" s="411"/>
      <c r="AM142" s="411"/>
      <c r="AN142" s="411"/>
    </row>
    <row r="143" spans="2:40" ht="9.9" customHeight="1">
      <c r="B143" s="484"/>
      <c r="C143" s="484"/>
      <c r="D143" s="484"/>
      <c r="E143" s="484"/>
      <c r="F143" s="484"/>
      <c r="G143" s="484"/>
      <c r="H143" s="484"/>
      <c r="I143" s="484"/>
      <c r="J143" s="484"/>
      <c r="K143" s="484"/>
      <c r="L143" s="484"/>
      <c r="M143" s="484"/>
      <c r="N143" s="484"/>
      <c r="O143" s="484"/>
      <c r="P143" s="484"/>
      <c r="Q143" s="484"/>
      <c r="R143" s="484"/>
      <c r="S143" s="484"/>
      <c r="T143" s="484"/>
      <c r="U143" s="484"/>
      <c r="V143" s="484"/>
      <c r="W143" s="484"/>
      <c r="X143" s="484"/>
      <c r="Y143" s="484"/>
      <c r="Z143" s="484"/>
      <c r="AA143" s="484"/>
      <c r="AB143" s="484"/>
      <c r="AC143" s="484"/>
      <c r="AD143" s="484"/>
      <c r="AE143" s="484"/>
      <c r="AF143" s="484"/>
      <c r="AG143" s="484"/>
      <c r="AH143" s="484"/>
      <c r="AI143" s="484"/>
      <c r="AJ143" s="411"/>
      <c r="AK143" s="411"/>
      <c r="AL143" s="411"/>
      <c r="AM143" s="411"/>
      <c r="AN143" s="411"/>
    </row>
    <row r="144" spans="2:40" ht="9.9" customHeight="1">
      <c r="B144" s="484"/>
      <c r="C144" s="484"/>
      <c r="D144" s="484"/>
      <c r="E144" s="484"/>
      <c r="F144" s="484"/>
      <c r="G144" s="484"/>
      <c r="H144" s="484"/>
      <c r="I144" s="484"/>
      <c r="J144" s="484"/>
      <c r="K144" s="484"/>
      <c r="L144" s="484"/>
      <c r="M144" s="484"/>
      <c r="N144" s="484"/>
      <c r="O144" s="484"/>
      <c r="P144" s="484"/>
      <c r="Q144" s="484"/>
      <c r="R144" s="484"/>
      <c r="S144" s="484"/>
      <c r="T144" s="484"/>
      <c r="U144" s="484"/>
      <c r="V144" s="484"/>
      <c r="W144" s="484"/>
      <c r="X144" s="484"/>
      <c r="Y144" s="484"/>
      <c r="Z144" s="484"/>
      <c r="AA144" s="484"/>
      <c r="AB144" s="484"/>
      <c r="AC144" s="484"/>
      <c r="AD144" s="484"/>
      <c r="AE144" s="484"/>
      <c r="AF144" s="484"/>
      <c r="AG144" s="484"/>
      <c r="AH144" s="484"/>
      <c r="AI144" s="484"/>
      <c r="AJ144" s="411"/>
      <c r="AK144" s="411"/>
      <c r="AL144" s="411"/>
      <c r="AM144" s="411"/>
      <c r="AN144" s="411"/>
    </row>
    <row r="145" spans="2:40" ht="9.9" customHeight="1">
      <c r="B145" s="484"/>
      <c r="C145" s="484"/>
      <c r="D145" s="484"/>
      <c r="E145" s="484"/>
      <c r="F145" s="484"/>
      <c r="G145" s="484"/>
      <c r="H145" s="484"/>
      <c r="I145" s="484"/>
      <c r="J145" s="484"/>
      <c r="K145" s="484"/>
      <c r="L145" s="484"/>
      <c r="M145" s="484"/>
      <c r="N145" s="484"/>
      <c r="O145" s="484"/>
      <c r="P145" s="484"/>
      <c r="Q145" s="484"/>
      <c r="R145" s="484"/>
      <c r="S145" s="484"/>
      <c r="T145" s="484"/>
      <c r="U145" s="484"/>
      <c r="V145" s="484"/>
      <c r="W145" s="484"/>
      <c r="X145" s="484"/>
      <c r="Y145" s="484"/>
      <c r="Z145" s="484"/>
      <c r="AA145" s="484"/>
      <c r="AB145" s="484"/>
      <c r="AC145" s="484"/>
      <c r="AD145" s="484"/>
      <c r="AE145" s="484"/>
      <c r="AF145" s="484"/>
      <c r="AG145" s="484"/>
      <c r="AH145" s="484"/>
      <c r="AI145" s="484"/>
      <c r="AJ145" s="411"/>
      <c r="AK145" s="411"/>
      <c r="AL145" s="411"/>
      <c r="AM145" s="411"/>
      <c r="AN145" s="411"/>
    </row>
    <row r="146" spans="2:40" ht="9.9" customHeight="1">
      <c r="B146" s="484"/>
      <c r="C146" s="484"/>
      <c r="D146" s="484"/>
      <c r="E146" s="484"/>
      <c r="F146" s="484"/>
      <c r="G146" s="484"/>
      <c r="H146" s="484"/>
      <c r="I146" s="484"/>
      <c r="J146" s="484"/>
      <c r="K146" s="484"/>
      <c r="L146" s="484"/>
      <c r="M146" s="484"/>
      <c r="N146" s="484"/>
      <c r="O146" s="484"/>
      <c r="P146" s="484"/>
      <c r="Q146" s="484"/>
      <c r="R146" s="484"/>
      <c r="S146" s="484"/>
      <c r="T146" s="484"/>
      <c r="U146" s="484"/>
      <c r="V146" s="484"/>
      <c r="W146" s="484"/>
      <c r="X146" s="484"/>
      <c r="Y146" s="484"/>
      <c r="Z146" s="484"/>
      <c r="AA146" s="484"/>
      <c r="AB146" s="484"/>
      <c r="AC146" s="484"/>
      <c r="AD146" s="484"/>
      <c r="AE146" s="484"/>
      <c r="AF146" s="484"/>
      <c r="AG146" s="484"/>
      <c r="AH146" s="484"/>
      <c r="AI146" s="484"/>
      <c r="AJ146" s="411"/>
      <c r="AK146" s="411"/>
      <c r="AL146" s="411"/>
      <c r="AM146" s="411"/>
      <c r="AN146" s="411"/>
    </row>
    <row r="147" spans="2:40" ht="9.9" customHeight="1">
      <c r="B147" s="484"/>
      <c r="C147" s="484"/>
      <c r="D147" s="484"/>
      <c r="E147" s="484"/>
      <c r="F147" s="484"/>
      <c r="G147" s="484"/>
      <c r="H147" s="484"/>
      <c r="I147" s="484"/>
      <c r="J147" s="484"/>
      <c r="K147" s="484"/>
      <c r="L147" s="484"/>
      <c r="M147" s="484"/>
      <c r="N147" s="484"/>
      <c r="O147" s="484"/>
      <c r="P147" s="484"/>
      <c r="Q147" s="484"/>
      <c r="R147" s="484"/>
      <c r="S147" s="484"/>
      <c r="T147" s="484"/>
      <c r="U147" s="484"/>
      <c r="V147" s="484"/>
      <c r="W147" s="484"/>
      <c r="X147" s="484"/>
      <c r="Y147" s="484"/>
      <c r="Z147" s="484"/>
      <c r="AA147" s="484"/>
      <c r="AB147" s="484"/>
      <c r="AC147" s="484"/>
      <c r="AD147" s="484"/>
      <c r="AE147" s="484"/>
      <c r="AF147" s="484"/>
      <c r="AG147" s="484"/>
      <c r="AH147" s="484"/>
      <c r="AI147" s="484"/>
      <c r="AJ147" s="411"/>
      <c r="AK147" s="411"/>
      <c r="AL147" s="411"/>
      <c r="AM147" s="411"/>
      <c r="AN147" s="411"/>
    </row>
    <row r="148" spans="2:40" ht="9.9" customHeight="1">
      <c r="B148" s="484"/>
      <c r="C148" s="484"/>
      <c r="D148" s="484"/>
      <c r="E148" s="484"/>
      <c r="F148" s="484"/>
      <c r="G148" s="484"/>
      <c r="H148" s="484"/>
      <c r="I148" s="484"/>
      <c r="J148" s="484"/>
      <c r="K148" s="484"/>
      <c r="L148" s="484"/>
      <c r="M148" s="484"/>
      <c r="N148" s="484"/>
      <c r="O148" s="484"/>
      <c r="P148" s="484"/>
      <c r="Q148" s="484"/>
      <c r="R148" s="484"/>
      <c r="S148" s="484"/>
      <c r="T148" s="484"/>
      <c r="U148" s="484"/>
      <c r="V148" s="484"/>
      <c r="W148" s="484"/>
      <c r="X148" s="484"/>
      <c r="Y148" s="484"/>
      <c r="Z148" s="484"/>
      <c r="AA148" s="484"/>
      <c r="AB148" s="484"/>
      <c r="AC148" s="484"/>
      <c r="AD148" s="484"/>
      <c r="AE148" s="484"/>
      <c r="AF148" s="484"/>
      <c r="AG148" s="484"/>
      <c r="AH148" s="484"/>
      <c r="AI148" s="484"/>
      <c r="AJ148" s="411"/>
      <c r="AK148" s="411"/>
      <c r="AL148" s="411"/>
      <c r="AM148" s="411"/>
      <c r="AN148" s="411"/>
    </row>
    <row r="149" spans="2:40" ht="9.9" customHeight="1">
      <c r="B149" s="484"/>
      <c r="C149" s="484"/>
      <c r="D149" s="484"/>
      <c r="E149" s="484"/>
      <c r="F149" s="484"/>
      <c r="G149" s="484"/>
      <c r="H149" s="484"/>
      <c r="I149" s="484"/>
      <c r="J149" s="484"/>
      <c r="K149" s="484"/>
      <c r="L149" s="484"/>
      <c r="M149" s="484"/>
      <c r="N149" s="484"/>
      <c r="O149" s="484"/>
      <c r="P149" s="484"/>
      <c r="Q149" s="484"/>
      <c r="R149" s="484"/>
      <c r="S149" s="484"/>
      <c r="T149" s="484"/>
      <c r="U149" s="484"/>
      <c r="V149" s="484"/>
      <c r="W149" s="484"/>
      <c r="X149" s="484"/>
      <c r="Y149" s="484"/>
      <c r="Z149" s="484"/>
      <c r="AA149" s="484"/>
      <c r="AB149" s="484"/>
      <c r="AC149" s="484"/>
      <c r="AD149" s="484"/>
      <c r="AE149" s="484"/>
      <c r="AF149" s="484"/>
      <c r="AG149" s="484"/>
      <c r="AH149" s="484"/>
      <c r="AI149" s="484"/>
      <c r="AJ149" s="411"/>
      <c r="AK149" s="411"/>
      <c r="AL149" s="411"/>
      <c r="AM149" s="411"/>
      <c r="AN149" s="411"/>
    </row>
    <row r="150" spans="2:40" ht="9.9" customHeight="1">
      <c r="B150" s="484"/>
      <c r="C150" s="484"/>
      <c r="D150" s="484"/>
      <c r="E150" s="484"/>
      <c r="F150" s="484"/>
      <c r="G150" s="484"/>
      <c r="H150" s="484"/>
      <c r="I150" s="484"/>
      <c r="J150" s="484"/>
      <c r="K150" s="484"/>
      <c r="L150" s="484"/>
      <c r="M150" s="484"/>
      <c r="N150" s="484"/>
      <c r="O150" s="484"/>
      <c r="P150" s="484"/>
      <c r="Q150" s="484"/>
      <c r="R150" s="484"/>
      <c r="S150" s="484"/>
      <c r="T150" s="484"/>
      <c r="U150" s="484"/>
      <c r="V150" s="484"/>
      <c r="W150" s="484"/>
      <c r="X150" s="484"/>
      <c r="Y150" s="484"/>
      <c r="Z150" s="484"/>
      <c r="AA150" s="484"/>
      <c r="AB150" s="484"/>
      <c r="AC150" s="484"/>
      <c r="AD150" s="484"/>
      <c r="AE150" s="484"/>
      <c r="AF150" s="484"/>
      <c r="AG150" s="484"/>
      <c r="AH150" s="484"/>
      <c r="AI150" s="484"/>
      <c r="AJ150" s="411"/>
      <c r="AK150" s="411"/>
      <c r="AL150" s="411"/>
      <c r="AM150" s="411"/>
      <c r="AN150" s="411"/>
    </row>
    <row r="151" spans="2:40" ht="9.9" customHeight="1">
      <c r="B151" s="484"/>
      <c r="C151" s="484"/>
      <c r="D151" s="484"/>
      <c r="E151" s="484"/>
      <c r="F151" s="484"/>
      <c r="G151" s="484"/>
      <c r="H151" s="484"/>
      <c r="I151" s="484"/>
      <c r="J151" s="484"/>
      <c r="K151" s="484"/>
      <c r="L151" s="484"/>
      <c r="M151" s="484"/>
      <c r="N151" s="484"/>
      <c r="O151" s="484"/>
      <c r="P151" s="484"/>
      <c r="Q151" s="484"/>
      <c r="R151" s="484"/>
      <c r="S151" s="484"/>
      <c r="T151" s="484"/>
      <c r="U151" s="484"/>
      <c r="V151" s="484"/>
      <c r="W151" s="484"/>
      <c r="X151" s="484"/>
      <c r="Y151" s="484"/>
      <c r="Z151" s="484"/>
      <c r="AA151" s="484"/>
      <c r="AB151" s="484"/>
      <c r="AC151" s="484"/>
      <c r="AD151" s="484"/>
      <c r="AE151" s="484"/>
      <c r="AF151" s="484"/>
      <c r="AG151" s="484"/>
      <c r="AH151" s="484"/>
      <c r="AI151" s="484"/>
      <c r="AJ151" s="411"/>
      <c r="AK151" s="411"/>
      <c r="AL151" s="411"/>
      <c r="AM151" s="411"/>
      <c r="AN151" s="411"/>
    </row>
    <row r="152" spans="2:40" ht="9.9" customHeight="1">
      <c r="B152" s="484"/>
      <c r="C152" s="484"/>
      <c r="D152" s="484"/>
      <c r="E152" s="484"/>
      <c r="F152" s="484"/>
      <c r="G152" s="484"/>
      <c r="H152" s="484"/>
      <c r="I152" s="484"/>
      <c r="J152" s="484"/>
      <c r="K152" s="484"/>
      <c r="L152" s="484"/>
      <c r="M152" s="484"/>
      <c r="N152" s="484"/>
      <c r="O152" s="484"/>
      <c r="P152" s="484"/>
      <c r="Q152" s="484"/>
      <c r="R152" s="484"/>
      <c r="S152" s="484"/>
      <c r="T152" s="484"/>
      <c r="U152" s="484"/>
      <c r="V152" s="484"/>
      <c r="W152" s="484"/>
      <c r="X152" s="484"/>
      <c r="Y152" s="484"/>
      <c r="Z152" s="484"/>
      <c r="AA152" s="484"/>
      <c r="AB152" s="484"/>
      <c r="AC152" s="484"/>
      <c r="AD152" s="484"/>
      <c r="AE152" s="484"/>
      <c r="AF152" s="484"/>
      <c r="AG152" s="484"/>
      <c r="AH152" s="484"/>
      <c r="AI152" s="484"/>
      <c r="AJ152" s="411"/>
      <c r="AK152" s="411"/>
      <c r="AL152" s="411"/>
      <c r="AM152" s="411"/>
      <c r="AN152" s="411"/>
    </row>
    <row r="153" spans="2:40" ht="9.9" customHeight="1">
      <c r="B153" s="484"/>
      <c r="C153" s="484"/>
      <c r="D153" s="484"/>
      <c r="E153" s="484"/>
      <c r="F153" s="484"/>
      <c r="G153" s="484"/>
      <c r="H153" s="484"/>
      <c r="I153" s="484"/>
      <c r="J153" s="484"/>
      <c r="K153" s="484"/>
      <c r="L153" s="484"/>
      <c r="M153" s="484"/>
      <c r="N153" s="484"/>
      <c r="O153" s="484"/>
      <c r="P153" s="484"/>
      <c r="Q153" s="484"/>
      <c r="R153" s="484"/>
      <c r="S153" s="484"/>
      <c r="T153" s="484"/>
      <c r="U153" s="484"/>
      <c r="V153" s="484"/>
      <c r="W153" s="484"/>
      <c r="X153" s="484"/>
      <c r="Y153" s="484"/>
      <c r="Z153" s="484"/>
      <c r="AA153" s="484"/>
      <c r="AB153" s="484"/>
      <c r="AC153" s="484"/>
      <c r="AD153" s="484"/>
      <c r="AE153" s="484"/>
      <c r="AF153" s="484"/>
      <c r="AG153" s="484"/>
      <c r="AH153" s="484"/>
      <c r="AI153" s="484"/>
      <c r="AJ153" s="411"/>
      <c r="AK153" s="411"/>
      <c r="AL153" s="411"/>
      <c r="AM153" s="411"/>
      <c r="AN153" s="411"/>
    </row>
    <row r="154" spans="2:40" ht="9.9" customHeight="1">
      <c r="B154" s="484"/>
      <c r="C154" s="484"/>
      <c r="D154" s="484"/>
      <c r="E154" s="484"/>
      <c r="F154" s="484"/>
      <c r="G154" s="484"/>
      <c r="H154" s="484"/>
      <c r="I154" s="484"/>
      <c r="J154" s="484"/>
      <c r="K154" s="484"/>
      <c r="L154" s="484"/>
      <c r="M154" s="484"/>
      <c r="N154" s="484"/>
      <c r="O154" s="484"/>
      <c r="P154" s="484"/>
      <c r="Q154" s="484"/>
      <c r="R154" s="484"/>
      <c r="S154" s="484"/>
      <c r="T154" s="484"/>
      <c r="U154" s="484"/>
      <c r="V154" s="484"/>
      <c r="W154" s="484"/>
      <c r="X154" s="484"/>
      <c r="Y154" s="484"/>
      <c r="Z154" s="484"/>
      <c r="AA154" s="484"/>
      <c r="AB154" s="484"/>
      <c r="AC154" s="484"/>
      <c r="AD154" s="484"/>
      <c r="AE154" s="484"/>
      <c r="AF154" s="484"/>
      <c r="AG154" s="484"/>
      <c r="AH154" s="484"/>
      <c r="AI154" s="484"/>
      <c r="AJ154" s="411"/>
      <c r="AK154" s="411"/>
      <c r="AL154" s="411"/>
      <c r="AM154" s="411"/>
      <c r="AN154" s="411"/>
    </row>
    <row r="155" spans="2:40" ht="9.9" customHeight="1">
      <c r="B155" s="484"/>
      <c r="C155" s="484"/>
      <c r="D155" s="484"/>
      <c r="E155" s="484"/>
      <c r="F155" s="484"/>
      <c r="G155" s="484"/>
      <c r="H155" s="484"/>
      <c r="I155" s="484"/>
      <c r="J155" s="484"/>
      <c r="K155" s="484"/>
      <c r="L155" s="484"/>
      <c r="M155" s="484"/>
      <c r="N155" s="484"/>
      <c r="O155" s="484"/>
      <c r="P155" s="484"/>
      <c r="Q155" s="484"/>
      <c r="R155" s="484"/>
      <c r="S155" s="484"/>
      <c r="T155" s="484"/>
      <c r="U155" s="484"/>
      <c r="V155" s="484"/>
      <c r="W155" s="484"/>
      <c r="X155" s="484"/>
      <c r="Y155" s="484"/>
      <c r="Z155" s="484"/>
      <c r="AA155" s="484"/>
      <c r="AB155" s="484"/>
      <c r="AC155" s="484"/>
      <c r="AD155" s="484"/>
      <c r="AE155" s="484"/>
      <c r="AF155" s="484"/>
      <c r="AG155" s="484"/>
      <c r="AH155" s="484"/>
      <c r="AI155" s="484"/>
      <c r="AJ155" s="411"/>
      <c r="AK155" s="411"/>
      <c r="AL155" s="411"/>
      <c r="AM155" s="411"/>
      <c r="AN155" s="411"/>
    </row>
    <row r="156" spans="2:40" ht="9.9" customHeight="1">
      <c r="B156" s="484"/>
      <c r="C156" s="484"/>
      <c r="D156" s="484"/>
      <c r="E156" s="484"/>
      <c r="F156" s="484"/>
      <c r="G156" s="484"/>
      <c r="H156" s="484"/>
      <c r="I156" s="484"/>
      <c r="J156" s="484"/>
      <c r="K156" s="484"/>
      <c r="L156" s="484"/>
      <c r="M156" s="484"/>
      <c r="N156" s="484"/>
      <c r="O156" s="484"/>
      <c r="P156" s="484"/>
      <c r="Q156" s="484"/>
      <c r="R156" s="484"/>
      <c r="S156" s="484"/>
      <c r="T156" s="484"/>
      <c r="U156" s="484"/>
      <c r="V156" s="484"/>
      <c r="W156" s="484"/>
      <c r="X156" s="484"/>
      <c r="Y156" s="484"/>
      <c r="Z156" s="484"/>
      <c r="AA156" s="484"/>
      <c r="AB156" s="484"/>
      <c r="AC156" s="484"/>
      <c r="AD156" s="484"/>
      <c r="AE156" s="484"/>
      <c r="AF156" s="484"/>
      <c r="AG156" s="484"/>
      <c r="AH156" s="484"/>
      <c r="AI156" s="484"/>
      <c r="AJ156" s="411"/>
      <c r="AK156" s="411"/>
      <c r="AL156" s="411"/>
      <c r="AM156" s="411"/>
      <c r="AN156" s="411"/>
    </row>
    <row r="157" spans="2:40" ht="9.9" customHeight="1">
      <c r="B157" s="484"/>
      <c r="C157" s="484"/>
      <c r="D157" s="484"/>
      <c r="E157" s="484"/>
      <c r="F157" s="484"/>
      <c r="G157" s="484"/>
      <c r="H157" s="484"/>
      <c r="I157" s="484"/>
      <c r="J157" s="484"/>
      <c r="K157" s="484"/>
      <c r="L157" s="484"/>
      <c r="M157" s="484"/>
      <c r="N157" s="484"/>
      <c r="O157" s="484"/>
      <c r="P157" s="484"/>
      <c r="Q157" s="484"/>
      <c r="R157" s="484"/>
      <c r="S157" s="484"/>
      <c r="T157" s="484"/>
      <c r="U157" s="484"/>
      <c r="V157" s="484"/>
      <c r="W157" s="484"/>
      <c r="X157" s="484"/>
      <c r="Y157" s="484"/>
      <c r="Z157" s="484"/>
      <c r="AA157" s="484"/>
      <c r="AB157" s="484"/>
      <c r="AC157" s="484"/>
      <c r="AD157" s="484"/>
      <c r="AE157" s="484"/>
      <c r="AF157" s="484"/>
      <c r="AG157" s="484"/>
      <c r="AH157" s="484"/>
      <c r="AI157" s="484"/>
      <c r="AJ157" s="411"/>
      <c r="AK157" s="411"/>
      <c r="AL157" s="411"/>
      <c r="AM157" s="411"/>
      <c r="AN157" s="411"/>
    </row>
    <row r="158" spans="2:40" ht="9.9" customHeight="1">
      <c r="B158" s="484"/>
      <c r="C158" s="484"/>
      <c r="D158" s="484"/>
      <c r="E158" s="484"/>
      <c r="F158" s="484"/>
      <c r="G158" s="484"/>
      <c r="H158" s="484"/>
      <c r="I158" s="484"/>
      <c r="J158" s="484"/>
      <c r="K158" s="484"/>
      <c r="L158" s="484"/>
      <c r="M158" s="484"/>
      <c r="N158" s="484"/>
      <c r="O158" s="484"/>
      <c r="P158" s="484"/>
      <c r="Q158" s="484"/>
      <c r="R158" s="484"/>
      <c r="S158" s="484"/>
      <c r="T158" s="484"/>
      <c r="U158" s="484"/>
      <c r="V158" s="484"/>
      <c r="W158" s="484"/>
      <c r="X158" s="484"/>
      <c r="Y158" s="484"/>
      <c r="Z158" s="484"/>
      <c r="AA158" s="484"/>
      <c r="AB158" s="484"/>
      <c r="AC158" s="484"/>
      <c r="AD158" s="484"/>
      <c r="AE158" s="484"/>
      <c r="AF158" s="484"/>
      <c r="AG158" s="484"/>
      <c r="AH158" s="484"/>
      <c r="AI158" s="484"/>
      <c r="AJ158" s="411"/>
      <c r="AK158" s="411"/>
      <c r="AL158" s="411"/>
      <c r="AM158" s="411"/>
      <c r="AN158" s="411"/>
    </row>
    <row r="159" spans="2:40" ht="9.9" customHeight="1">
      <c r="B159" s="484"/>
      <c r="C159" s="484"/>
      <c r="D159" s="484"/>
      <c r="E159" s="484"/>
      <c r="F159" s="484"/>
      <c r="G159" s="484"/>
      <c r="H159" s="484"/>
      <c r="I159" s="484"/>
      <c r="J159" s="484"/>
      <c r="K159" s="484"/>
      <c r="L159" s="484"/>
      <c r="M159" s="484"/>
      <c r="N159" s="484"/>
      <c r="O159" s="484"/>
      <c r="P159" s="484"/>
      <c r="Q159" s="484"/>
      <c r="R159" s="484"/>
      <c r="S159" s="484"/>
      <c r="T159" s="484"/>
      <c r="U159" s="484"/>
      <c r="V159" s="484"/>
      <c r="W159" s="484"/>
      <c r="X159" s="484"/>
      <c r="Y159" s="484"/>
      <c r="Z159" s="484"/>
      <c r="AA159" s="484"/>
      <c r="AB159" s="484"/>
      <c r="AC159" s="484"/>
      <c r="AD159" s="484"/>
      <c r="AE159" s="484"/>
      <c r="AF159" s="484"/>
      <c r="AG159" s="484"/>
      <c r="AH159" s="484"/>
      <c r="AI159" s="484"/>
      <c r="AJ159" s="411"/>
      <c r="AK159" s="411"/>
      <c r="AL159" s="411"/>
      <c r="AM159" s="411"/>
      <c r="AN159" s="411"/>
    </row>
    <row r="160" spans="2:40" ht="9.9" customHeight="1">
      <c r="B160" s="484"/>
      <c r="C160" s="484"/>
      <c r="D160" s="484"/>
      <c r="E160" s="484"/>
      <c r="F160" s="484"/>
      <c r="G160" s="484"/>
      <c r="H160" s="484"/>
      <c r="I160" s="484"/>
      <c r="J160" s="484"/>
      <c r="K160" s="484"/>
      <c r="L160" s="484"/>
      <c r="M160" s="484"/>
      <c r="N160" s="484"/>
      <c r="O160" s="484"/>
      <c r="P160" s="484"/>
      <c r="Q160" s="484"/>
      <c r="R160" s="484"/>
      <c r="S160" s="484"/>
      <c r="T160" s="484"/>
      <c r="U160" s="484"/>
      <c r="V160" s="484"/>
      <c r="W160" s="484"/>
      <c r="X160" s="484"/>
      <c r="Y160" s="484"/>
      <c r="Z160" s="484"/>
      <c r="AA160" s="484"/>
      <c r="AB160" s="484"/>
      <c r="AC160" s="484"/>
      <c r="AD160" s="484"/>
      <c r="AE160" s="484"/>
      <c r="AF160" s="484"/>
      <c r="AG160" s="484"/>
      <c r="AH160" s="484"/>
      <c r="AI160" s="484"/>
      <c r="AJ160" s="411"/>
      <c r="AK160" s="411"/>
      <c r="AL160" s="411"/>
      <c r="AM160" s="411"/>
      <c r="AN160" s="411"/>
    </row>
    <row r="161" spans="2:40" ht="9.9" customHeight="1">
      <c r="B161" s="484"/>
      <c r="C161" s="484"/>
      <c r="D161" s="484"/>
      <c r="E161" s="484"/>
      <c r="F161" s="484"/>
      <c r="G161" s="484"/>
      <c r="H161" s="484"/>
      <c r="I161" s="484"/>
      <c r="J161" s="484"/>
      <c r="K161" s="484"/>
      <c r="L161" s="484"/>
      <c r="M161" s="484"/>
      <c r="N161" s="484"/>
      <c r="O161" s="484"/>
      <c r="P161" s="484"/>
      <c r="Q161" s="484"/>
      <c r="R161" s="484"/>
      <c r="S161" s="484"/>
      <c r="T161" s="484"/>
      <c r="U161" s="484"/>
      <c r="V161" s="484"/>
      <c r="W161" s="484"/>
      <c r="X161" s="484"/>
      <c r="Y161" s="484"/>
      <c r="Z161" s="484"/>
      <c r="AA161" s="484"/>
      <c r="AB161" s="484"/>
      <c r="AC161" s="484"/>
      <c r="AD161" s="484"/>
      <c r="AE161" s="484"/>
      <c r="AF161" s="484"/>
      <c r="AG161" s="484"/>
      <c r="AH161" s="484"/>
      <c r="AI161" s="484"/>
      <c r="AJ161" s="411"/>
      <c r="AK161" s="411"/>
      <c r="AL161" s="411"/>
      <c r="AM161" s="411"/>
      <c r="AN161" s="411"/>
    </row>
    <row r="162" spans="2:40" ht="9.9" customHeight="1">
      <c r="B162" s="484"/>
      <c r="C162" s="484"/>
      <c r="D162" s="484"/>
      <c r="E162" s="484"/>
      <c r="F162" s="484"/>
      <c r="G162" s="484"/>
      <c r="H162" s="484"/>
      <c r="I162" s="484"/>
      <c r="J162" s="484"/>
      <c r="K162" s="484"/>
      <c r="L162" s="484"/>
      <c r="M162" s="484"/>
      <c r="N162" s="484"/>
      <c r="O162" s="484"/>
      <c r="P162" s="484"/>
      <c r="Q162" s="484"/>
      <c r="R162" s="484"/>
      <c r="S162" s="484"/>
      <c r="T162" s="484"/>
      <c r="U162" s="484"/>
      <c r="V162" s="484"/>
      <c r="W162" s="484"/>
      <c r="X162" s="484"/>
      <c r="Y162" s="484"/>
      <c r="Z162" s="484"/>
      <c r="AA162" s="484"/>
      <c r="AB162" s="484"/>
      <c r="AC162" s="484"/>
      <c r="AD162" s="484"/>
      <c r="AE162" s="484"/>
      <c r="AF162" s="484"/>
      <c r="AG162" s="484"/>
      <c r="AH162" s="484"/>
      <c r="AI162" s="484"/>
      <c r="AJ162" s="411"/>
      <c r="AK162" s="411"/>
      <c r="AL162" s="411"/>
      <c r="AM162" s="411"/>
      <c r="AN162" s="411"/>
    </row>
    <row r="163" spans="2:40" ht="9.9" customHeight="1">
      <c r="B163" s="484"/>
      <c r="C163" s="484"/>
      <c r="D163" s="484"/>
      <c r="E163" s="484"/>
      <c r="F163" s="484"/>
      <c r="G163" s="484"/>
      <c r="H163" s="484"/>
      <c r="I163" s="484"/>
      <c r="J163" s="484"/>
      <c r="K163" s="484"/>
      <c r="L163" s="484"/>
      <c r="M163" s="484"/>
      <c r="N163" s="484"/>
      <c r="O163" s="484"/>
      <c r="P163" s="484"/>
      <c r="Q163" s="484"/>
      <c r="R163" s="484"/>
      <c r="S163" s="484"/>
      <c r="T163" s="484"/>
      <c r="U163" s="484"/>
      <c r="V163" s="484"/>
      <c r="W163" s="484"/>
      <c r="X163" s="484"/>
      <c r="Y163" s="484"/>
      <c r="Z163" s="484"/>
      <c r="AA163" s="484"/>
      <c r="AB163" s="484"/>
      <c r="AC163" s="484"/>
      <c r="AD163" s="484"/>
      <c r="AE163" s="484"/>
      <c r="AF163" s="484"/>
      <c r="AG163" s="484"/>
      <c r="AH163" s="484"/>
      <c r="AI163" s="484"/>
      <c r="AJ163" s="411"/>
      <c r="AK163" s="411"/>
      <c r="AL163" s="411"/>
      <c r="AM163" s="411"/>
      <c r="AN163" s="411"/>
    </row>
    <row r="164" spans="2:40" ht="9.9" customHeight="1">
      <c r="B164" s="484"/>
      <c r="C164" s="484"/>
      <c r="D164" s="484"/>
      <c r="E164" s="484"/>
      <c r="F164" s="484"/>
      <c r="G164" s="484"/>
      <c r="H164" s="484"/>
      <c r="I164" s="484"/>
      <c r="J164" s="484"/>
      <c r="K164" s="484"/>
      <c r="L164" s="484"/>
      <c r="M164" s="484"/>
      <c r="N164" s="484"/>
      <c r="O164" s="484"/>
      <c r="P164" s="484"/>
      <c r="Q164" s="484"/>
      <c r="R164" s="484"/>
      <c r="S164" s="484"/>
      <c r="T164" s="484"/>
      <c r="U164" s="484"/>
      <c r="V164" s="484"/>
      <c r="W164" s="484"/>
      <c r="X164" s="484"/>
      <c r="Y164" s="484"/>
      <c r="Z164" s="484"/>
      <c r="AA164" s="484"/>
      <c r="AB164" s="484"/>
      <c r="AC164" s="484"/>
      <c r="AD164" s="484"/>
      <c r="AE164" s="484"/>
      <c r="AF164" s="484"/>
      <c r="AG164" s="484"/>
      <c r="AH164" s="484"/>
      <c r="AI164" s="484"/>
      <c r="AJ164" s="411"/>
      <c r="AK164" s="411"/>
      <c r="AL164" s="411"/>
      <c r="AM164" s="411"/>
      <c r="AN164" s="411"/>
    </row>
    <row r="165" spans="2:40" ht="9.9" customHeight="1">
      <c r="B165" s="484"/>
      <c r="C165" s="484"/>
      <c r="D165" s="484"/>
      <c r="E165" s="484"/>
      <c r="F165" s="484"/>
      <c r="G165" s="484"/>
      <c r="H165" s="484"/>
      <c r="I165" s="484"/>
      <c r="J165" s="484"/>
      <c r="K165" s="484"/>
      <c r="L165" s="484"/>
      <c r="M165" s="484"/>
      <c r="N165" s="484"/>
      <c r="O165" s="484"/>
      <c r="P165" s="484"/>
      <c r="Q165" s="484"/>
      <c r="R165" s="484"/>
      <c r="S165" s="484"/>
      <c r="T165" s="484"/>
      <c r="U165" s="484"/>
      <c r="V165" s="484"/>
      <c r="W165" s="484"/>
      <c r="X165" s="484"/>
      <c r="Y165" s="484"/>
      <c r="Z165" s="484"/>
      <c r="AA165" s="484"/>
      <c r="AB165" s="484"/>
      <c r="AC165" s="484"/>
      <c r="AD165" s="484"/>
      <c r="AE165" s="484"/>
      <c r="AF165" s="484"/>
      <c r="AG165" s="484"/>
      <c r="AH165" s="484"/>
      <c r="AI165" s="484"/>
      <c r="AJ165" s="411"/>
      <c r="AK165" s="411"/>
      <c r="AL165" s="411"/>
      <c r="AM165" s="411"/>
      <c r="AN165" s="411"/>
    </row>
    <row r="166" spans="2:40" ht="9.9" customHeight="1">
      <c r="B166" s="484"/>
      <c r="C166" s="484"/>
      <c r="D166" s="484"/>
      <c r="E166" s="484"/>
      <c r="F166" s="484"/>
      <c r="G166" s="484"/>
      <c r="H166" s="484"/>
      <c r="I166" s="484"/>
      <c r="J166" s="484"/>
      <c r="K166" s="484"/>
      <c r="L166" s="484"/>
      <c r="M166" s="484"/>
      <c r="N166" s="484"/>
      <c r="O166" s="484"/>
      <c r="P166" s="484"/>
      <c r="Q166" s="484"/>
      <c r="R166" s="484"/>
      <c r="S166" s="484"/>
      <c r="T166" s="484"/>
      <c r="U166" s="484"/>
      <c r="V166" s="484"/>
      <c r="W166" s="484"/>
      <c r="X166" s="484"/>
      <c r="Y166" s="484"/>
      <c r="Z166" s="484"/>
      <c r="AA166" s="484"/>
      <c r="AB166" s="484"/>
      <c r="AC166" s="484"/>
      <c r="AD166" s="484"/>
      <c r="AE166" s="484"/>
      <c r="AF166" s="484"/>
      <c r="AG166" s="484"/>
      <c r="AH166" s="484"/>
      <c r="AI166" s="484"/>
      <c r="AJ166" s="411"/>
      <c r="AK166" s="411"/>
      <c r="AL166" s="411"/>
      <c r="AM166" s="411"/>
      <c r="AN166" s="411"/>
    </row>
    <row r="167" spans="2:40" ht="9.9" customHeight="1">
      <c r="B167" s="484"/>
      <c r="C167" s="484"/>
      <c r="D167" s="484"/>
      <c r="E167" s="484"/>
      <c r="F167" s="484"/>
      <c r="G167" s="484"/>
      <c r="H167" s="484"/>
      <c r="I167" s="484"/>
      <c r="J167" s="484"/>
      <c r="K167" s="484"/>
      <c r="L167" s="484"/>
      <c r="M167" s="484"/>
      <c r="N167" s="484"/>
      <c r="O167" s="484"/>
      <c r="P167" s="484"/>
      <c r="Q167" s="484"/>
      <c r="R167" s="484"/>
      <c r="S167" s="484"/>
      <c r="T167" s="484"/>
      <c r="U167" s="484"/>
      <c r="V167" s="484"/>
      <c r="W167" s="484"/>
      <c r="X167" s="484"/>
      <c r="Y167" s="484"/>
      <c r="Z167" s="484"/>
      <c r="AA167" s="484"/>
      <c r="AB167" s="484"/>
      <c r="AC167" s="484"/>
      <c r="AD167" s="484"/>
      <c r="AE167" s="484"/>
      <c r="AF167" s="484"/>
      <c r="AG167" s="484"/>
      <c r="AH167" s="484"/>
      <c r="AI167" s="484"/>
      <c r="AJ167" s="411"/>
      <c r="AK167" s="411"/>
      <c r="AL167" s="411"/>
      <c r="AM167" s="411"/>
      <c r="AN167" s="411"/>
    </row>
    <row r="168" spans="2:40" ht="9.9" customHeight="1">
      <c r="B168" s="484"/>
      <c r="C168" s="484"/>
      <c r="D168" s="484"/>
      <c r="E168" s="484"/>
      <c r="F168" s="484"/>
      <c r="G168" s="484"/>
      <c r="H168" s="484"/>
      <c r="I168" s="484"/>
      <c r="J168" s="484"/>
      <c r="K168" s="484"/>
      <c r="L168" s="484"/>
      <c r="M168" s="484"/>
      <c r="N168" s="484"/>
      <c r="O168" s="484"/>
      <c r="P168" s="484"/>
      <c r="Q168" s="484"/>
      <c r="R168" s="484"/>
      <c r="S168" s="484"/>
      <c r="T168" s="484"/>
      <c r="U168" s="484"/>
      <c r="V168" s="484"/>
      <c r="W168" s="484"/>
      <c r="X168" s="484"/>
      <c r="Y168" s="484"/>
      <c r="Z168" s="484"/>
      <c r="AA168" s="484"/>
      <c r="AB168" s="484"/>
      <c r="AC168" s="484"/>
      <c r="AD168" s="484"/>
      <c r="AE168" s="484"/>
      <c r="AF168" s="484"/>
      <c r="AG168" s="484"/>
      <c r="AH168" s="484"/>
      <c r="AI168" s="484"/>
      <c r="AJ168" s="411"/>
      <c r="AK168" s="411"/>
      <c r="AL168" s="411"/>
      <c r="AM168" s="411"/>
      <c r="AN168" s="411"/>
    </row>
    <row r="169" spans="2:40" ht="9.9" customHeight="1">
      <c r="B169" s="484"/>
      <c r="C169" s="484"/>
      <c r="D169" s="484"/>
      <c r="E169" s="484"/>
      <c r="F169" s="484"/>
      <c r="G169" s="484"/>
      <c r="H169" s="484"/>
      <c r="I169" s="484"/>
      <c r="J169" s="484"/>
      <c r="K169" s="484"/>
      <c r="L169" s="484"/>
      <c r="M169" s="484"/>
      <c r="N169" s="484"/>
      <c r="O169" s="484"/>
      <c r="P169" s="484"/>
      <c r="Q169" s="484"/>
      <c r="R169" s="484"/>
      <c r="S169" s="484"/>
      <c r="T169" s="484"/>
      <c r="U169" s="484"/>
      <c r="V169" s="484"/>
      <c r="W169" s="484"/>
      <c r="X169" s="484"/>
      <c r="Y169" s="484"/>
      <c r="Z169" s="484"/>
      <c r="AA169" s="484"/>
      <c r="AB169" s="484"/>
      <c r="AC169" s="484"/>
      <c r="AD169" s="484"/>
      <c r="AE169" s="484"/>
      <c r="AF169" s="484"/>
      <c r="AG169" s="484"/>
      <c r="AH169" s="484"/>
      <c r="AI169" s="484"/>
      <c r="AJ169" s="411"/>
      <c r="AK169" s="411"/>
      <c r="AL169" s="411"/>
      <c r="AM169" s="411"/>
      <c r="AN169" s="411"/>
    </row>
    <row r="170" spans="2:40" ht="9.9" customHeight="1">
      <c r="B170" s="484"/>
      <c r="C170" s="484"/>
      <c r="D170" s="484"/>
      <c r="E170" s="484"/>
      <c r="F170" s="484"/>
      <c r="G170" s="484"/>
      <c r="H170" s="484"/>
      <c r="I170" s="484"/>
      <c r="J170" s="484"/>
      <c r="K170" s="484"/>
      <c r="L170" s="484"/>
      <c r="M170" s="484"/>
      <c r="N170" s="484"/>
      <c r="O170" s="484"/>
      <c r="P170" s="484"/>
      <c r="Q170" s="484"/>
      <c r="R170" s="484"/>
      <c r="S170" s="484"/>
      <c r="T170" s="484"/>
      <c r="U170" s="484"/>
      <c r="V170" s="484"/>
      <c r="W170" s="484"/>
      <c r="X170" s="484"/>
      <c r="Y170" s="484"/>
      <c r="Z170" s="484"/>
      <c r="AA170" s="484"/>
      <c r="AB170" s="484"/>
      <c r="AC170" s="484"/>
      <c r="AD170" s="484"/>
      <c r="AE170" s="484"/>
      <c r="AF170" s="484"/>
      <c r="AG170" s="484"/>
      <c r="AH170" s="484"/>
      <c r="AI170" s="484"/>
      <c r="AJ170" s="411"/>
      <c r="AK170" s="411"/>
      <c r="AL170" s="411"/>
      <c r="AM170" s="411"/>
      <c r="AN170" s="411"/>
    </row>
    <row r="171" spans="2:40" ht="9.9" customHeight="1">
      <c r="B171" s="484"/>
      <c r="C171" s="484"/>
      <c r="D171" s="484"/>
      <c r="E171" s="484"/>
      <c r="F171" s="484"/>
      <c r="G171" s="484"/>
      <c r="H171" s="484"/>
      <c r="I171" s="484"/>
      <c r="J171" s="484"/>
      <c r="K171" s="484"/>
      <c r="L171" s="484"/>
      <c r="M171" s="484"/>
      <c r="N171" s="484"/>
      <c r="O171" s="484"/>
      <c r="P171" s="484"/>
      <c r="Q171" s="484"/>
      <c r="R171" s="484"/>
      <c r="S171" s="484"/>
      <c r="T171" s="484"/>
      <c r="U171" s="484"/>
      <c r="V171" s="484"/>
      <c r="W171" s="484"/>
      <c r="X171" s="484"/>
      <c r="Y171" s="484"/>
      <c r="Z171" s="484"/>
      <c r="AA171" s="484"/>
      <c r="AB171" s="484"/>
      <c r="AC171" s="484"/>
      <c r="AD171" s="484"/>
      <c r="AE171" s="484"/>
      <c r="AF171" s="484"/>
      <c r="AG171" s="484"/>
      <c r="AH171" s="484"/>
      <c r="AI171" s="484"/>
      <c r="AJ171" s="411"/>
      <c r="AK171" s="411"/>
      <c r="AL171" s="411"/>
      <c r="AM171" s="411"/>
      <c r="AN171" s="411"/>
    </row>
    <row r="172" spans="2:40" ht="9.9" customHeight="1">
      <c r="B172" s="484"/>
      <c r="C172" s="484"/>
      <c r="D172" s="484"/>
      <c r="E172" s="484"/>
      <c r="F172" s="484"/>
      <c r="G172" s="484"/>
      <c r="H172" s="484"/>
      <c r="I172" s="484"/>
      <c r="J172" s="484"/>
      <c r="K172" s="484"/>
      <c r="L172" s="484"/>
      <c r="M172" s="484"/>
      <c r="N172" s="484"/>
      <c r="O172" s="484"/>
      <c r="P172" s="484"/>
      <c r="Q172" s="484"/>
      <c r="R172" s="484"/>
      <c r="S172" s="484"/>
      <c r="T172" s="484"/>
      <c r="U172" s="484"/>
      <c r="V172" s="484"/>
      <c r="W172" s="484"/>
      <c r="X172" s="484"/>
      <c r="Y172" s="484"/>
      <c r="Z172" s="484"/>
      <c r="AA172" s="484"/>
      <c r="AB172" s="484"/>
      <c r="AC172" s="484"/>
      <c r="AD172" s="484"/>
      <c r="AE172" s="484"/>
      <c r="AF172" s="484"/>
      <c r="AG172" s="484"/>
      <c r="AH172" s="484"/>
      <c r="AI172" s="484"/>
      <c r="AJ172" s="411"/>
      <c r="AK172" s="411"/>
      <c r="AL172" s="411"/>
      <c r="AM172" s="411"/>
      <c r="AN172" s="411"/>
    </row>
    <row r="173" spans="2:40" ht="9.9" customHeight="1">
      <c r="B173" s="484"/>
      <c r="C173" s="484"/>
      <c r="D173" s="484"/>
      <c r="E173" s="484"/>
      <c r="F173" s="484"/>
      <c r="G173" s="484"/>
      <c r="H173" s="484"/>
      <c r="I173" s="484"/>
      <c r="J173" s="484"/>
      <c r="K173" s="484"/>
      <c r="L173" s="484"/>
      <c r="M173" s="484"/>
      <c r="N173" s="484"/>
      <c r="O173" s="484"/>
      <c r="P173" s="484"/>
      <c r="Q173" s="484"/>
      <c r="R173" s="484"/>
      <c r="S173" s="484"/>
      <c r="T173" s="484"/>
      <c r="U173" s="484"/>
      <c r="V173" s="484"/>
      <c r="W173" s="484"/>
      <c r="X173" s="484"/>
      <c r="Y173" s="484"/>
      <c r="Z173" s="484"/>
      <c r="AA173" s="484"/>
      <c r="AB173" s="484"/>
      <c r="AC173" s="484"/>
      <c r="AD173" s="484"/>
      <c r="AE173" s="484"/>
      <c r="AF173" s="484"/>
      <c r="AG173" s="484"/>
      <c r="AH173" s="484"/>
      <c r="AI173" s="484"/>
      <c r="AJ173" s="411"/>
      <c r="AK173" s="411"/>
      <c r="AL173" s="411"/>
      <c r="AM173" s="411"/>
      <c r="AN173" s="411"/>
    </row>
    <row r="174" spans="2:40" ht="9.9" customHeight="1">
      <c r="B174" s="484"/>
      <c r="C174" s="484"/>
      <c r="D174" s="484"/>
      <c r="E174" s="484"/>
      <c r="F174" s="484"/>
      <c r="G174" s="484"/>
      <c r="H174" s="484"/>
      <c r="I174" s="484"/>
      <c r="J174" s="484"/>
      <c r="K174" s="484"/>
      <c r="L174" s="484"/>
      <c r="M174" s="484"/>
      <c r="N174" s="484"/>
      <c r="O174" s="484"/>
      <c r="P174" s="484"/>
      <c r="Q174" s="484"/>
      <c r="R174" s="484"/>
      <c r="S174" s="484"/>
      <c r="T174" s="484"/>
      <c r="U174" s="484"/>
      <c r="V174" s="484"/>
      <c r="W174" s="484"/>
      <c r="X174" s="484"/>
      <c r="Y174" s="484"/>
      <c r="Z174" s="484"/>
      <c r="AA174" s="484"/>
      <c r="AB174" s="484"/>
      <c r="AC174" s="484"/>
      <c r="AD174" s="484"/>
      <c r="AE174" s="484"/>
      <c r="AF174" s="484"/>
      <c r="AG174" s="484"/>
      <c r="AH174" s="484"/>
      <c r="AI174" s="484"/>
      <c r="AJ174" s="411"/>
      <c r="AK174" s="411"/>
      <c r="AL174" s="411"/>
      <c r="AM174" s="411"/>
      <c r="AN174" s="411"/>
    </row>
    <row r="175" spans="2:40" ht="9.9" customHeight="1">
      <c r="B175" s="484"/>
      <c r="C175" s="484"/>
      <c r="D175" s="484"/>
      <c r="E175" s="484"/>
      <c r="F175" s="484"/>
      <c r="G175" s="484"/>
      <c r="H175" s="484"/>
      <c r="I175" s="484"/>
      <c r="J175" s="484"/>
      <c r="K175" s="484"/>
      <c r="L175" s="484"/>
      <c r="M175" s="484"/>
      <c r="N175" s="484"/>
      <c r="O175" s="484"/>
      <c r="P175" s="484"/>
      <c r="Q175" s="484"/>
      <c r="R175" s="484"/>
      <c r="S175" s="484"/>
      <c r="T175" s="484"/>
      <c r="U175" s="484"/>
      <c r="V175" s="484"/>
      <c r="W175" s="484"/>
      <c r="X175" s="484"/>
      <c r="Y175" s="484"/>
      <c r="Z175" s="484"/>
      <c r="AA175" s="484"/>
      <c r="AB175" s="484"/>
      <c r="AC175" s="484"/>
      <c r="AD175" s="484"/>
      <c r="AE175" s="484"/>
      <c r="AF175" s="484"/>
      <c r="AG175" s="484"/>
      <c r="AH175" s="484"/>
      <c r="AI175" s="484"/>
      <c r="AJ175" s="411"/>
      <c r="AK175" s="411"/>
      <c r="AL175" s="411"/>
      <c r="AM175" s="411"/>
      <c r="AN175" s="411"/>
    </row>
    <row r="176" spans="2:40" ht="9.9" customHeight="1">
      <c r="B176" s="484"/>
      <c r="C176" s="484"/>
      <c r="D176" s="484"/>
      <c r="E176" s="484"/>
      <c r="F176" s="484"/>
      <c r="G176" s="484"/>
      <c r="H176" s="484"/>
      <c r="I176" s="484"/>
      <c r="J176" s="484"/>
      <c r="K176" s="484"/>
      <c r="L176" s="484"/>
      <c r="M176" s="484"/>
      <c r="N176" s="484"/>
      <c r="O176" s="484"/>
      <c r="P176" s="484"/>
      <c r="Q176" s="484"/>
      <c r="R176" s="484"/>
      <c r="S176" s="484"/>
      <c r="T176" s="484"/>
      <c r="U176" s="484"/>
      <c r="V176" s="484"/>
      <c r="W176" s="484"/>
      <c r="X176" s="484"/>
      <c r="Y176" s="484"/>
      <c r="Z176" s="484"/>
      <c r="AA176" s="484"/>
      <c r="AB176" s="484"/>
      <c r="AC176" s="484"/>
      <c r="AD176" s="484"/>
      <c r="AE176" s="484"/>
      <c r="AF176" s="484"/>
      <c r="AG176" s="484"/>
      <c r="AH176" s="484"/>
      <c r="AI176" s="484"/>
      <c r="AJ176" s="411"/>
      <c r="AK176" s="411"/>
      <c r="AL176" s="411"/>
      <c r="AM176" s="411"/>
      <c r="AN176" s="411"/>
    </row>
    <row r="177" spans="2:40" ht="9.9" customHeight="1">
      <c r="B177" s="484"/>
      <c r="C177" s="484"/>
      <c r="D177" s="484"/>
      <c r="E177" s="484"/>
      <c r="F177" s="484"/>
      <c r="G177" s="484"/>
      <c r="H177" s="484"/>
      <c r="I177" s="484"/>
      <c r="J177" s="484"/>
      <c r="K177" s="484"/>
      <c r="L177" s="484"/>
      <c r="M177" s="484"/>
      <c r="N177" s="484"/>
      <c r="O177" s="484"/>
      <c r="P177" s="484"/>
      <c r="Q177" s="484"/>
      <c r="R177" s="484"/>
      <c r="S177" s="484"/>
      <c r="T177" s="484"/>
      <c r="U177" s="484"/>
      <c r="V177" s="484"/>
      <c r="W177" s="484"/>
      <c r="X177" s="484"/>
      <c r="Y177" s="484"/>
      <c r="Z177" s="484"/>
      <c r="AA177" s="484"/>
      <c r="AB177" s="484"/>
      <c r="AC177" s="484"/>
      <c r="AD177" s="484"/>
      <c r="AE177" s="484"/>
      <c r="AF177" s="484"/>
      <c r="AG177" s="484"/>
      <c r="AH177" s="484"/>
      <c r="AI177" s="484"/>
      <c r="AJ177" s="411"/>
      <c r="AK177" s="411"/>
      <c r="AL177" s="411"/>
      <c r="AM177" s="411"/>
      <c r="AN177" s="411"/>
    </row>
    <row r="178" spans="2:40" ht="9.9" customHeight="1">
      <c r="B178" s="484"/>
      <c r="C178" s="484"/>
      <c r="D178" s="484"/>
      <c r="E178" s="484"/>
      <c r="F178" s="484"/>
      <c r="G178" s="484"/>
      <c r="H178" s="484"/>
      <c r="I178" s="484"/>
      <c r="J178" s="484"/>
      <c r="K178" s="484"/>
      <c r="L178" s="484"/>
      <c r="M178" s="484"/>
      <c r="N178" s="484"/>
      <c r="O178" s="484"/>
      <c r="P178" s="484"/>
      <c r="Q178" s="484"/>
      <c r="R178" s="484"/>
      <c r="S178" s="484"/>
      <c r="T178" s="484"/>
      <c r="U178" s="484"/>
      <c r="V178" s="484"/>
      <c r="W178" s="484"/>
      <c r="X178" s="484"/>
      <c r="Y178" s="484"/>
      <c r="Z178" s="484"/>
      <c r="AA178" s="484"/>
      <c r="AB178" s="484"/>
      <c r="AC178" s="484"/>
      <c r="AD178" s="484"/>
      <c r="AE178" s="484"/>
      <c r="AF178" s="484"/>
      <c r="AG178" s="484"/>
      <c r="AH178" s="484"/>
      <c r="AI178" s="484"/>
      <c r="AJ178" s="411"/>
      <c r="AK178" s="411"/>
      <c r="AL178" s="411"/>
      <c r="AM178" s="411"/>
      <c r="AN178" s="411"/>
    </row>
    <row r="179" spans="2:40" ht="9.9" customHeight="1">
      <c r="B179" s="484"/>
      <c r="C179" s="484"/>
      <c r="D179" s="484"/>
      <c r="E179" s="484"/>
      <c r="F179" s="484"/>
      <c r="G179" s="484"/>
      <c r="H179" s="484"/>
      <c r="I179" s="484"/>
      <c r="J179" s="484"/>
      <c r="K179" s="484"/>
      <c r="L179" s="484"/>
      <c r="M179" s="484"/>
      <c r="N179" s="484"/>
      <c r="O179" s="484"/>
      <c r="P179" s="484"/>
      <c r="Q179" s="484"/>
      <c r="R179" s="484"/>
      <c r="S179" s="484"/>
      <c r="T179" s="484"/>
      <c r="U179" s="484"/>
      <c r="V179" s="484"/>
      <c r="W179" s="484"/>
      <c r="X179" s="484"/>
      <c r="Y179" s="484"/>
      <c r="Z179" s="484"/>
      <c r="AA179" s="484"/>
      <c r="AB179" s="484"/>
      <c r="AC179" s="484"/>
      <c r="AD179" s="484"/>
      <c r="AE179" s="484"/>
      <c r="AF179" s="484"/>
      <c r="AG179" s="484"/>
      <c r="AH179" s="484"/>
      <c r="AI179" s="484"/>
      <c r="AJ179" s="411"/>
      <c r="AK179" s="411"/>
      <c r="AL179" s="411"/>
      <c r="AM179" s="411"/>
      <c r="AN179" s="411"/>
    </row>
    <row r="180" spans="2:40" ht="9.9" customHeight="1">
      <c r="B180" s="484"/>
      <c r="C180" s="484"/>
      <c r="D180" s="484"/>
      <c r="E180" s="484"/>
      <c r="F180" s="484"/>
      <c r="G180" s="484"/>
      <c r="H180" s="484"/>
      <c r="I180" s="484"/>
      <c r="J180" s="484"/>
      <c r="K180" s="484"/>
      <c r="L180" s="484"/>
      <c r="M180" s="484"/>
      <c r="N180" s="484"/>
      <c r="O180" s="484"/>
      <c r="P180" s="484"/>
      <c r="Q180" s="484"/>
      <c r="R180" s="484"/>
      <c r="S180" s="484"/>
      <c r="T180" s="484"/>
      <c r="U180" s="484"/>
      <c r="V180" s="484"/>
      <c r="W180" s="484"/>
      <c r="X180" s="484"/>
      <c r="Y180" s="484"/>
      <c r="Z180" s="484"/>
      <c r="AA180" s="484"/>
      <c r="AB180" s="484"/>
      <c r="AC180" s="484"/>
      <c r="AD180" s="484"/>
      <c r="AE180" s="484"/>
      <c r="AF180" s="484"/>
      <c r="AG180" s="484"/>
      <c r="AH180" s="484"/>
      <c r="AI180" s="484"/>
      <c r="AJ180" s="411"/>
      <c r="AK180" s="411"/>
      <c r="AL180" s="411"/>
      <c r="AM180" s="411"/>
      <c r="AN180" s="411"/>
    </row>
    <row r="181" spans="2:40" ht="9.9" customHeight="1">
      <c r="B181" s="484"/>
      <c r="C181" s="484"/>
      <c r="D181" s="484"/>
      <c r="E181" s="484"/>
      <c r="F181" s="484"/>
      <c r="G181" s="484"/>
      <c r="H181" s="484"/>
      <c r="I181" s="484"/>
      <c r="J181" s="484"/>
      <c r="K181" s="484"/>
      <c r="L181" s="484"/>
      <c r="M181" s="484"/>
      <c r="N181" s="484"/>
      <c r="O181" s="484"/>
      <c r="P181" s="484"/>
      <c r="Q181" s="484"/>
      <c r="R181" s="484"/>
      <c r="S181" s="484"/>
      <c r="T181" s="484"/>
      <c r="U181" s="484"/>
      <c r="V181" s="484"/>
      <c r="W181" s="484"/>
      <c r="X181" s="484"/>
      <c r="Y181" s="484"/>
      <c r="Z181" s="484"/>
      <c r="AA181" s="484"/>
      <c r="AB181" s="484"/>
      <c r="AC181" s="484"/>
      <c r="AD181" s="484"/>
      <c r="AE181" s="484"/>
      <c r="AF181" s="484"/>
      <c r="AG181" s="484"/>
      <c r="AH181" s="484"/>
      <c r="AI181" s="484"/>
      <c r="AJ181" s="411"/>
      <c r="AK181" s="411"/>
      <c r="AL181" s="411"/>
      <c r="AM181" s="411"/>
      <c r="AN181" s="411"/>
    </row>
    <row r="182" spans="2:40" ht="9.9" customHeight="1">
      <c r="B182" s="484"/>
      <c r="C182" s="484"/>
      <c r="D182" s="484"/>
      <c r="E182" s="484"/>
      <c r="F182" s="484"/>
      <c r="G182" s="484"/>
      <c r="H182" s="484"/>
      <c r="I182" s="484"/>
      <c r="J182" s="484"/>
      <c r="K182" s="484"/>
      <c r="L182" s="484"/>
      <c r="M182" s="484"/>
      <c r="N182" s="484"/>
      <c r="O182" s="484"/>
      <c r="P182" s="484"/>
      <c r="Q182" s="484"/>
      <c r="R182" s="484"/>
      <c r="S182" s="484"/>
      <c r="T182" s="484"/>
      <c r="U182" s="484"/>
      <c r="V182" s="484"/>
      <c r="W182" s="484"/>
      <c r="X182" s="484"/>
      <c r="Y182" s="484"/>
      <c r="Z182" s="484"/>
      <c r="AA182" s="484"/>
      <c r="AB182" s="484"/>
      <c r="AC182" s="484"/>
      <c r="AD182" s="484"/>
      <c r="AE182" s="484"/>
      <c r="AF182" s="484"/>
      <c r="AG182" s="484"/>
      <c r="AH182" s="484"/>
      <c r="AI182" s="484"/>
      <c r="AJ182" s="411"/>
      <c r="AK182" s="411"/>
      <c r="AL182" s="411"/>
      <c r="AM182" s="411"/>
      <c r="AN182" s="411"/>
    </row>
    <row r="183" spans="2:40" ht="9.9" customHeight="1">
      <c r="B183" s="484"/>
      <c r="C183" s="484"/>
      <c r="D183" s="484"/>
      <c r="E183" s="484"/>
      <c r="F183" s="484"/>
      <c r="G183" s="484"/>
      <c r="H183" s="484"/>
      <c r="I183" s="484"/>
      <c r="J183" s="484"/>
      <c r="K183" s="484"/>
      <c r="L183" s="484"/>
      <c r="M183" s="484"/>
      <c r="N183" s="484"/>
      <c r="O183" s="484"/>
      <c r="P183" s="484"/>
      <c r="Q183" s="484"/>
      <c r="R183" s="484"/>
      <c r="S183" s="484"/>
      <c r="T183" s="484"/>
      <c r="U183" s="484"/>
      <c r="V183" s="484"/>
      <c r="W183" s="484"/>
      <c r="X183" s="484"/>
      <c r="Y183" s="484"/>
      <c r="Z183" s="484"/>
      <c r="AA183" s="484"/>
      <c r="AB183" s="484"/>
      <c r="AC183" s="484"/>
      <c r="AD183" s="484"/>
      <c r="AE183" s="484"/>
      <c r="AF183" s="484"/>
      <c r="AG183" s="484"/>
      <c r="AH183" s="484"/>
      <c r="AI183" s="484"/>
      <c r="AJ183" s="411"/>
      <c r="AK183" s="411"/>
      <c r="AL183" s="411"/>
      <c r="AM183" s="411"/>
      <c r="AN183" s="411"/>
    </row>
    <row r="184" spans="2:40" ht="9.9" customHeight="1">
      <c r="B184" s="484"/>
      <c r="C184" s="484"/>
      <c r="D184" s="484"/>
      <c r="E184" s="484"/>
      <c r="F184" s="484"/>
      <c r="G184" s="484"/>
      <c r="H184" s="484"/>
      <c r="I184" s="484"/>
      <c r="J184" s="484"/>
      <c r="K184" s="484"/>
      <c r="L184" s="484"/>
      <c r="M184" s="484"/>
      <c r="N184" s="484"/>
      <c r="O184" s="484"/>
      <c r="P184" s="484"/>
      <c r="Q184" s="484"/>
      <c r="R184" s="484"/>
      <c r="S184" s="484"/>
      <c r="T184" s="484"/>
      <c r="U184" s="484"/>
      <c r="V184" s="484"/>
      <c r="W184" s="484"/>
      <c r="X184" s="484"/>
      <c r="Y184" s="484"/>
      <c r="Z184" s="484"/>
      <c r="AA184" s="484"/>
      <c r="AB184" s="484"/>
      <c r="AC184" s="484"/>
      <c r="AD184" s="484"/>
      <c r="AE184" s="484"/>
      <c r="AF184" s="484"/>
      <c r="AG184" s="484"/>
      <c r="AH184" s="484"/>
      <c r="AI184" s="484"/>
      <c r="AJ184" s="411"/>
      <c r="AK184" s="411"/>
      <c r="AL184" s="411"/>
      <c r="AM184" s="411"/>
      <c r="AN184" s="411"/>
    </row>
    <row r="185" spans="2:40" ht="9.9" customHeight="1">
      <c r="B185" s="484"/>
      <c r="C185" s="484"/>
      <c r="D185" s="484"/>
      <c r="E185" s="484"/>
      <c r="F185" s="484"/>
      <c r="G185" s="484"/>
      <c r="H185" s="484"/>
      <c r="I185" s="484"/>
      <c r="J185" s="484"/>
      <c r="K185" s="484"/>
      <c r="L185" s="484"/>
      <c r="M185" s="484"/>
      <c r="N185" s="484"/>
      <c r="O185" s="484"/>
      <c r="P185" s="484"/>
      <c r="Q185" s="484"/>
      <c r="R185" s="484"/>
      <c r="S185" s="484"/>
      <c r="T185" s="484"/>
      <c r="U185" s="484"/>
      <c r="V185" s="484"/>
      <c r="W185" s="484"/>
      <c r="X185" s="484"/>
      <c r="Y185" s="484"/>
      <c r="Z185" s="484"/>
      <c r="AA185" s="484"/>
      <c r="AB185" s="484"/>
      <c r="AC185" s="484"/>
      <c r="AD185" s="484"/>
      <c r="AE185" s="484"/>
      <c r="AF185" s="484"/>
      <c r="AG185" s="484"/>
      <c r="AH185" s="484"/>
      <c r="AI185" s="484"/>
      <c r="AJ185" s="411"/>
      <c r="AK185" s="411"/>
      <c r="AL185" s="411"/>
      <c r="AM185" s="411"/>
      <c r="AN185" s="411"/>
    </row>
    <row r="186" spans="2:40" ht="9.9" customHeight="1">
      <c r="B186" s="484"/>
      <c r="C186" s="484"/>
      <c r="D186" s="484"/>
      <c r="E186" s="484"/>
      <c r="F186" s="484"/>
      <c r="G186" s="484"/>
      <c r="H186" s="484"/>
      <c r="I186" s="484"/>
      <c r="J186" s="484"/>
      <c r="K186" s="484"/>
      <c r="L186" s="484"/>
      <c r="M186" s="484"/>
      <c r="N186" s="484"/>
      <c r="O186" s="484"/>
      <c r="P186" s="484"/>
      <c r="Q186" s="484"/>
      <c r="R186" s="484"/>
      <c r="S186" s="484"/>
      <c r="T186" s="484"/>
      <c r="U186" s="484"/>
      <c r="V186" s="484"/>
      <c r="W186" s="484"/>
      <c r="X186" s="484"/>
      <c r="Y186" s="484"/>
      <c r="Z186" s="484"/>
      <c r="AA186" s="484"/>
      <c r="AB186" s="484"/>
      <c r="AC186" s="484"/>
      <c r="AD186" s="484"/>
      <c r="AE186" s="484"/>
      <c r="AF186" s="484"/>
      <c r="AG186" s="484"/>
      <c r="AH186" s="484"/>
      <c r="AI186" s="484"/>
      <c r="AJ186" s="411"/>
      <c r="AK186" s="411"/>
      <c r="AL186" s="411"/>
      <c r="AM186" s="411"/>
      <c r="AN186" s="411"/>
    </row>
    <row r="187" spans="2:40" ht="9.9" customHeight="1">
      <c r="B187" s="484"/>
      <c r="C187" s="484"/>
      <c r="D187" s="484"/>
      <c r="E187" s="484"/>
      <c r="F187" s="484"/>
      <c r="G187" s="484"/>
      <c r="H187" s="484"/>
      <c r="I187" s="484"/>
      <c r="J187" s="484"/>
      <c r="K187" s="484"/>
      <c r="L187" s="484"/>
      <c r="M187" s="484"/>
      <c r="N187" s="484"/>
      <c r="O187" s="484"/>
      <c r="P187" s="484"/>
      <c r="Q187" s="484"/>
      <c r="R187" s="484"/>
      <c r="S187" s="484"/>
      <c r="T187" s="484"/>
      <c r="U187" s="484"/>
      <c r="V187" s="484"/>
      <c r="W187" s="484"/>
      <c r="X187" s="484"/>
      <c r="Y187" s="484"/>
      <c r="Z187" s="484"/>
      <c r="AA187" s="484"/>
      <c r="AB187" s="484"/>
      <c r="AC187" s="484"/>
      <c r="AD187" s="484"/>
      <c r="AE187" s="484"/>
      <c r="AF187" s="484"/>
      <c r="AG187" s="484"/>
      <c r="AH187" s="484"/>
      <c r="AI187" s="484"/>
      <c r="AJ187" s="411"/>
      <c r="AK187" s="411"/>
      <c r="AL187" s="411"/>
      <c r="AM187" s="411"/>
      <c r="AN187" s="411"/>
    </row>
    <row r="188" spans="2:40" ht="9.9" customHeight="1">
      <c r="B188" s="484"/>
      <c r="C188" s="484"/>
      <c r="D188" s="484"/>
      <c r="E188" s="484"/>
      <c r="F188" s="484"/>
      <c r="G188" s="484"/>
      <c r="H188" s="484"/>
      <c r="I188" s="484"/>
      <c r="J188" s="484"/>
      <c r="K188" s="484"/>
      <c r="L188" s="484"/>
      <c r="M188" s="484"/>
      <c r="N188" s="484"/>
      <c r="O188" s="484"/>
      <c r="P188" s="484"/>
      <c r="Q188" s="484"/>
      <c r="R188" s="484"/>
      <c r="S188" s="484"/>
      <c r="T188" s="484"/>
      <c r="U188" s="484"/>
      <c r="V188" s="484"/>
      <c r="W188" s="484"/>
      <c r="X188" s="484"/>
      <c r="Y188" s="484"/>
      <c r="Z188" s="484"/>
      <c r="AA188" s="484"/>
      <c r="AB188" s="484"/>
      <c r="AC188" s="484"/>
      <c r="AD188" s="484"/>
      <c r="AE188" s="484"/>
      <c r="AF188" s="484"/>
      <c r="AG188" s="484"/>
      <c r="AH188" s="484"/>
      <c r="AI188" s="484"/>
      <c r="AJ188" s="411"/>
      <c r="AK188" s="411"/>
      <c r="AL188" s="411"/>
      <c r="AM188" s="411"/>
      <c r="AN188" s="411"/>
    </row>
    <row r="189" spans="2:40" ht="9.9" customHeight="1">
      <c r="B189" s="484"/>
      <c r="C189" s="484"/>
      <c r="D189" s="484"/>
      <c r="E189" s="484"/>
      <c r="F189" s="484"/>
      <c r="G189" s="484"/>
      <c r="H189" s="484"/>
      <c r="I189" s="484"/>
      <c r="J189" s="484"/>
      <c r="K189" s="484"/>
      <c r="L189" s="484"/>
      <c r="M189" s="484"/>
      <c r="N189" s="484"/>
      <c r="O189" s="484"/>
      <c r="P189" s="484"/>
      <c r="Q189" s="484"/>
      <c r="R189" s="484"/>
      <c r="S189" s="484"/>
      <c r="T189" s="484"/>
      <c r="U189" s="484"/>
      <c r="V189" s="484"/>
      <c r="W189" s="484"/>
      <c r="X189" s="484"/>
      <c r="Y189" s="484"/>
      <c r="Z189" s="484"/>
      <c r="AA189" s="484"/>
      <c r="AB189" s="484"/>
      <c r="AC189" s="484"/>
      <c r="AD189" s="484"/>
      <c r="AE189" s="484"/>
      <c r="AF189" s="484"/>
      <c r="AG189" s="484"/>
      <c r="AH189" s="484"/>
      <c r="AI189" s="484"/>
      <c r="AJ189" s="411"/>
      <c r="AK189" s="411"/>
      <c r="AL189" s="411"/>
      <c r="AM189" s="411"/>
      <c r="AN189" s="411"/>
    </row>
    <row r="190" spans="2:40" ht="9.9" customHeight="1">
      <c r="B190" s="484"/>
      <c r="C190" s="484"/>
      <c r="D190" s="484"/>
      <c r="E190" s="484"/>
      <c r="F190" s="484"/>
      <c r="G190" s="484"/>
      <c r="H190" s="484"/>
      <c r="I190" s="484"/>
      <c r="J190" s="484"/>
      <c r="K190" s="484"/>
      <c r="L190" s="484"/>
      <c r="M190" s="484"/>
      <c r="N190" s="484"/>
      <c r="O190" s="484"/>
      <c r="P190" s="484"/>
      <c r="Q190" s="484"/>
      <c r="R190" s="484"/>
      <c r="S190" s="484"/>
      <c r="T190" s="484"/>
      <c r="U190" s="484"/>
      <c r="V190" s="484"/>
      <c r="W190" s="484"/>
      <c r="X190" s="484"/>
      <c r="Y190" s="484"/>
      <c r="Z190" s="484"/>
      <c r="AA190" s="484"/>
      <c r="AB190" s="484"/>
      <c r="AC190" s="484"/>
      <c r="AD190" s="484"/>
      <c r="AE190" s="484"/>
      <c r="AF190" s="484"/>
      <c r="AG190" s="484"/>
      <c r="AH190" s="484"/>
      <c r="AI190" s="484"/>
      <c r="AJ190" s="411"/>
      <c r="AK190" s="411"/>
      <c r="AL190" s="411"/>
      <c r="AM190" s="411"/>
      <c r="AN190" s="411"/>
    </row>
    <row r="191" spans="2:40" ht="9.9" customHeight="1">
      <c r="B191" s="484"/>
      <c r="C191" s="484"/>
      <c r="D191" s="484"/>
      <c r="E191" s="484"/>
      <c r="F191" s="484"/>
      <c r="G191" s="484"/>
      <c r="H191" s="484"/>
      <c r="I191" s="484"/>
      <c r="J191" s="484"/>
      <c r="K191" s="484"/>
      <c r="L191" s="484"/>
      <c r="M191" s="484"/>
      <c r="N191" s="484"/>
      <c r="O191" s="484"/>
      <c r="P191" s="484"/>
      <c r="Q191" s="484"/>
      <c r="R191" s="484"/>
      <c r="S191" s="484"/>
      <c r="T191" s="484"/>
      <c r="U191" s="484"/>
      <c r="V191" s="484"/>
      <c r="W191" s="484"/>
      <c r="X191" s="484"/>
      <c r="Y191" s="484"/>
      <c r="Z191" s="484"/>
      <c r="AA191" s="484"/>
      <c r="AB191" s="484"/>
      <c r="AC191" s="484"/>
      <c r="AD191" s="484"/>
      <c r="AE191" s="484"/>
      <c r="AF191" s="484"/>
      <c r="AG191" s="484"/>
      <c r="AH191" s="484"/>
      <c r="AI191" s="484"/>
      <c r="AJ191" s="411"/>
      <c r="AK191" s="411"/>
      <c r="AL191" s="411"/>
      <c r="AM191" s="411"/>
      <c r="AN191" s="411"/>
    </row>
    <row r="192" spans="2:40" ht="9.9" customHeight="1">
      <c r="B192" s="484"/>
      <c r="C192" s="484"/>
      <c r="D192" s="484"/>
      <c r="E192" s="484"/>
      <c r="F192" s="484"/>
      <c r="G192" s="484"/>
      <c r="H192" s="484"/>
      <c r="I192" s="484"/>
      <c r="J192" s="484"/>
      <c r="K192" s="484"/>
      <c r="L192" s="484"/>
      <c r="M192" s="484"/>
      <c r="N192" s="484"/>
      <c r="O192" s="484"/>
      <c r="P192" s="484"/>
      <c r="Q192" s="484"/>
      <c r="R192" s="484"/>
      <c r="S192" s="484"/>
      <c r="T192" s="484"/>
      <c r="U192" s="484"/>
      <c r="V192" s="484"/>
      <c r="W192" s="484"/>
      <c r="X192" s="484"/>
      <c r="Y192" s="484"/>
      <c r="Z192" s="484"/>
      <c r="AA192" s="484"/>
      <c r="AB192" s="484"/>
      <c r="AC192" s="484"/>
      <c r="AD192" s="484"/>
      <c r="AE192" s="484"/>
      <c r="AF192" s="484"/>
      <c r="AG192" s="484"/>
      <c r="AH192" s="484"/>
      <c r="AI192" s="484"/>
      <c r="AJ192" s="411"/>
      <c r="AK192" s="411"/>
      <c r="AL192" s="411"/>
      <c r="AM192" s="411"/>
      <c r="AN192" s="411"/>
    </row>
    <row r="193" spans="2:40" ht="9.9" customHeight="1">
      <c r="B193" s="484"/>
      <c r="C193" s="484"/>
      <c r="D193" s="484"/>
      <c r="E193" s="484"/>
      <c r="F193" s="484"/>
      <c r="G193" s="484"/>
      <c r="H193" s="484"/>
      <c r="I193" s="484"/>
      <c r="J193" s="484"/>
      <c r="K193" s="484"/>
      <c r="L193" s="484"/>
      <c r="M193" s="484"/>
      <c r="N193" s="484"/>
      <c r="O193" s="484"/>
      <c r="P193" s="484"/>
      <c r="Q193" s="484"/>
      <c r="R193" s="484"/>
      <c r="S193" s="484"/>
      <c r="T193" s="484"/>
      <c r="U193" s="484"/>
      <c r="V193" s="484"/>
      <c r="W193" s="484"/>
      <c r="X193" s="484"/>
      <c r="Y193" s="484"/>
      <c r="Z193" s="484"/>
      <c r="AA193" s="484"/>
      <c r="AB193" s="484"/>
      <c r="AC193" s="484"/>
      <c r="AD193" s="484"/>
      <c r="AE193" s="484"/>
      <c r="AF193" s="484"/>
      <c r="AG193" s="484"/>
      <c r="AH193" s="484"/>
      <c r="AI193" s="484"/>
      <c r="AJ193" s="411"/>
      <c r="AK193" s="411"/>
      <c r="AL193" s="411"/>
      <c r="AM193" s="411"/>
      <c r="AN193" s="411"/>
    </row>
    <row r="194" spans="2:40" ht="9.9" customHeight="1">
      <c r="B194" s="484"/>
      <c r="C194" s="484"/>
      <c r="D194" s="484"/>
      <c r="E194" s="484"/>
      <c r="F194" s="484"/>
      <c r="G194" s="484"/>
      <c r="H194" s="484"/>
      <c r="I194" s="484"/>
      <c r="J194" s="484"/>
      <c r="K194" s="484"/>
      <c r="L194" s="484"/>
      <c r="M194" s="484"/>
      <c r="N194" s="484"/>
      <c r="O194" s="484"/>
      <c r="P194" s="484"/>
      <c r="Q194" s="484"/>
      <c r="R194" s="484"/>
      <c r="S194" s="484"/>
      <c r="T194" s="484"/>
      <c r="U194" s="484"/>
      <c r="V194" s="484"/>
      <c r="W194" s="484"/>
      <c r="X194" s="484"/>
      <c r="Y194" s="484"/>
      <c r="Z194" s="484"/>
      <c r="AA194" s="484"/>
      <c r="AB194" s="484"/>
      <c r="AC194" s="484"/>
      <c r="AD194" s="484"/>
      <c r="AE194" s="484"/>
      <c r="AF194" s="484"/>
      <c r="AG194" s="484"/>
      <c r="AH194" s="484"/>
      <c r="AI194" s="484"/>
      <c r="AJ194" s="411"/>
      <c r="AK194" s="411"/>
      <c r="AL194" s="411"/>
      <c r="AM194" s="411"/>
      <c r="AN194" s="411"/>
    </row>
    <row r="195" spans="2:40" ht="9.9" customHeight="1">
      <c r="B195" s="484"/>
      <c r="C195" s="484"/>
      <c r="D195" s="484"/>
      <c r="E195" s="484"/>
      <c r="F195" s="484"/>
      <c r="G195" s="484"/>
      <c r="H195" s="484"/>
      <c r="I195" s="484"/>
      <c r="J195" s="484"/>
      <c r="K195" s="484"/>
      <c r="L195" s="484"/>
      <c r="M195" s="484"/>
      <c r="N195" s="484"/>
      <c r="O195" s="484"/>
      <c r="P195" s="484"/>
      <c r="Q195" s="484"/>
      <c r="R195" s="484"/>
      <c r="S195" s="484"/>
      <c r="T195" s="484"/>
      <c r="U195" s="484"/>
      <c r="V195" s="484"/>
      <c r="W195" s="484"/>
      <c r="X195" s="484"/>
      <c r="Y195" s="484"/>
      <c r="Z195" s="484"/>
      <c r="AA195" s="484"/>
      <c r="AB195" s="484"/>
      <c r="AC195" s="484"/>
      <c r="AD195" s="484"/>
      <c r="AE195" s="484"/>
      <c r="AF195" s="484"/>
      <c r="AG195" s="484"/>
      <c r="AH195" s="484"/>
      <c r="AI195" s="484"/>
      <c r="AJ195" s="411"/>
      <c r="AK195" s="411"/>
      <c r="AL195" s="411"/>
      <c r="AM195" s="411"/>
      <c r="AN195" s="411"/>
    </row>
    <row r="196" spans="2:40" ht="9.9" customHeight="1">
      <c r="B196" s="484"/>
      <c r="C196" s="484"/>
      <c r="D196" s="484"/>
      <c r="E196" s="484"/>
      <c r="F196" s="484"/>
      <c r="G196" s="484"/>
      <c r="H196" s="484"/>
      <c r="I196" s="484"/>
      <c r="J196" s="484"/>
      <c r="K196" s="484"/>
      <c r="L196" s="484"/>
      <c r="M196" s="484"/>
      <c r="N196" s="484"/>
      <c r="O196" s="484"/>
      <c r="P196" s="484"/>
      <c r="Q196" s="484"/>
      <c r="R196" s="484"/>
      <c r="S196" s="484"/>
      <c r="T196" s="484"/>
      <c r="U196" s="484"/>
      <c r="V196" s="484"/>
      <c r="W196" s="484"/>
      <c r="X196" s="484"/>
      <c r="Y196" s="484"/>
      <c r="Z196" s="484"/>
      <c r="AA196" s="484"/>
      <c r="AB196" s="484"/>
      <c r="AC196" s="484"/>
      <c r="AD196" s="484"/>
      <c r="AE196" s="484"/>
      <c r="AF196" s="484"/>
      <c r="AG196" s="484"/>
      <c r="AH196" s="484"/>
      <c r="AI196" s="484"/>
      <c r="AJ196" s="411"/>
      <c r="AK196" s="411"/>
      <c r="AL196" s="411"/>
      <c r="AM196" s="411"/>
      <c r="AN196" s="411"/>
    </row>
    <row r="197" spans="2:40" ht="9.9" customHeight="1">
      <c r="B197" s="484"/>
      <c r="C197" s="484"/>
      <c r="D197" s="484"/>
      <c r="E197" s="484"/>
      <c r="F197" s="484"/>
      <c r="G197" s="484"/>
      <c r="H197" s="484"/>
      <c r="I197" s="484"/>
      <c r="J197" s="484"/>
      <c r="K197" s="484"/>
      <c r="L197" s="484"/>
      <c r="M197" s="484"/>
      <c r="N197" s="484"/>
      <c r="O197" s="484"/>
      <c r="P197" s="484"/>
      <c r="Q197" s="484"/>
      <c r="R197" s="484"/>
      <c r="S197" s="484"/>
      <c r="T197" s="484"/>
      <c r="U197" s="484"/>
      <c r="V197" s="484"/>
      <c r="W197" s="484"/>
      <c r="X197" s="484"/>
      <c r="Y197" s="484"/>
      <c r="Z197" s="484"/>
      <c r="AA197" s="484"/>
      <c r="AB197" s="484"/>
      <c r="AC197" s="484"/>
      <c r="AD197" s="484"/>
      <c r="AE197" s="484"/>
      <c r="AF197" s="484"/>
      <c r="AG197" s="484"/>
      <c r="AH197" s="484"/>
      <c r="AI197" s="484"/>
      <c r="AJ197" s="411"/>
      <c r="AK197" s="411"/>
      <c r="AL197" s="411"/>
      <c r="AM197" s="411"/>
      <c r="AN197" s="411"/>
    </row>
    <row r="198" spans="2:40" ht="9.9" customHeight="1">
      <c r="B198" s="484"/>
      <c r="C198" s="484"/>
      <c r="D198" s="484"/>
      <c r="E198" s="484"/>
      <c r="F198" s="484"/>
      <c r="G198" s="484"/>
      <c r="H198" s="484"/>
      <c r="I198" s="484"/>
      <c r="J198" s="484"/>
      <c r="K198" s="484"/>
      <c r="L198" s="484"/>
      <c r="M198" s="484"/>
      <c r="N198" s="484"/>
      <c r="O198" s="484"/>
      <c r="P198" s="484"/>
      <c r="Q198" s="484"/>
      <c r="R198" s="484"/>
      <c r="S198" s="484"/>
      <c r="T198" s="484"/>
      <c r="U198" s="484"/>
      <c r="V198" s="484"/>
      <c r="W198" s="484"/>
      <c r="X198" s="484"/>
      <c r="Y198" s="484"/>
      <c r="Z198" s="484"/>
      <c r="AA198" s="484"/>
      <c r="AB198" s="484"/>
      <c r="AC198" s="484"/>
      <c r="AD198" s="484"/>
      <c r="AE198" s="484"/>
      <c r="AF198" s="484"/>
      <c r="AG198" s="484"/>
      <c r="AH198" s="484"/>
      <c r="AI198" s="484"/>
      <c r="AJ198" s="411"/>
      <c r="AK198" s="411"/>
      <c r="AL198" s="411"/>
      <c r="AM198" s="411"/>
      <c r="AN198" s="411"/>
    </row>
    <row r="199" spans="2:40" ht="9.9" customHeight="1">
      <c r="B199" s="484"/>
      <c r="C199" s="484"/>
      <c r="D199" s="484"/>
      <c r="E199" s="484"/>
      <c r="F199" s="484"/>
      <c r="G199" s="484"/>
      <c r="H199" s="484"/>
      <c r="I199" s="484"/>
      <c r="J199" s="484"/>
      <c r="K199" s="484"/>
      <c r="L199" s="484"/>
      <c r="M199" s="484"/>
      <c r="N199" s="484"/>
      <c r="O199" s="484"/>
      <c r="P199" s="484"/>
      <c r="Q199" s="484"/>
      <c r="R199" s="484"/>
      <c r="S199" s="484"/>
      <c r="T199" s="484"/>
      <c r="U199" s="484"/>
      <c r="V199" s="484"/>
      <c r="W199" s="484"/>
      <c r="X199" s="484"/>
      <c r="Y199" s="484"/>
      <c r="Z199" s="484"/>
      <c r="AA199" s="484"/>
      <c r="AB199" s="484"/>
      <c r="AC199" s="484"/>
      <c r="AD199" s="484"/>
      <c r="AE199" s="484"/>
      <c r="AF199" s="484"/>
      <c r="AG199" s="484"/>
      <c r="AH199" s="484"/>
      <c r="AI199" s="484"/>
      <c r="AJ199" s="411"/>
      <c r="AK199" s="411"/>
      <c r="AL199" s="411"/>
      <c r="AM199" s="411"/>
      <c r="AN199" s="411"/>
    </row>
    <row r="200" spans="2:40" ht="9.9" customHeight="1">
      <c r="B200" s="484"/>
      <c r="C200" s="484"/>
      <c r="D200" s="484"/>
      <c r="E200" s="484"/>
      <c r="F200" s="484"/>
      <c r="G200" s="484"/>
      <c r="H200" s="484"/>
      <c r="I200" s="484"/>
      <c r="J200" s="484"/>
      <c r="K200" s="484"/>
      <c r="L200" s="484"/>
      <c r="M200" s="484"/>
      <c r="N200" s="484"/>
      <c r="O200" s="484"/>
      <c r="P200" s="484"/>
      <c r="Q200" s="484"/>
      <c r="R200" s="484"/>
      <c r="S200" s="484"/>
      <c r="T200" s="484"/>
      <c r="U200" s="484"/>
      <c r="V200" s="484"/>
      <c r="W200" s="484"/>
      <c r="X200" s="484"/>
      <c r="Y200" s="484"/>
      <c r="Z200" s="484"/>
      <c r="AA200" s="484"/>
      <c r="AB200" s="484"/>
      <c r="AC200" s="484"/>
      <c r="AD200" s="484"/>
      <c r="AE200" s="484"/>
      <c r="AF200" s="484"/>
      <c r="AG200" s="484"/>
      <c r="AH200" s="484"/>
      <c r="AI200" s="484"/>
      <c r="AJ200" s="411"/>
      <c r="AK200" s="411"/>
      <c r="AL200" s="411"/>
      <c r="AM200" s="411"/>
      <c r="AN200" s="411"/>
    </row>
    <row r="201" spans="2:40" ht="9.9" customHeight="1">
      <c r="B201" s="484"/>
      <c r="C201" s="484"/>
      <c r="D201" s="484"/>
      <c r="E201" s="484"/>
      <c r="F201" s="484"/>
      <c r="G201" s="484"/>
      <c r="H201" s="484"/>
      <c r="I201" s="484"/>
      <c r="J201" s="484"/>
      <c r="K201" s="484"/>
      <c r="L201" s="484"/>
      <c r="M201" s="484"/>
      <c r="N201" s="484"/>
      <c r="O201" s="484"/>
      <c r="P201" s="484"/>
      <c r="Q201" s="484"/>
      <c r="R201" s="484"/>
      <c r="S201" s="484"/>
      <c r="T201" s="484"/>
      <c r="U201" s="484"/>
      <c r="V201" s="484"/>
      <c r="W201" s="484"/>
      <c r="X201" s="484"/>
      <c r="Y201" s="484"/>
      <c r="Z201" s="484"/>
      <c r="AA201" s="484"/>
      <c r="AB201" s="484"/>
      <c r="AC201" s="484"/>
      <c r="AD201" s="484"/>
      <c r="AE201" s="484"/>
      <c r="AF201" s="484"/>
      <c r="AG201" s="484"/>
      <c r="AH201" s="484"/>
      <c r="AI201" s="484"/>
      <c r="AJ201" s="411"/>
      <c r="AK201" s="411"/>
      <c r="AL201" s="411"/>
      <c r="AM201" s="411"/>
      <c r="AN201" s="411"/>
    </row>
    <row r="202" spans="2:40" ht="9.9" customHeight="1">
      <c r="B202" s="484"/>
      <c r="C202" s="484"/>
      <c r="D202" s="484"/>
      <c r="E202" s="484"/>
      <c r="F202" s="484"/>
      <c r="G202" s="484"/>
      <c r="H202" s="484"/>
      <c r="I202" s="484"/>
      <c r="J202" s="484"/>
      <c r="K202" s="484"/>
      <c r="L202" s="484"/>
      <c r="M202" s="484"/>
      <c r="N202" s="484"/>
      <c r="O202" s="484"/>
      <c r="P202" s="484"/>
      <c r="Q202" s="484"/>
      <c r="R202" s="484"/>
      <c r="S202" s="484"/>
      <c r="T202" s="484"/>
      <c r="U202" s="484"/>
      <c r="V202" s="484"/>
      <c r="W202" s="484"/>
      <c r="X202" s="484"/>
      <c r="Y202" s="484"/>
      <c r="Z202" s="484"/>
      <c r="AA202" s="484"/>
      <c r="AB202" s="484"/>
      <c r="AC202" s="484"/>
      <c r="AD202" s="484"/>
      <c r="AE202" s="484"/>
      <c r="AF202" s="484"/>
      <c r="AG202" s="484"/>
      <c r="AH202" s="484"/>
      <c r="AI202" s="484"/>
      <c r="AJ202" s="411"/>
      <c r="AK202" s="411"/>
      <c r="AL202" s="411"/>
      <c r="AM202" s="411"/>
      <c r="AN202" s="411"/>
    </row>
    <row r="203" spans="2:40" ht="9.9" customHeight="1">
      <c r="B203" s="484"/>
      <c r="C203" s="484"/>
      <c r="D203" s="484"/>
      <c r="E203" s="484"/>
      <c r="F203" s="484"/>
      <c r="G203" s="484"/>
      <c r="H203" s="484"/>
      <c r="I203" s="484"/>
      <c r="J203" s="484"/>
      <c r="K203" s="484"/>
      <c r="L203" s="484"/>
      <c r="M203" s="484"/>
      <c r="N203" s="484"/>
      <c r="O203" s="484"/>
      <c r="P203" s="484"/>
      <c r="Q203" s="484"/>
      <c r="R203" s="484"/>
      <c r="S203" s="484"/>
      <c r="T203" s="484"/>
      <c r="U203" s="484"/>
      <c r="V203" s="484"/>
      <c r="W203" s="484"/>
      <c r="X203" s="484"/>
      <c r="Y203" s="484"/>
      <c r="Z203" s="484"/>
      <c r="AA203" s="484"/>
      <c r="AB203" s="484"/>
      <c r="AC203" s="484"/>
      <c r="AD203" s="484"/>
      <c r="AE203" s="484"/>
      <c r="AF203" s="484"/>
      <c r="AG203" s="484"/>
      <c r="AH203" s="484"/>
      <c r="AI203" s="484"/>
      <c r="AJ203" s="411"/>
      <c r="AK203" s="411"/>
      <c r="AL203" s="411"/>
      <c r="AM203" s="411"/>
      <c r="AN203" s="411"/>
    </row>
    <row r="204" spans="2:40" ht="9.9" customHeight="1">
      <c r="B204" s="484"/>
      <c r="C204" s="484"/>
      <c r="D204" s="484"/>
      <c r="E204" s="484"/>
      <c r="F204" s="484"/>
      <c r="G204" s="484"/>
      <c r="H204" s="484"/>
      <c r="I204" s="484"/>
      <c r="J204" s="484"/>
      <c r="K204" s="484"/>
      <c r="L204" s="484"/>
      <c r="M204" s="484"/>
      <c r="N204" s="484"/>
      <c r="O204" s="484"/>
      <c r="P204" s="484"/>
      <c r="Q204" s="484"/>
      <c r="R204" s="484"/>
      <c r="S204" s="484"/>
      <c r="T204" s="484"/>
      <c r="U204" s="484"/>
      <c r="V204" s="484"/>
      <c r="W204" s="484"/>
      <c r="X204" s="484"/>
      <c r="Y204" s="484"/>
      <c r="Z204" s="484"/>
      <c r="AA204" s="484"/>
      <c r="AB204" s="484"/>
      <c r="AC204" s="484"/>
      <c r="AD204" s="484"/>
      <c r="AE204" s="484"/>
      <c r="AF204" s="484"/>
      <c r="AG204" s="484"/>
      <c r="AH204" s="484"/>
      <c r="AI204" s="484"/>
      <c r="AJ204" s="411"/>
      <c r="AK204" s="411"/>
      <c r="AL204" s="411"/>
      <c r="AM204" s="411"/>
      <c r="AN204" s="411"/>
    </row>
    <row r="205" spans="2:40" ht="9.9" customHeight="1">
      <c r="B205" s="484"/>
      <c r="C205" s="484"/>
      <c r="D205" s="484"/>
      <c r="E205" s="484"/>
      <c r="F205" s="484"/>
      <c r="G205" s="484"/>
      <c r="H205" s="484"/>
      <c r="I205" s="484"/>
      <c r="J205" s="484"/>
      <c r="K205" s="484"/>
      <c r="L205" s="484"/>
      <c r="M205" s="484"/>
      <c r="N205" s="484"/>
      <c r="O205" s="484"/>
      <c r="P205" s="484"/>
      <c r="Q205" s="484"/>
      <c r="R205" s="484"/>
      <c r="S205" s="484"/>
      <c r="T205" s="484"/>
      <c r="U205" s="484"/>
      <c r="V205" s="484"/>
      <c r="W205" s="484"/>
      <c r="X205" s="484"/>
      <c r="Y205" s="484"/>
      <c r="Z205" s="484"/>
      <c r="AA205" s="484"/>
      <c r="AB205" s="484"/>
      <c r="AC205" s="484"/>
      <c r="AD205" s="484"/>
      <c r="AE205" s="484"/>
      <c r="AF205" s="484"/>
      <c r="AG205" s="484"/>
      <c r="AH205" s="484"/>
      <c r="AI205" s="484"/>
      <c r="AJ205" s="411"/>
      <c r="AK205" s="411"/>
      <c r="AL205" s="411"/>
      <c r="AM205" s="411"/>
      <c r="AN205" s="411"/>
    </row>
    <row r="206" spans="2:40" ht="9.9" customHeight="1">
      <c r="B206" s="484"/>
      <c r="C206" s="484"/>
      <c r="D206" s="484"/>
      <c r="E206" s="484"/>
      <c r="F206" s="484"/>
      <c r="G206" s="484"/>
      <c r="H206" s="484"/>
      <c r="I206" s="484"/>
      <c r="J206" s="484"/>
      <c r="K206" s="484"/>
      <c r="L206" s="484"/>
      <c r="M206" s="484"/>
      <c r="N206" s="484"/>
      <c r="O206" s="484"/>
      <c r="P206" s="484"/>
      <c r="Q206" s="484"/>
      <c r="R206" s="484"/>
      <c r="S206" s="484"/>
      <c r="T206" s="484"/>
      <c r="U206" s="484"/>
      <c r="V206" s="484"/>
      <c r="W206" s="484"/>
      <c r="X206" s="484"/>
      <c r="Y206" s="484"/>
      <c r="Z206" s="484"/>
      <c r="AA206" s="484"/>
      <c r="AB206" s="484"/>
      <c r="AC206" s="484"/>
      <c r="AD206" s="484"/>
      <c r="AE206" s="484"/>
      <c r="AF206" s="484"/>
      <c r="AG206" s="484"/>
      <c r="AH206" s="484"/>
      <c r="AI206" s="484"/>
      <c r="AJ206" s="411"/>
      <c r="AK206" s="411"/>
      <c r="AL206" s="411"/>
      <c r="AM206" s="411"/>
      <c r="AN206" s="411"/>
    </row>
    <row r="207" spans="2:40" ht="9.9" customHeight="1">
      <c r="B207" s="484"/>
      <c r="C207" s="484"/>
      <c r="D207" s="484"/>
      <c r="E207" s="484"/>
      <c r="F207" s="484"/>
      <c r="G207" s="484"/>
      <c r="H207" s="484"/>
      <c r="I207" s="484"/>
      <c r="J207" s="484"/>
      <c r="K207" s="484"/>
      <c r="L207" s="484"/>
      <c r="M207" s="484"/>
      <c r="N207" s="484"/>
      <c r="O207" s="484"/>
      <c r="P207" s="484"/>
      <c r="Q207" s="484"/>
      <c r="R207" s="484"/>
      <c r="S207" s="484"/>
      <c r="T207" s="484"/>
      <c r="U207" s="484"/>
      <c r="V207" s="484"/>
      <c r="W207" s="484"/>
      <c r="X207" s="484"/>
      <c r="Y207" s="484"/>
      <c r="Z207" s="484"/>
      <c r="AA207" s="484"/>
      <c r="AB207" s="484"/>
      <c r="AC207" s="484"/>
      <c r="AD207" s="484"/>
      <c r="AE207" s="484"/>
      <c r="AF207" s="484"/>
      <c r="AG207" s="484"/>
      <c r="AH207" s="484"/>
      <c r="AI207" s="484"/>
      <c r="AJ207" s="411"/>
      <c r="AK207" s="411"/>
      <c r="AL207" s="411"/>
      <c r="AM207" s="411"/>
      <c r="AN207" s="411"/>
    </row>
    <row r="208" spans="2:40" ht="9.9" customHeight="1">
      <c r="B208" s="484"/>
      <c r="C208" s="484"/>
      <c r="D208" s="484"/>
      <c r="E208" s="484"/>
      <c r="F208" s="484"/>
      <c r="G208" s="484"/>
      <c r="H208" s="484"/>
      <c r="I208" s="484"/>
      <c r="J208" s="484"/>
      <c r="K208" s="484"/>
      <c r="L208" s="484"/>
      <c r="M208" s="484"/>
      <c r="N208" s="484"/>
      <c r="O208" s="484"/>
      <c r="P208" s="484"/>
      <c r="Q208" s="484"/>
      <c r="R208" s="484"/>
      <c r="S208" s="484"/>
      <c r="T208" s="484"/>
      <c r="U208" s="484"/>
      <c r="V208" s="484"/>
      <c r="W208" s="484"/>
      <c r="X208" s="484"/>
      <c r="Y208" s="484"/>
      <c r="Z208" s="484"/>
      <c r="AA208" s="484"/>
      <c r="AB208" s="484"/>
      <c r="AC208" s="484"/>
      <c r="AD208" s="484"/>
      <c r="AE208" s="484"/>
      <c r="AF208" s="484"/>
      <c r="AG208" s="484"/>
      <c r="AH208" s="484"/>
      <c r="AI208" s="484"/>
      <c r="AJ208" s="411"/>
      <c r="AK208" s="411"/>
      <c r="AL208" s="411"/>
      <c r="AM208" s="411"/>
      <c r="AN208" s="411"/>
    </row>
    <row r="209" spans="2:40" ht="9.9" customHeight="1">
      <c r="B209" s="484"/>
      <c r="C209" s="484"/>
      <c r="D209" s="484"/>
      <c r="E209" s="484"/>
      <c r="F209" s="484"/>
      <c r="G209" s="484"/>
      <c r="H209" s="484"/>
      <c r="I209" s="484"/>
      <c r="J209" s="484"/>
      <c r="K209" s="484"/>
      <c r="L209" s="484"/>
      <c r="M209" s="484"/>
      <c r="N209" s="484"/>
      <c r="O209" s="484"/>
      <c r="P209" s="484"/>
      <c r="Q209" s="484"/>
      <c r="R209" s="484"/>
      <c r="S209" s="484"/>
      <c r="T209" s="484"/>
      <c r="U209" s="484"/>
      <c r="V209" s="484"/>
      <c r="W209" s="484"/>
      <c r="X209" s="484"/>
      <c r="Y209" s="484"/>
      <c r="Z209" s="484"/>
      <c r="AA209" s="484"/>
      <c r="AB209" s="484"/>
      <c r="AC209" s="484"/>
      <c r="AD209" s="484"/>
      <c r="AE209" s="484"/>
      <c r="AF209" s="484"/>
      <c r="AG209" s="484"/>
      <c r="AH209" s="484"/>
      <c r="AI209" s="484"/>
      <c r="AJ209" s="411"/>
      <c r="AK209" s="411"/>
      <c r="AL209" s="411"/>
      <c r="AM209" s="411"/>
      <c r="AN209" s="411"/>
    </row>
    <row r="210" spans="2:40" ht="9.9" customHeight="1">
      <c r="B210" s="484"/>
      <c r="C210" s="484"/>
      <c r="D210" s="484"/>
      <c r="E210" s="484"/>
      <c r="F210" s="484"/>
      <c r="G210" s="484"/>
      <c r="H210" s="484"/>
      <c r="I210" s="484"/>
      <c r="J210" s="484"/>
      <c r="K210" s="484"/>
      <c r="L210" s="484"/>
      <c r="M210" s="484"/>
      <c r="N210" s="484"/>
      <c r="O210" s="484"/>
      <c r="P210" s="484"/>
      <c r="Q210" s="484"/>
      <c r="R210" s="484"/>
      <c r="S210" s="484"/>
      <c r="T210" s="484"/>
      <c r="U210" s="484"/>
      <c r="V210" s="484"/>
      <c r="W210" s="484"/>
      <c r="X210" s="484"/>
      <c r="Y210" s="484"/>
      <c r="Z210" s="484"/>
      <c r="AA210" s="484"/>
      <c r="AB210" s="484"/>
      <c r="AC210" s="484"/>
      <c r="AD210" s="484"/>
      <c r="AE210" s="484"/>
      <c r="AF210" s="484"/>
      <c r="AG210" s="484"/>
      <c r="AH210" s="484"/>
      <c r="AI210" s="484"/>
      <c r="AJ210" s="411"/>
      <c r="AK210" s="411"/>
      <c r="AL210" s="411"/>
      <c r="AM210" s="411"/>
      <c r="AN210" s="411"/>
    </row>
    <row r="211" spans="2:40" ht="9.9" customHeight="1">
      <c r="B211" s="484"/>
      <c r="C211" s="484"/>
      <c r="D211" s="484"/>
      <c r="E211" s="484"/>
      <c r="F211" s="484"/>
      <c r="G211" s="484"/>
      <c r="H211" s="484"/>
      <c r="I211" s="484"/>
      <c r="J211" s="484"/>
      <c r="K211" s="484"/>
      <c r="L211" s="484"/>
      <c r="M211" s="484"/>
      <c r="N211" s="484"/>
      <c r="O211" s="484"/>
      <c r="P211" s="484"/>
      <c r="Q211" s="484"/>
      <c r="R211" s="484"/>
      <c r="S211" s="484"/>
      <c r="T211" s="484"/>
      <c r="U211" s="484"/>
      <c r="V211" s="484"/>
      <c r="W211" s="484"/>
      <c r="X211" s="484"/>
      <c r="Y211" s="484"/>
      <c r="Z211" s="484"/>
      <c r="AA211" s="484"/>
      <c r="AB211" s="484"/>
      <c r="AC211" s="484"/>
      <c r="AD211" s="484"/>
      <c r="AE211" s="484"/>
      <c r="AF211" s="484"/>
      <c r="AG211" s="484"/>
      <c r="AH211" s="484"/>
      <c r="AI211" s="484"/>
      <c r="AJ211" s="411"/>
      <c r="AK211" s="411"/>
      <c r="AL211" s="411"/>
      <c r="AM211" s="411"/>
      <c r="AN211" s="411"/>
    </row>
    <row r="212" spans="2:40" ht="9.9" customHeight="1">
      <c r="B212" s="484"/>
      <c r="C212" s="484"/>
      <c r="D212" s="484"/>
      <c r="E212" s="484"/>
      <c r="F212" s="484"/>
      <c r="G212" s="484"/>
      <c r="H212" s="484"/>
      <c r="I212" s="484"/>
      <c r="J212" s="484"/>
      <c r="K212" s="484"/>
      <c r="L212" s="484"/>
      <c r="M212" s="484"/>
      <c r="N212" s="484"/>
      <c r="O212" s="484"/>
      <c r="P212" s="484"/>
      <c r="Q212" s="484"/>
      <c r="R212" s="484"/>
      <c r="S212" s="484"/>
      <c r="T212" s="484"/>
      <c r="U212" s="484"/>
      <c r="V212" s="484"/>
      <c r="W212" s="484"/>
      <c r="X212" s="484"/>
      <c r="Y212" s="484"/>
      <c r="Z212" s="484"/>
      <c r="AA212" s="484"/>
      <c r="AB212" s="484"/>
      <c r="AC212" s="484"/>
      <c r="AD212" s="484"/>
      <c r="AE212" s="484"/>
      <c r="AF212" s="484"/>
      <c r="AG212" s="484"/>
      <c r="AH212" s="484"/>
      <c r="AI212" s="484"/>
      <c r="AJ212" s="411"/>
      <c r="AK212" s="411"/>
      <c r="AL212" s="411"/>
      <c r="AM212" s="411"/>
      <c r="AN212" s="411"/>
    </row>
    <row r="213" spans="2:40" ht="9.9" customHeight="1">
      <c r="B213" s="484"/>
      <c r="C213" s="484"/>
      <c r="D213" s="484"/>
      <c r="E213" s="484"/>
      <c r="F213" s="484"/>
      <c r="G213" s="484"/>
      <c r="H213" s="484"/>
      <c r="I213" s="484"/>
      <c r="J213" s="484"/>
      <c r="K213" s="484"/>
      <c r="L213" s="484"/>
      <c r="M213" s="484"/>
      <c r="N213" s="484"/>
      <c r="O213" s="484"/>
      <c r="P213" s="484"/>
      <c r="Q213" s="484"/>
      <c r="R213" s="484"/>
      <c r="S213" s="484"/>
      <c r="T213" s="484"/>
      <c r="U213" s="484"/>
      <c r="V213" s="484"/>
      <c r="W213" s="484"/>
      <c r="X213" s="484"/>
      <c r="Y213" s="484"/>
      <c r="Z213" s="484"/>
      <c r="AA213" s="484"/>
      <c r="AB213" s="484"/>
      <c r="AC213" s="484"/>
      <c r="AD213" s="484"/>
      <c r="AE213" s="484"/>
      <c r="AF213" s="484"/>
      <c r="AG213" s="484"/>
      <c r="AH213" s="484"/>
      <c r="AI213" s="484"/>
      <c r="AJ213" s="411"/>
      <c r="AK213" s="411"/>
      <c r="AL213" s="411"/>
      <c r="AM213" s="411"/>
      <c r="AN213" s="411"/>
    </row>
    <row r="214" spans="2:40" ht="9.9" customHeight="1">
      <c r="B214" s="484"/>
      <c r="C214" s="484"/>
      <c r="D214" s="484"/>
      <c r="E214" s="484"/>
      <c r="F214" s="484"/>
      <c r="G214" s="484"/>
      <c r="H214" s="484"/>
      <c r="I214" s="484"/>
      <c r="J214" s="484"/>
      <c r="K214" s="484"/>
      <c r="L214" s="484"/>
      <c r="M214" s="484"/>
      <c r="N214" s="484"/>
      <c r="O214" s="484"/>
      <c r="P214" s="484"/>
      <c r="Q214" s="484"/>
      <c r="R214" s="484"/>
      <c r="S214" s="484"/>
      <c r="T214" s="484"/>
      <c r="U214" s="484"/>
      <c r="V214" s="484"/>
      <c r="W214" s="484"/>
      <c r="X214" s="484"/>
      <c r="Y214" s="484"/>
      <c r="Z214" s="484"/>
      <c r="AA214" s="484"/>
      <c r="AB214" s="484"/>
      <c r="AC214" s="484"/>
      <c r="AD214" s="484"/>
      <c r="AE214" s="484"/>
      <c r="AF214" s="484"/>
      <c r="AG214" s="484"/>
      <c r="AH214" s="484"/>
      <c r="AI214" s="484"/>
      <c r="AJ214" s="411"/>
      <c r="AK214" s="411"/>
      <c r="AL214" s="411"/>
      <c r="AM214" s="411"/>
      <c r="AN214" s="411"/>
    </row>
    <row r="215" spans="2:40" ht="9.9" customHeight="1">
      <c r="B215" s="484"/>
      <c r="C215" s="484"/>
      <c r="D215" s="484"/>
      <c r="E215" s="484"/>
      <c r="F215" s="484"/>
      <c r="G215" s="484"/>
      <c r="H215" s="484"/>
      <c r="I215" s="484"/>
      <c r="J215" s="484"/>
      <c r="K215" s="484"/>
      <c r="L215" s="484"/>
      <c r="M215" s="484"/>
      <c r="N215" s="484"/>
      <c r="O215" s="484"/>
      <c r="P215" s="484"/>
      <c r="Q215" s="484"/>
      <c r="R215" s="484"/>
      <c r="S215" s="484"/>
      <c r="T215" s="484"/>
      <c r="U215" s="484"/>
      <c r="V215" s="484"/>
      <c r="W215" s="484"/>
      <c r="X215" s="484"/>
      <c r="Y215" s="484"/>
      <c r="Z215" s="484"/>
      <c r="AA215" s="484"/>
      <c r="AB215" s="484"/>
      <c r="AC215" s="484"/>
      <c r="AD215" s="484"/>
      <c r="AE215" s="484"/>
      <c r="AF215" s="484"/>
      <c r="AG215" s="484"/>
      <c r="AH215" s="484"/>
      <c r="AI215" s="484"/>
      <c r="AJ215" s="411"/>
      <c r="AK215" s="411"/>
      <c r="AL215" s="411"/>
      <c r="AM215" s="411"/>
      <c r="AN215" s="411"/>
    </row>
    <row r="216" spans="2:40" ht="9.9" customHeight="1">
      <c r="B216" s="484"/>
      <c r="C216" s="484"/>
      <c r="D216" s="484"/>
      <c r="E216" s="484"/>
      <c r="F216" s="484"/>
      <c r="G216" s="484"/>
      <c r="H216" s="484"/>
      <c r="I216" s="484"/>
      <c r="J216" s="484"/>
      <c r="K216" s="484"/>
      <c r="L216" s="484"/>
      <c r="M216" s="484"/>
      <c r="N216" s="484"/>
      <c r="O216" s="484"/>
      <c r="P216" s="484"/>
      <c r="Q216" s="484"/>
      <c r="R216" s="484"/>
      <c r="S216" s="484"/>
      <c r="T216" s="484"/>
      <c r="U216" s="484"/>
      <c r="V216" s="484"/>
      <c r="W216" s="484"/>
      <c r="X216" s="484"/>
      <c r="Y216" s="484"/>
      <c r="Z216" s="484"/>
      <c r="AA216" s="484"/>
      <c r="AB216" s="484"/>
      <c r="AC216" s="484"/>
      <c r="AD216" s="484"/>
      <c r="AE216" s="484"/>
      <c r="AF216" s="484"/>
      <c r="AG216" s="484"/>
      <c r="AH216" s="484"/>
      <c r="AI216" s="484"/>
      <c r="AJ216" s="411"/>
      <c r="AK216" s="411"/>
      <c r="AL216" s="411"/>
      <c r="AM216" s="411"/>
      <c r="AN216" s="411"/>
    </row>
    <row r="217" spans="2:40" ht="9.9" customHeight="1">
      <c r="B217" s="484"/>
      <c r="C217" s="484"/>
      <c r="D217" s="484"/>
      <c r="E217" s="484"/>
      <c r="F217" s="484"/>
      <c r="G217" s="484"/>
      <c r="H217" s="484"/>
      <c r="I217" s="484"/>
      <c r="J217" s="484"/>
      <c r="K217" s="484"/>
      <c r="L217" s="484"/>
      <c r="M217" s="484"/>
      <c r="N217" s="484"/>
      <c r="O217" s="484"/>
      <c r="P217" s="484"/>
      <c r="Q217" s="484"/>
      <c r="R217" s="484"/>
      <c r="S217" s="484"/>
      <c r="T217" s="484"/>
      <c r="U217" s="484"/>
      <c r="V217" s="484"/>
      <c r="W217" s="484"/>
      <c r="X217" s="484"/>
      <c r="Y217" s="484"/>
      <c r="Z217" s="484"/>
      <c r="AA217" s="484"/>
      <c r="AB217" s="484"/>
      <c r="AC217" s="484"/>
      <c r="AD217" s="484"/>
      <c r="AE217" s="484"/>
      <c r="AF217" s="484"/>
      <c r="AG217" s="484"/>
      <c r="AH217" s="484"/>
      <c r="AI217" s="484"/>
      <c r="AJ217" s="411"/>
      <c r="AK217" s="411"/>
      <c r="AL217" s="411"/>
      <c r="AM217" s="411"/>
      <c r="AN217" s="411"/>
    </row>
    <row r="218" spans="2:40" ht="9.9" customHeight="1">
      <c r="B218" s="484"/>
      <c r="C218" s="484"/>
      <c r="D218" s="484"/>
      <c r="E218" s="484"/>
      <c r="F218" s="484"/>
      <c r="G218" s="484"/>
      <c r="H218" s="484"/>
      <c r="I218" s="484"/>
      <c r="J218" s="484"/>
      <c r="K218" s="484"/>
      <c r="L218" s="484"/>
      <c r="M218" s="484"/>
      <c r="N218" s="484"/>
      <c r="O218" s="484"/>
      <c r="P218" s="484"/>
      <c r="Q218" s="484"/>
      <c r="R218" s="484"/>
      <c r="S218" s="484"/>
      <c r="T218" s="484"/>
      <c r="U218" s="484"/>
      <c r="V218" s="484"/>
      <c r="W218" s="484"/>
      <c r="X218" s="484"/>
      <c r="Y218" s="484"/>
      <c r="Z218" s="484"/>
      <c r="AA218" s="484"/>
      <c r="AB218" s="484"/>
      <c r="AC218" s="484"/>
      <c r="AD218" s="484"/>
      <c r="AE218" s="484"/>
      <c r="AF218" s="484"/>
      <c r="AG218" s="484"/>
      <c r="AH218" s="484"/>
      <c r="AI218" s="484"/>
      <c r="AJ218" s="411"/>
      <c r="AK218" s="411"/>
      <c r="AL218" s="411"/>
      <c r="AM218" s="411"/>
      <c r="AN218" s="411"/>
    </row>
    <row r="219" spans="2:40" ht="9.9" customHeight="1">
      <c r="B219" s="484"/>
      <c r="C219" s="484"/>
      <c r="D219" s="484"/>
      <c r="E219" s="484"/>
      <c r="F219" s="484"/>
      <c r="G219" s="484"/>
      <c r="H219" s="484"/>
      <c r="I219" s="484"/>
      <c r="J219" s="484"/>
      <c r="K219" s="484"/>
      <c r="L219" s="484"/>
      <c r="M219" s="484"/>
      <c r="N219" s="484"/>
      <c r="O219" s="484"/>
      <c r="P219" s="484"/>
      <c r="Q219" s="484"/>
      <c r="R219" s="484"/>
      <c r="S219" s="484"/>
      <c r="T219" s="484"/>
      <c r="U219" s="484"/>
      <c r="V219" s="484"/>
      <c r="W219" s="484"/>
      <c r="X219" s="484"/>
      <c r="Y219" s="484"/>
      <c r="Z219" s="484"/>
      <c r="AA219" s="484"/>
      <c r="AB219" s="484"/>
      <c r="AC219" s="484"/>
      <c r="AD219" s="484"/>
      <c r="AE219" s="484"/>
      <c r="AF219" s="484"/>
      <c r="AG219" s="484"/>
      <c r="AH219" s="484"/>
      <c r="AI219" s="484"/>
      <c r="AJ219" s="411"/>
      <c r="AK219" s="411"/>
      <c r="AL219" s="411"/>
      <c r="AM219" s="411"/>
      <c r="AN219" s="411"/>
    </row>
    <row r="220" spans="2:40" ht="9.9" customHeight="1">
      <c r="B220" s="484"/>
      <c r="C220" s="484"/>
      <c r="D220" s="484"/>
      <c r="E220" s="484"/>
      <c r="F220" s="484"/>
      <c r="G220" s="484"/>
      <c r="H220" s="484"/>
      <c r="I220" s="484"/>
      <c r="J220" s="484"/>
      <c r="K220" s="484"/>
      <c r="L220" s="484"/>
      <c r="M220" s="484"/>
      <c r="N220" s="484"/>
      <c r="O220" s="484"/>
      <c r="P220" s="484"/>
      <c r="Q220" s="484"/>
      <c r="R220" s="484"/>
      <c r="S220" s="484"/>
      <c r="T220" s="484"/>
      <c r="U220" s="484"/>
      <c r="V220" s="484"/>
      <c r="W220" s="484"/>
      <c r="X220" s="484"/>
      <c r="Y220" s="484"/>
      <c r="Z220" s="484"/>
      <c r="AA220" s="484"/>
      <c r="AB220" s="484"/>
      <c r="AC220" s="484"/>
      <c r="AD220" s="484"/>
      <c r="AE220" s="484"/>
      <c r="AF220" s="484"/>
      <c r="AG220" s="484"/>
      <c r="AH220" s="484"/>
      <c r="AI220" s="484"/>
      <c r="AJ220" s="411"/>
      <c r="AK220" s="411"/>
      <c r="AL220" s="411"/>
      <c r="AM220" s="411"/>
      <c r="AN220" s="411"/>
    </row>
    <row r="221" spans="2:40" ht="9.9" customHeight="1">
      <c r="B221" s="484"/>
      <c r="C221" s="484"/>
      <c r="D221" s="484"/>
      <c r="E221" s="484"/>
      <c r="F221" s="484"/>
      <c r="G221" s="484"/>
      <c r="H221" s="484"/>
      <c r="I221" s="484"/>
      <c r="J221" s="484"/>
      <c r="K221" s="484"/>
      <c r="L221" s="484"/>
      <c r="M221" s="484"/>
      <c r="N221" s="484"/>
      <c r="O221" s="484"/>
      <c r="P221" s="484"/>
      <c r="Q221" s="484"/>
      <c r="R221" s="484"/>
      <c r="S221" s="484"/>
      <c r="T221" s="484"/>
      <c r="U221" s="484"/>
      <c r="V221" s="484"/>
      <c r="W221" s="484"/>
      <c r="X221" s="484"/>
      <c r="Y221" s="484"/>
      <c r="Z221" s="484"/>
      <c r="AA221" s="484"/>
      <c r="AB221" s="484"/>
      <c r="AC221" s="484"/>
      <c r="AD221" s="484"/>
      <c r="AE221" s="484"/>
      <c r="AF221" s="484"/>
      <c r="AG221" s="484"/>
      <c r="AH221" s="484"/>
      <c r="AI221" s="484"/>
      <c r="AJ221" s="411"/>
      <c r="AK221" s="411"/>
      <c r="AL221" s="411"/>
      <c r="AM221" s="411"/>
      <c r="AN221" s="411"/>
    </row>
    <row r="222" spans="2:40" ht="9.9" customHeight="1">
      <c r="B222" s="484"/>
      <c r="C222" s="484"/>
      <c r="D222" s="484"/>
      <c r="E222" s="484"/>
      <c r="F222" s="484"/>
      <c r="G222" s="484"/>
      <c r="H222" s="484"/>
      <c r="I222" s="484"/>
      <c r="J222" s="484"/>
      <c r="K222" s="484"/>
      <c r="L222" s="484"/>
      <c r="M222" s="484"/>
      <c r="N222" s="484"/>
      <c r="O222" s="484"/>
      <c r="P222" s="484"/>
      <c r="Q222" s="484"/>
      <c r="R222" s="484"/>
      <c r="S222" s="484"/>
      <c r="T222" s="484"/>
      <c r="U222" s="484"/>
      <c r="V222" s="484"/>
      <c r="W222" s="484"/>
      <c r="X222" s="484"/>
      <c r="Y222" s="484"/>
      <c r="Z222" s="484"/>
      <c r="AA222" s="484"/>
      <c r="AB222" s="484"/>
      <c r="AC222" s="484"/>
      <c r="AD222" s="484"/>
      <c r="AE222" s="484"/>
      <c r="AF222" s="484"/>
      <c r="AG222" s="484"/>
      <c r="AH222" s="484"/>
      <c r="AI222" s="484"/>
      <c r="AJ222" s="411"/>
      <c r="AK222" s="411"/>
      <c r="AL222" s="411"/>
      <c r="AM222" s="411"/>
      <c r="AN222" s="411"/>
    </row>
    <row r="223" spans="2:40" ht="9.9" customHeight="1">
      <c r="B223" s="484"/>
      <c r="C223" s="484"/>
      <c r="D223" s="484"/>
      <c r="E223" s="484"/>
      <c r="F223" s="484"/>
      <c r="G223" s="484"/>
      <c r="H223" s="484"/>
      <c r="I223" s="484"/>
      <c r="J223" s="484"/>
      <c r="K223" s="484"/>
      <c r="L223" s="484"/>
      <c r="M223" s="484"/>
      <c r="N223" s="484"/>
      <c r="O223" s="484"/>
      <c r="P223" s="484"/>
      <c r="Q223" s="484"/>
      <c r="R223" s="484"/>
      <c r="S223" s="484"/>
      <c r="T223" s="484"/>
      <c r="U223" s="484"/>
      <c r="V223" s="484"/>
      <c r="W223" s="484"/>
      <c r="X223" s="484"/>
      <c r="Y223" s="484"/>
      <c r="Z223" s="484"/>
      <c r="AA223" s="484"/>
      <c r="AB223" s="484"/>
      <c r="AC223" s="484"/>
      <c r="AD223" s="484"/>
      <c r="AE223" s="484"/>
      <c r="AF223" s="484"/>
      <c r="AG223" s="484"/>
      <c r="AH223" s="484"/>
      <c r="AI223" s="484"/>
      <c r="AJ223" s="411"/>
      <c r="AK223" s="411"/>
      <c r="AL223" s="411"/>
      <c r="AM223" s="411"/>
      <c r="AN223" s="411"/>
    </row>
    <row r="224" spans="2:40" ht="9.9" customHeight="1">
      <c r="B224" s="484"/>
      <c r="C224" s="484"/>
      <c r="D224" s="484"/>
      <c r="E224" s="484"/>
      <c r="F224" s="484"/>
      <c r="G224" s="484"/>
      <c r="H224" s="484"/>
      <c r="I224" s="484"/>
      <c r="J224" s="484"/>
      <c r="K224" s="484"/>
      <c r="L224" s="484"/>
      <c r="M224" s="484"/>
      <c r="N224" s="484"/>
      <c r="O224" s="484"/>
      <c r="P224" s="484"/>
      <c r="Q224" s="484"/>
      <c r="R224" s="484"/>
      <c r="S224" s="484"/>
      <c r="T224" s="484"/>
      <c r="U224" s="484"/>
      <c r="V224" s="484"/>
      <c r="W224" s="484"/>
      <c r="X224" s="484"/>
      <c r="Y224" s="484"/>
      <c r="Z224" s="484"/>
      <c r="AA224" s="484"/>
      <c r="AB224" s="484"/>
      <c r="AC224" s="484"/>
      <c r="AD224" s="484"/>
      <c r="AE224" s="484"/>
      <c r="AF224" s="484"/>
      <c r="AG224" s="484"/>
      <c r="AH224" s="484"/>
      <c r="AI224" s="484"/>
      <c r="AJ224" s="411"/>
      <c r="AK224" s="411"/>
      <c r="AL224" s="411"/>
      <c r="AM224" s="411"/>
      <c r="AN224" s="411"/>
    </row>
    <row r="225" spans="2:40" ht="9.9" customHeight="1">
      <c r="B225" s="484"/>
      <c r="C225" s="484"/>
      <c r="D225" s="484"/>
      <c r="E225" s="484"/>
      <c r="F225" s="484"/>
      <c r="G225" s="484"/>
      <c r="H225" s="484"/>
      <c r="I225" s="484"/>
      <c r="J225" s="484"/>
      <c r="K225" s="484"/>
      <c r="L225" s="484"/>
      <c r="M225" s="484"/>
      <c r="N225" s="484"/>
      <c r="O225" s="484"/>
      <c r="P225" s="484"/>
      <c r="Q225" s="484"/>
      <c r="R225" s="484"/>
      <c r="S225" s="484"/>
      <c r="T225" s="484"/>
      <c r="U225" s="484"/>
      <c r="V225" s="484"/>
      <c r="W225" s="484"/>
      <c r="X225" s="484"/>
      <c r="Y225" s="484"/>
      <c r="Z225" s="484"/>
      <c r="AA225" s="484"/>
      <c r="AB225" s="484"/>
      <c r="AC225" s="484"/>
      <c r="AD225" s="484"/>
      <c r="AE225" s="484"/>
      <c r="AF225" s="484"/>
      <c r="AG225" s="484"/>
      <c r="AH225" s="484"/>
      <c r="AI225" s="484"/>
      <c r="AJ225" s="411"/>
      <c r="AK225" s="411"/>
      <c r="AL225" s="411"/>
      <c r="AM225" s="411"/>
      <c r="AN225" s="411"/>
    </row>
    <row r="226" spans="2:40" ht="9.9" customHeight="1">
      <c r="B226" s="484"/>
      <c r="C226" s="484"/>
      <c r="D226" s="484"/>
      <c r="E226" s="484"/>
      <c r="F226" s="484"/>
      <c r="G226" s="484"/>
      <c r="H226" s="484"/>
      <c r="I226" s="484"/>
      <c r="J226" s="484"/>
      <c r="K226" s="484"/>
      <c r="L226" s="484"/>
      <c r="M226" s="484"/>
      <c r="N226" s="484"/>
      <c r="O226" s="484"/>
      <c r="P226" s="484"/>
      <c r="Q226" s="484"/>
      <c r="R226" s="484"/>
      <c r="S226" s="484"/>
      <c r="T226" s="484"/>
      <c r="U226" s="484"/>
      <c r="V226" s="484"/>
      <c r="W226" s="484"/>
      <c r="X226" s="484"/>
      <c r="Y226" s="484"/>
      <c r="Z226" s="484"/>
      <c r="AA226" s="484"/>
      <c r="AB226" s="484"/>
      <c r="AC226" s="484"/>
      <c r="AD226" s="484"/>
      <c r="AE226" s="484"/>
      <c r="AF226" s="484"/>
      <c r="AG226" s="484"/>
      <c r="AH226" s="484"/>
      <c r="AI226" s="484"/>
      <c r="AJ226" s="411"/>
      <c r="AK226" s="411"/>
      <c r="AL226" s="411"/>
      <c r="AM226" s="411"/>
      <c r="AN226" s="411"/>
    </row>
    <row r="227" spans="2:40" ht="9.9" customHeight="1">
      <c r="B227" s="484"/>
      <c r="C227" s="484"/>
      <c r="D227" s="484"/>
      <c r="E227" s="484"/>
      <c r="F227" s="484"/>
      <c r="G227" s="484"/>
      <c r="H227" s="484"/>
      <c r="I227" s="484"/>
      <c r="J227" s="484"/>
      <c r="K227" s="484"/>
      <c r="L227" s="484"/>
      <c r="M227" s="484"/>
      <c r="N227" s="484"/>
      <c r="O227" s="484"/>
      <c r="P227" s="484"/>
      <c r="Q227" s="484"/>
      <c r="R227" s="484"/>
      <c r="S227" s="484"/>
      <c r="T227" s="484"/>
      <c r="U227" s="484"/>
      <c r="V227" s="484"/>
      <c r="W227" s="484"/>
      <c r="X227" s="484"/>
      <c r="Y227" s="484"/>
      <c r="Z227" s="484"/>
      <c r="AA227" s="484"/>
      <c r="AB227" s="484"/>
      <c r="AC227" s="484"/>
      <c r="AD227" s="484"/>
      <c r="AE227" s="484"/>
      <c r="AF227" s="484"/>
      <c r="AG227" s="484"/>
      <c r="AH227" s="484"/>
      <c r="AI227" s="484"/>
      <c r="AJ227" s="411"/>
      <c r="AK227" s="411"/>
      <c r="AL227" s="411"/>
      <c r="AM227" s="411"/>
      <c r="AN227" s="411"/>
    </row>
    <row r="228" spans="2:40" ht="9.9" customHeight="1">
      <c r="B228" s="484"/>
      <c r="C228" s="484"/>
      <c r="D228" s="484"/>
      <c r="E228" s="484"/>
      <c r="F228" s="484"/>
      <c r="G228" s="484"/>
      <c r="H228" s="484"/>
      <c r="I228" s="484"/>
      <c r="J228" s="484"/>
      <c r="K228" s="484"/>
      <c r="L228" s="484"/>
      <c r="M228" s="484"/>
      <c r="N228" s="484"/>
      <c r="O228" s="484"/>
      <c r="P228" s="484"/>
      <c r="Q228" s="484"/>
      <c r="R228" s="484"/>
      <c r="S228" s="484"/>
      <c r="T228" s="484"/>
      <c r="U228" s="484"/>
      <c r="V228" s="484"/>
      <c r="W228" s="484"/>
      <c r="X228" s="484"/>
      <c r="Y228" s="484"/>
      <c r="Z228" s="484"/>
      <c r="AA228" s="484"/>
      <c r="AB228" s="484"/>
      <c r="AC228" s="484"/>
      <c r="AD228" s="484"/>
      <c r="AE228" s="484"/>
      <c r="AF228" s="484"/>
      <c r="AG228" s="484"/>
      <c r="AH228" s="484"/>
      <c r="AI228" s="484"/>
      <c r="AJ228" s="411"/>
      <c r="AK228" s="411"/>
      <c r="AL228" s="411"/>
      <c r="AM228" s="411"/>
      <c r="AN228" s="411"/>
    </row>
    <row r="229" spans="2:40" ht="9.9" customHeight="1">
      <c r="B229" s="484"/>
      <c r="C229" s="484"/>
      <c r="D229" s="484"/>
      <c r="E229" s="484"/>
      <c r="F229" s="484"/>
      <c r="G229" s="484"/>
      <c r="H229" s="484"/>
      <c r="I229" s="484"/>
      <c r="J229" s="484"/>
      <c r="K229" s="484"/>
      <c r="L229" s="484"/>
      <c r="M229" s="484"/>
      <c r="N229" s="484"/>
      <c r="O229" s="484"/>
      <c r="P229" s="484"/>
      <c r="Q229" s="484"/>
      <c r="R229" s="484"/>
      <c r="S229" s="484"/>
      <c r="T229" s="484"/>
      <c r="U229" s="484"/>
      <c r="V229" s="484"/>
      <c r="W229" s="484"/>
      <c r="X229" s="484"/>
      <c r="Y229" s="484"/>
      <c r="Z229" s="484"/>
      <c r="AA229" s="484"/>
      <c r="AB229" s="484"/>
      <c r="AC229" s="484"/>
      <c r="AD229" s="484"/>
      <c r="AE229" s="484"/>
      <c r="AF229" s="484"/>
      <c r="AG229" s="484"/>
      <c r="AH229" s="484"/>
      <c r="AI229" s="484"/>
      <c r="AJ229" s="411"/>
      <c r="AK229" s="411"/>
      <c r="AL229" s="411"/>
      <c r="AM229" s="411"/>
      <c r="AN229" s="411"/>
    </row>
    <row r="230" spans="2:40" ht="9.9" customHeight="1">
      <c r="B230" s="484"/>
      <c r="C230" s="484"/>
      <c r="D230" s="484"/>
      <c r="E230" s="484"/>
      <c r="F230" s="484"/>
      <c r="G230" s="484"/>
      <c r="H230" s="484"/>
      <c r="I230" s="484"/>
      <c r="J230" s="484"/>
      <c r="K230" s="484"/>
      <c r="L230" s="484"/>
      <c r="M230" s="484"/>
      <c r="N230" s="484"/>
      <c r="O230" s="484"/>
      <c r="P230" s="484"/>
      <c r="Q230" s="484"/>
      <c r="R230" s="484"/>
      <c r="S230" s="484"/>
      <c r="T230" s="484"/>
      <c r="U230" s="484"/>
      <c r="V230" s="484"/>
      <c r="W230" s="484"/>
      <c r="X230" s="484"/>
      <c r="Y230" s="484"/>
      <c r="Z230" s="484"/>
      <c r="AA230" s="484"/>
      <c r="AB230" s="484"/>
      <c r="AC230" s="484"/>
      <c r="AD230" s="484"/>
      <c r="AE230" s="484"/>
      <c r="AF230" s="484"/>
      <c r="AG230" s="484"/>
      <c r="AH230" s="484"/>
      <c r="AI230" s="484"/>
      <c r="AJ230" s="411"/>
      <c r="AK230" s="411"/>
      <c r="AL230" s="411"/>
      <c r="AM230" s="411"/>
      <c r="AN230" s="411"/>
    </row>
    <row r="231" spans="2:40" ht="9.9" customHeight="1">
      <c r="B231" s="484"/>
      <c r="C231" s="484"/>
      <c r="D231" s="484"/>
      <c r="E231" s="484"/>
      <c r="F231" s="484"/>
      <c r="G231" s="484"/>
      <c r="H231" s="484"/>
      <c r="I231" s="484"/>
      <c r="J231" s="484"/>
      <c r="K231" s="484"/>
      <c r="L231" s="484"/>
      <c r="M231" s="484"/>
      <c r="N231" s="484"/>
      <c r="O231" s="484"/>
      <c r="P231" s="484"/>
      <c r="Q231" s="484"/>
      <c r="R231" s="484"/>
      <c r="S231" s="484"/>
      <c r="T231" s="484"/>
      <c r="U231" s="484"/>
      <c r="V231" s="484"/>
      <c r="W231" s="484"/>
      <c r="X231" s="484"/>
      <c r="Y231" s="484"/>
      <c r="Z231" s="484"/>
      <c r="AA231" s="484"/>
      <c r="AB231" s="484"/>
      <c r="AC231" s="484"/>
      <c r="AD231" s="484"/>
      <c r="AE231" s="484"/>
      <c r="AF231" s="484"/>
      <c r="AG231" s="484"/>
      <c r="AH231" s="484"/>
      <c r="AI231" s="484"/>
      <c r="AJ231" s="411"/>
      <c r="AK231" s="411"/>
      <c r="AL231" s="411"/>
      <c r="AM231" s="411"/>
      <c r="AN231" s="411"/>
    </row>
    <row r="232" spans="2:40" ht="9.9" customHeight="1">
      <c r="B232" s="484"/>
      <c r="C232" s="484"/>
      <c r="D232" s="484"/>
      <c r="E232" s="484"/>
      <c r="F232" s="484"/>
      <c r="G232" s="484"/>
      <c r="H232" s="484"/>
      <c r="I232" s="484"/>
      <c r="J232" s="484"/>
      <c r="K232" s="484"/>
      <c r="L232" s="484"/>
      <c r="M232" s="484"/>
      <c r="N232" s="484"/>
      <c r="O232" s="484"/>
      <c r="P232" s="484"/>
      <c r="Q232" s="484"/>
      <c r="R232" s="484"/>
      <c r="S232" s="484"/>
      <c r="T232" s="484"/>
      <c r="U232" s="484"/>
      <c r="V232" s="484"/>
      <c r="W232" s="484"/>
      <c r="X232" s="484"/>
      <c r="Y232" s="484"/>
      <c r="Z232" s="484"/>
      <c r="AA232" s="484"/>
      <c r="AB232" s="484"/>
      <c r="AC232" s="484"/>
      <c r="AD232" s="484"/>
      <c r="AE232" s="484"/>
      <c r="AF232" s="484"/>
      <c r="AG232" s="484"/>
      <c r="AH232" s="484"/>
      <c r="AI232" s="484"/>
      <c r="AJ232" s="411"/>
      <c r="AK232" s="411"/>
      <c r="AL232" s="411"/>
      <c r="AM232" s="411"/>
      <c r="AN232" s="411"/>
    </row>
    <row r="233" spans="2:40" ht="9.9" customHeight="1">
      <c r="B233" s="484"/>
      <c r="C233" s="484"/>
      <c r="D233" s="484"/>
      <c r="E233" s="484"/>
      <c r="F233" s="484"/>
      <c r="G233" s="484"/>
      <c r="H233" s="484"/>
      <c r="I233" s="484"/>
      <c r="J233" s="484"/>
      <c r="K233" s="484"/>
      <c r="L233" s="484"/>
      <c r="M233" s="484"/>
      <c r="N233" s="484"/>
      <c r="O233" s="484"/>
      <c r="P233" s="484"/>
      <c r="Q233" s="484"/>
      <c r="R233" s="484"/>
      <c r="S233" s="484"/>
      <c r="T233" s="484"/>
      <c r="U233" s="484"/>
      <c r="V233" s="484"/>
      <c r="W233" s="484"/>
      <c r="X233" s="484"/>
      <c r="Y233" s="484"/>
      <c r="Z233" s="484"/>
      <c r="AA233" s="484"/>
      <c r="AB233" s="484"/>
      <c r="AC233" s="484"/>
      <c r="AD233" s="484"/>
      <c r="AE233" s="484"/>
      <c r="AF233" s="484"/>
      <c r="AG233" s="484"/>
      <c r="AH233" s="484"/>
      <c r="AI233" s="484"/>
      <c r="AJ233" s="411"/>
      <c r="AK233" s="411"/>
      <c r="AL233" s="411"/>
      <c r="AM233" s="411"/>
      <c r="AN233" s="411"/>
    </row>
    <row r="234" spans="2:40" ht="9.9" customHeight="1">
      <c r="B234" s="484"/>
      <c r="C234" s="484"/>
      <c r="D234" s="484"/>
      <c r="E234" s="484"/>
      <c r="F234" s="484"/>
      <c r="G234" s="484"/>
      <c r="H234" s="484"/>
      <c r="I234" s="484"/>
      <c r="J234" s="484"/>
      <c r="K234" s="484"/>
      <c r="L234" s="484"/>
      <c r="M234" s="484"/>
      <c r="N234" s="484"/>
      <c r="O234" s="484"/>
      <c r="P234" s="484"/>
      <c r="Q234" s="484"/>
      <c r="R234" s="484"/>
      <c r="S234" s="484"/>
      <c r="T234" s="484"/>
      <c r="U234" s="484"/>
      <c r="V234" s="484"/>
      <c r="W234" s="484"/>
      <c r="X234" s="484"/>
      <c r="Y234" s="484"/>
      <c r="Z234" s="484"/>
      <c r="AA234" s="484"/>
      <c r="AB234" s="484"/>
      <c r="AC234" s="484"/>
      <c r="AD234" s="484"/>
      <c r="AE234" s="484"/>
      <c r="AF234" s="484"/>
      <c r="AG234" s="484"/>
      <c r="AH234" s="484"/>
      <c r="AI234" s="484"/>
      <c r="AJ234" s="411"/>
      <c r="AK234" s="411"/>
      <c r="AL234" s="411"/>
      <c r="AM234" s="411"/>
      <c r="AN234" s="411"/>
    </row>
    <row r="235" spans="2:40" ht="9.9" customHeight="1">
      <c r="B235" s="484"/>
      <c r="C235" s="484"/>
      <c r="D235" s="484"/>
      <c r="E235" s="484"/>
      <c r="F235" s="484"/>
      <c r="G235" s="484"/>
      <c r="H235" s="484"/>
      <c r="I235" s="484"/>
      <c r="J235" s="484"/>
      <c r="K235" s="484"/>
      <c r="L235" s="484"/>
      <c r="M235" s="484"/>
      <c r="N235" s="484"/>
      <c r="O235" s="484"/>
      <c r="P235" s="484"/>
      <c r="Q235" s="484"/>
      <c r="R235" s="484"/>
      <c r="S235" s="484"/>
      <c r="T235" s="484"/>
      <c r="U235" s="484"/>
      <c r="V235" s="484"/>
      <c r="W235" s="484"/>
      <c r="X235" s="484"/>
      <c r="Y235" s="484"/>
      <c r="Z235" s="484"/>
      <c r="AA235" s="484"/>
      <c r="AB235" s="484"/>
      <c r="AC235" s="484"/>
      <c r="AD235" s="484"/>
      <c r="AE235" s="484"/>
      <c r="AF235" s="484"/>
      <c r="AG235" s="484"/>
      <c r="AH235" s="484"/>
      <c r="AI235" s="484"/>
      <c r="AJ235" s="411"/>
      <c r="AK235" s="411"/>
      <c r="AL235" s="411"/>
      <c r="AM235" s="411"/>
      <c r="AN235" s="411"/>
    </row>
    <row r="236" spans="2:40" ht="9.9" customHeight="1">
      <c r="B236" s="484"/>
      <c r="C236" s="484"/>
      <c r="D236" s="484"/>
      <c r="E236" s="484"/>
      <c r="F236" s="484"/>
      <c r="G236" s="484"/>
      <c r="H236" s="484"/>
      <c r="I236" s="484"/>
      <c r="J236" s="484"/>
      <c r="K236" s="484"/>
      <c r="L236" s="484"/>
      <c r="M236" s="484"/>
      <c r="N236" s="484"/>
      <c r="O236" s="484"/>
      <c r="P236" s="484"/>
      <c r="Q236" s="484"/>
      <c r="R236" s="484"/>
      <c r="S236" s="484"/>
      <c r="T236" s="484"/>
      <c r="U236" s="484"/>
      <c r="V236" s="484"/>
      <c r="W236" s="484"/>
      <c r="X236" s="484"/>
      <c r="Y236" s="484"/>
      <c r="Z236" s="484"/>
      <c r="AA236" s="484"/>
      <c r="AB236" s="484"/>
      <c r="AC236" s="484"/>
      <c r="AD236" s="484"/>
      <c r="AE236" s="484"/>
      <c r="AF236" s="484"/>
      <c r="AG236" s="484"/>
      <c r="AH236" s="484"/>
      <c r="AI236" s="484"/>
      <c r="AJ236" s="411"/>
      <c r="AK236" s="411"/>
      <c r="AL236" s="411"/>
      <c r="AM236" s="411"/>
      <c r="AN236" s="411"/>
    </row>
    <row r="237" spans="2:40" ht="9.9" customHeight="1">
      <c r="B237" s="484"/>
      <c r="C237" s="484"/>
      <c r="D237" s="484"/>
      <c r="E237" s="484"/>
      <c r="F237" s="484"/>
      <c r="G237" s="484"/>
      <c r="H237" s="484"/>
      <c r="I237" s="484"/>
      <c r="J237" s="484"/>
      <c r="K237" s="484"/>
      <c r="L237" s="484"/>
      <c r="M237" s="484"/>
      <c r="N237" s="484"/>
      <c r="O237" s="484"/>
      <c r="P237" s="484"/>
      <c r="Q237" s="484"/>
      <c r="R237" s="484"/>
      <c r="S237" s="484"/>
      <c r="T237" s="484"/>
      <c r="U237" s="484"/>
      <c r="V237" s="484"/>
      <c r="W237" s="484"/>
      <c r="X237" s="484"/>
      <c r="Y237" s="484"/>
      <c r="Z237" s="484"/>
      <c r="AA237" s="484"/>
      <c r="AB237" s="484"/>
      <c r="AC237" s="484"/>
      <c r="AD237" s="484"/>
      <c r="AE237" s="484"/>
      <c r="AF237" s="484"/>
      <c r="AG237" s="484"/>
      <c r="AH237" s="484"/>
      <c r="AI237" s="484"/>
      <c r="AJ237" s="411"/>
      <c r="AK237" s="411"/>
      <c r="AL237" s="411"/>
      <c r="AM237" s="411"/>
      <c r="AN237" s="411"/>
    </row>
    <row r="238" spans="2:40" ht="9.9" customHeight="1">
      <c r="B238" s="484"/>
      <c r="C238" s="484"/>
      <c r="D238" s="484"/>
      <c r="E238" s="484"/>
      <c r="F238" s="484"/>
      <c r="G238" s="484"/>
      <c r="H238" s="484"/>
      <c r="I238" s="484"/>
      <c r="J238" s="484"/>
      <c r="K238" s="484"/>
      <c r="L238" s="484"/>
      <c r="M238" s="484"/>
      <c r="N238" s="484"/>
      <c r="O238" s="484"/>
      <c r="P238" s="484"/>
      <c r="Q238" s="484"/>
      <c r="R238" s="484"/>
      <c r="S238" s="484"/>
      <c r="T238" s="484"/>
      <c r="U238" s="484"/>
      <c r="V238" s="484"/>
      <c r="W238" s="484"/>
      <c r="X238" s="484"/>
      <c r="Y238" s="484"/>
      <c r="Z238" s="484"/>
      <c r="AA238" s="484"/>
      <c r="AB238" s="484"/>
      <c r="AC238" s="484"/>
      <c r="AD238" s="484"/>
      <c r="AE238" s="484"/>
      <c r="AF238" s="484"/>
      <c r="AG238" s="484"/>
      <c r="AH238" s="484"/>
      <c r="AI238" s="484"/>
      <c r="AJ238" s="411"/>
      <c r="AK238" s="411"/>
      <c r="AL238" s="411"/>
      <c r="AM238" s="411"/>
      <c r="AN238" s="411"/>
    </row>
    <row r="239" spans="2:40" ht="9.9" customHeight="1">
      <c r="B239" s="484"/>
      <c r="C239" s="484"/>
      <c r="D239" s="484"/>
      <c r="E239" s="484"/>
      <c r="F239" s="484"/>
      <c r="G239" s="484"/>
      <c r="H239" s="484"/>
      <c r="I239" s="484"/>
      <c r="J239" s="484"/>
      <c r="K239" s="484"/>
      <c r="L239" s="484"/>
      <c r="M239" s="484"/>
      <c r="N239" s="484"/>
      <c r="O239" s="484"/>
      <c r="P239" s="484"/>
      <c r="Q239" s="484"/>
      <c r="R239" s="484"/>
      <c r="S239" s="484"/>
      <c r="T239" s="484"/>
      <c r="U239" s="484"/>
      <c r="V239" s="484"/>
      <c r="W239" s="484"/>
      <c r="X239" s="484"/>
      <c r="Y239" s="484"/>
      <c r="Z239" s="484"/>
      <c r="AA239" s="484"/>
      <c r="AB239" s="484"/>
      <c r="AC239" s="484"/>
      <c r="AD239" s="484"/>
      <c r="AE239" s="484"/>
      <c r="AF239" s="484"/>
      <c r="AG239" s="484"/>
      <c r="AH239" s="484"/>
      <c r="AI239" s="484"/>
      <c r="AJ239" s="411"/>
      <c r="AK239" s="411"/>
      <c r="AL239" s="411"/>
      <c r="AM239" s="411"/>
      <c r="AN239" s="411"/>
    </row>
    <row r="240" spans="2:40" ht="9.9" customHeight="1">
      <c r="B240" s="484"/>
      <c r="C240" s="484"/>
      <c r="D240" s="484"/>
      <c r="E240" s="484"/>
      <c r="F240" s="484"/>
      <c r="G240" s="484"/>
      <c r="H240" s="484"/>
      <c r="I240" s="484"/>
      <c r="J240" s="484"/>
      <c r="K240" s="484"/>
      <c r="L240" s="484"/>
      <c r="M240" s="484"/>
      <c r="N240" s="484"/>
      <c r="O240" s="484"/>
      <c r="P240" s="484"/>
      <c r="Q240" s="484"/>
      <c r="R240" s="484"/>
      <c r="S240" s="484"/>
      <c r="T240" s="484"/>
      <c r="U240" s="484"/>
      <c r="V240" s="484"/>
      <c r="W240" s="484"/>
      <c r="X240" s="484"/>
      <c r="Y240" s="484"/>
      <c r="Z240" s="484"/>
      <c r="AA240" s="484"/>
      <c r="AB240" s="484"/>
      <c r="AC240" s="484"/>
      <c r="AD240" s="484"/>
      <c r="AE240" s="484"/>
      <c r="AF240" s="484"/>
      <c r="AG240" s="484"/>
      <c r="AH240" s="484"/>
      <c r="AI240" s="484"/>
      <c r="AJ240" s="411"/>
      <c r="AK240" s="411"/>
      <c r="AL240" s="411"/>
      <c r="AM240" s="411"/>
      <c r="AN240" s="411"/>
    </row>
    <row r="241" spans="2:40" ht="9.9" customHeight="1">
      <c r="B241" s="484"/>
      <c r="C241" s="484"/>
      <c r="D241" s="484"/>
      <c r="E241" s="484"/>
      <c r="F241" s="484"/>
      <c r="G241" s="484"/>
      <c r="H241" s="484"/>
      <c r="I241" s="484"/>
      <c r="J241" s="484"/>
      <c r="K241" s="484"/>
      <c r="L241" s="484"/>
      <c r="M241" s="484"/>
      <c r="N241" s="484"/>
      <c r="O241" s="484"/>
      <c r="P241" s="484"/>
      <c r="Q241" s="484"/>
      <c r="R241" s="484"/>
      <c r="S241" s="484"/>
      <c r="T241" s="484"/>
      <c r="U241" s="484"/>
      <c r="V241" s="484"/>
      <c r="W241" s="484"/>
      <c r="X241" s="484"/>
      <c r="Y241" s="484"/>
      <c r="Z241" s="484"/>
      <c r="AA241" s="484"/>
      <c r="AB241" s="484"/>
      <c r="AC241" s="484"/>
      <c r="AD241" s="484"/>
      <c r="AE241" s="484"/>
      <c r="AF241" s="484"/>
      <c r="AG241" s="484"/>
      <c r="AH241" s="484"/>
      <c r="AI241" s="484"/>
      <c r="AJ241" s="411"/>
      <c r="AK241" s="411"/>
      <c r="AL241" s="411"/>
      <c r="AM241" s="411"/>
      <c r="AN241" s="411"/>
    </row>
    <row r="242" spans="2:40" ht="9.9" customHeight="1">
      <c r="B242" s="484"/>
      <c r="C242" s="484"/>
      <c r="D242" s="484"/>
      <c r="E242" s="484"/>
      <c r="F242" s="484"/>
      <c r="G242" s="484"/>
      <c r="H242" s="484"/>
      <c r="I242" s="484"/>
      <c r="J242" s="484"/>
      <c r="K242" s="484"/>
      <c r="L242" s="484"/>
      <c r="M242" s="484"/>
      <c r="N242" s="484"/>
      <c r="O242" s="484"/>
      <c r="P242" s="484"/>
      <c r="Q242" s="484"/>
      <c r="R242" s="484"/>
      <c r="S242" s="484"/>
      <c r="T242" s="484"/>
      <c r="U242" s="484"/>
      <c r="V242" s="484"/>
      <c r="W242" s="484"/>
      <c r="X242" s="484"/>
      <c r="Y242" s="484"/>
      <c r="Z242" s="484"/>
      <c r="AA242" s="484"/>
      <c r="AB242" s="484"/>
      <c r="AC242" s="484"/>
      <c r="AD242" s="484"/>
      <c r="AE242" s="484"/>
      <c r="AF242" s="484"/>
      <c r="AG242" s="484"/>
      <c r="AH242" s="484"/>
      <c r="AI242" s="484"/>
      <c r="AJ242" s="411"/>
      <c r="AK242" s="411"/>
      <c r="AL242" s="411"/>
      <c r="AM242" s="411"/>
      <c r="AN242" s="411"/>
    </row>
    <row r="243" spans="2:40" ht="9.9" customHeight="1">
      <c r="B243" s="484"/>
      <c r="C243" s="484"/>
      <c r="D243" s="484"/>
      <c r="E243" s="484"/>
      <c r="F243" s="484"/>
      <c r="G243" s="484"/>
      <c r="H243" s="484"/>
      <c r="I243" s="484"/>
      <c r="J243" s="484"/>
      <c r="K243" s="484"/>
      <c r="L243" s="484"/>
      <c r="M243" s="484"/>
      <c r="N243" s="484"/>
      <c r="O243" s="484"/>
      <c r="P243" s="484"/>
      <c r="Q243" s="484"/>
      <c r="R243" s="484"/>
      <c r="S243" s="484"/>
      <c r="T243" s="484"/>
      <c r="U243" s="484"/>
      <c r="V243" s="484"/>
      <c r="W243" s="484"/>
      <c r="X243" s="484"/>
      <c r="Y243" s="484"/>
      <c r="Z243" s="484"/>
      <c r="AA243" s="484"/>
      <c r="AB243" s="484"/>
      <c r="AC243" s="484"/>
      <c r="AD243" s="484"/>
      <c r="AE243" s="484"/>
      <c r="AF243" s="484"/>
      <c r="AG243" s="484"/>
      <c r="AH243" s="484"/>
      <c r="AI243" s="484"/>
      <c r="AJ243" s="411"/>
      <c r="AK243" s="411"/>
      <c r="AL243" s="411"/>
      <c r="AM243" s="411"/>
      <c r="AN243" s="411"/>
    </row>
    <row r="244" spans="2:40" ht="9.9" customHeight="1">
      <c r="B244" s="484"/>
      <c r="C244" s="484"/>
      <c r="D244" s="484"/>
      <c r="E244" s="484"/>
      <c r="F244" s="484"/>
      <c r="G244" s="484"/>
      <c r="H244" s="484"/>
      <c r="I244" s="484"/>
      <c r="J244" s="484"/>
      <c r="K244" s="484"/>
      <c r="L244" s="484"/>
      <c r="M244" s="484"/>
      <c r="N244" s="484"/>
      <c r="O244" s="484"/>
      <c r="P244" s="484"/>
      <c r="Q244" s="484"/>
      <c r="R244" s="484"/>
      <c r="S244" s="484"/>
      <c r="T244" s="484"/>
      <c r="U244" s="484"/>
      <c r="V244" s="484"/>
      <c r="W244" s="484"/>
      <c r="X244" s="484"/>
      <c r="Y244" s="484"/>
      <c r="Z244" s="484"/>
      <c r="AA244" s="484"/>
      <c r="AB244" s="484"/>
      <c r="AC244" s="484"/>
      <c r="AD244" s="484"/>
      <c r="AE244" s="484"/>
      <c r="AF244" s="484"/>
      <c r="AG244" s="484"/>
      <c r="AH244" s="484"/>
      <c r="AI244" s="484"/>
      <c r="AJ244" s="411"/>
      <c r="AK244" s="411"/>
      <c r="AL244" s="411"/>
      <c r="AM244" s="411"/>
      <c r="AN244" s="411"/>
    </row>
    <row r="245" spans="2:40" ht="9.9" customHeight="1">
      <c r="B245" s="484"/>
      <c r="C245" s="484"/>
      <c r="D245" s="484"/>
      <c r="E245" s="484"/>
      <c r="F245" s="484"/>
      <c r="G245" s="484"/>
      <c r="H245" s="484"/>
      <c r="I245" s="484"/>
      <c r="J245" s="484"/>
      <c r="K245" s="484"/>
      <c r="L245" s="484"/>
      <c r="M245" s="484"/>
      <c r="N245" s="484"/>
      <c r="O245" s="484"/>
      <c r="P245" s="484"/>
      <c r="Q245" s="484"/>
      <c r="R245" s="484"/>
      <c r="S245" s="484"/>
      <c r="T245" s="484"/>
      <c r="U245" s="484"/>
      <c r="V245" s="484"/>
      <c r="W245" s="484"/>
      <c r="X245" s="484"/>
      <c r="Y245" s="484"/>
      <c r="Z245" s="484"/>
      <c r="AA245" s="484"/>
      <c r="AB245" s="484"/>
      <c r="AC245" s="484"/>
      <c r="AD245" s="484"/>
      <c r="AE245" s="484"/>
      <c r="AF245" s="484"/>
      <c r="AG245" s="484"/>
      <c r="AH245" s="484"/>
      <c r="AI245" s="484"/>
      <c r="AJ245" s="411"/>
      <c r="AK245" s="411"/>
      <c r="AL245" s="411"/>
      <c r="AM245" s="411"/>
      <c r="AN245" s="411"/>
    </row>
    <row r="246" spans="2:40" ht="9.9" customHeight="1">
      <c r="B246" s="484"/>
      <c r="C246" s="484"/>
      <c r="D246" s="484"/>
      <c r="E246" s="484"/>
      <c r="F246" s="484"/>
      <c r="G246" s="484"/>
      <c r="H246" s="484"/>
      <c r="I246" s="484"/>
      <c r="J246" s="484"/>
      <c r="K246" s="484"/>
      <c r="L246" s="484"/>
      <c r="M246" s="484"/>
      <c r="N246" s="484"/>
      <c r="O246" s="484"/>
      <c r="P246" s="484"/>
      <c r="Q246" s="484"/>
      <c r="R246" s="484"/>
      <c r="S246" s="484"/>
      <c r="T246" s="484"/>
      <c r="U246" s="484"/>
      <c r="V246" s="484"/>
      <c r="W246" s="484"/>
      <c r="X246" s="484"/>
      <c r="Y246" s="484"/>
      <c r="Z246" s="484"/>
      <c r="AA246" s="484"/>
      <c r="AB246" s="484"/>
      <c r="AC246" s="484"/>
      <c r="AD246" s="484"/>
      <c r="AE246" s="484"/>
      <c r="AF246" s="484"/>
      <c r="AG246" s="484"/>
      <c r="AH246" s="484"/>
      <c r="AI246" s="484"/>
      <c r="AJ246" s="411"/>
      <c r="AK246" s="411"/>
      <c r="AL246" s="411"/>
      <c r="AM246" s="411"/>
      <c r="AN246" s="411"/>
    </row>
    <row r="247" spans="2:40" ht="9.9" customHeight="1">
      <c r="B247" s="484"/>
      <c r="C247" s="484"/>
      <c r="D247" s="484"/>
      <c r="E247" s="484"/>
      <c r="F247" s="484"/>
      <c r="G247" s="484"/>
      <c r="H247" s="484"/>
      <c r="I247" s="484"/>
      <c r="J247" s="484"/>
      <c r="K247" s="484"/>
      <c r="L247" s="484"/>
      <c r="M247" s="484"/>
      <c r="N247" s="484"/>
      <c r="O247" s="484"/>
      <c r="P247" s="484"/>
      <c r="Q247" s="484"/>
      <c r="R247" s="484"/>
      <c r="S247" s="484"/>
      <c r="T247" s="484"/>
      <c r="U247" s="484"/>
      <c r="V247" s="484"/>
      <c r="W247" s="484"/>
      <c r="X247" s="484"/>
      <c r="Y247" s="484"/>
      <c r="Z247" s="484"/>
      <c r="AA247" s="484"/>
      <c r="AB247" s="484"/>
      <c r="AC247" s="484"/>
      <c r="AD247" s="484"/>
      <c r="AE247" s="484"/>
      <c r="AF247" s="484"/>
      <c r="AG247" s="484"/>
      <c r="AH247" s="484"/>
      <c r="AI247" s="484"/>
      <c r="AJ247" s="411"/>
      <c r="AK247" s="411"/>
      <c r="AL247" s="411"/>
      <c r="AM247" s="411"/>
      <c r="AN247" s="411"/>
    </row>
    <row r="248" spans="2:40" ht="9.9" customHeight="1">
      <c r="B248" s="484"/>
      <c r="C248" s="484"/>
      <c r="D248" s="484"/>
      <c r="E248" s="484"/>
      <c r="F248" s="484"/>
      <c r="G248" s="484"/>
      <c r="H248" s="484"/>
      <c r="I248" s="484"/>
      <c r="J248" s="484"/>
      <c r="K248" s="484"/>
      <c r="L248" s="484"/>
      <c r="M248" s="484"/>
      <c r="N248" s="484"/>
      <c r="O248" s="484"/>
      <c r="P248" s="484"/>
      <c r="Q248" s="484"/>
      <c r="R248" s="484"/>
      <c r="S248" s="484"/>
      <c r="T248" s="484"/>
      <c r="U248" s="484"/>
      <c r="V248" s="484"/>
      <c r="W248" s="484"/>
      <c r="X248" s="484"/>
      <c r="Y248" s="484"/>
      <c r="Z248" s="484"/>
      <c r="AA248" s="484"/>
      <c r="AB248" s="484"/>
      <c r="AC248" s="484"/>
      <c r="AD248" s="484"/>
      <c r="AE248" s="484"/>
      <c r="AF248" s="484"/>
      <c r="AG248" s="484"/>
      <c r="AH248" s="484"/>
      <c r="AI248" s="484"/>
      <c r="AJ248" s="411"/>
      <c r="AK248" s="411"/>
      <c r="AL248" s="411"/>
      <c r="AM248" s="411"/>
      <c r="AN248" s="411"/>
    </row>
    <row r="249" spans="2:40" ht="9.9" customHeight="1">
      <c r="B249" s="484"/>
      <c r="C249" s="484"/>
      <c r="D249" s="484"/>
      <c r="E249" s="484"/>
      <c r="F249" s="484"/>
      <c r="G249" s="484"/>
      <c r="H249" s="484"/>
      <c r="I249" s="484"/>
      <c r="J249" s="484"/>
      <c r="K249" s="484"/>
      <c r="L249" s="484"/>
      <c r="M249" s="484"/>
      <c r="N249" s="484"/>
      <c r="O249" s="484"/>
      <c r="P249" s="484"/>
      <c r="Q249" s="484"/>
      <c r="R249" s="484"/>
      <c r="S249" s="484"/>
      <c r="T249" s="484"/>
      <c r="U249" s="484"/>
      <c r="V249" s="484"/>
      <c r="W249" s="484"/>
      <c r="X249" s="484"/>
      <c r="Y249" s="484"/>
      <c r="Z249" s="484"/>
      <c r="AA249" s="484"/>
      <c r="AB249" s="484"/>
      <c r="AC249" s="484"/>
      <c r="AD249" s="484"/>
      <c r="AE249" s="484"/>
      <c r="AF249" s="484"/>
      <c r="AG249" s="484"/>
      <c r="AH249" s="484"/>
      <c r="AI249" s="484"/>
      <c r="AJ249" s="411"/>
      <c r="AK249" s="411"/>
      <c r="AL249" s="411"/>
      <c r="AM249" s="411"/>
      <c r="AN249" s="411"/>
    </row>
    <row r="250" spans="2:40" ht="9.9" customHeight="1">
      <c r="B250" s="484"/>
      <c r="C250" s="484"/>
      <c r="D250" s="484"/>
      <c r="E250" s="484"/>
      <c r="F250" s="484"/>
      <c r="G250" s="484"/>
      <c r="H250" s="484"/>
      <c r="I250" s="484"/>
      <c r="J250" s="484"/>
      <c r="K250" s="484"/>
      <c r="L250" s="484"/>
      <c r="M250" s="484"/>
      <c r="N250" s="484"/>
      <c r="O250" s="484"/>
      <c r="P250" s="484"/>
      <c r="Q250" s="484"/>
      <c r="R250" s="484"/>
      <c r="S250" s="484"/>
      <c r="T250" s="484"/>
      <c r="U250" s="484"/>
      <c r="V250" s="484"/>
      <c r="W250" s="484"/>
      <c r="X250" s="484"/>
      <c r="Y250" s="484"/>
      <c r="Z250" s="484"/>
      <c r="AA250" s="484"/>
      <c r="AB250" s="484"/>
      <c r="AC250" s="484"/>
      <c r="AD250" s="484"/>
      <c r="AE250" s="484"/>
      <c r="AF250" s="484"/>
      <c r="AG250" s="484"/>
      <c r="AH250" s="484"/>
      <c r="AI250" s="484"/>
      <c r="AJ250" s="411"/>
      <c r="AK250" s="411"/>
      <c r="AL250" s="411"/>
      <c r="AM250" s="411"/>
      <c r="AN250" s="411"/>
    </row>
    <row r="251" spans="2:40" ht="9.9" customHeight="1">
      <c r="B251" s="484"/>
      <c r="C251" s="484"/>
      <c r="D251" s="484"/>
      <c r="E251" s="484"/>
      <c r="F251" s="484"/>
      <c r="G251" s="484"/>
      <c r="H251" s="484"/>
      <c r="I251" s="484"/>
      <c r="J251" s="484"/>
      <c r="K251" s="484"/>
      <c r="L251" s="484"/>
      <c r="M251" s="484"/>
      <c r="N251" s="484"/>
      <c r="O251" s="484"/>
      <c r="P251" s="484"/>
      <c r="Q251" s="484"/>
      <c r="R251" s="484"/>
      <c r="S251" s="484"/>
      <c r="T251" s="484"/>
      <c r="U251" s="484"/>
      <c r="V251" s="484"/>
      <c r="W251" s="484"/>
      <c r="X251" s="484"/>
      <c r="Y251" s="484"/>
      <c r="Z251" s="484"/>
      <c r="AA251" s="484"/>
      <c r="AB251" s="484"/>
      <c r="AC251" s="484"/>
      <c r="AD251" s="484"/>
      <c r="AE251" s="484"/>
      <c r="AF251" s="484"/>
      <c r="AG251" s="484"/>
      <c r="AH251" s="484"/>
      <c r="AI251" s="484"/>
      <c r="AJ251" s="411"/>
      <c r="AK251" s="411"/>
      <c r="AL251" s="411"/>
      <c r="AM251" s="411"/>
      <c r="AN251" s="411"/>
    </row>
    <row r="252" spans="2:40" ht="9.9" customHeight="1">
      <c r="B252" s="484"/>
      <c r="C252" s="484"/>
      <c r="D252" s="484"/>
      <c r="E252" s="484"/>
      <c r="F252" s="484"/>
      <c r="G252" s="484"/>
      <c r="H252" s="484"/>
      <c r="I252" s="484"/>
      <c r="J252" s="484"/>
      <c r="K252" s="484"/>
      <c r="L252" s="484"/>
      <c r="M252" s="484"/>
      <c r="N252" s="484"/>
      <c r="O252" s="484"/>
      <c r="P252" s="484"/>
      <c r="Q252" s="484"/>
      <c r="R252" s="484"/>
      <c r="S252" s="484"/>
      <c r="T252" s="484"/>
      <c r="U252" s="484"/>
      <c r="V252" s="484"/>
      <c r="W252" s="484"/>
      <c r="X252" s="484"/>
      <c r="Y252" s="484"/>
      <c r="Z252" s="484"/>
      <c r="AA252" s="484"/>
      <c r="AB252" s="484"/>
      <c r="AC252" s="484"/>
      <c r="AD252" s="484"/>
      <c r="AE252" s="484"/>
      <c r="AF252" s="484"/>
      <c r="AG252" s="484"/>
      <c r="AH252" s="484"/>
      <c r="AI252" s="484"/>
      <c r="AJ252" s="411"/>
      <c r="AK252" s="411"/>
      <c r="AL252" s="411"/>
      <c r="AM252" s="411"/>
      <c r="AN252" s="411"/>
    </row>
    <row r="253" spans="2:40" ht="9.9" customHeight="1">
      <c r="B253" s="484"/>
      <c r="C253" s="484"/>
      <c r="D253" s="484"/>
      <c r="E253" s="484"/>
      <c r="F253" s="484"/>
      <c r="G253" s="484"/>
      <c r="H253" s="484"/>
      <c r="I253" s="484"/>
      <c r="J253" s="484"/>
      <c r="K253" s="484"/>
      <c r="L253" s="484"/>
      <c r="M253" s="484"/>
      <c r="N253" s="484"/>
      <c r="O253" s="484"/>
      <c r="P253" s="484"/>
      <c r="Q253" s="484"/>
      <c r="R253" s="484"/>
      <c r="S253" s="484"/>
      <c r="T253" s="484"/>
      <c r="U253" s="484"/>
      <c r="V253" s="484"/>
      <c r="W253" s="484"/>
      <c r="X253" s="484"/>
      <c r="Y253" s="484"/>
      <c r="Z253" s="484"/>
      <c r="AA253" s="484"/>
      <c r="AB253" s="484"/>
      <c r="AC253" s="484"/>
      <c r="AD253" s="484"/>
      <c r="AE253" s="484"/>
      <c r="AF253" s="484"/>
      <c r="AG253" s="484"/>
      <c r="AH253" s="484"/>
      <c r="AI253" s="484"/>
      <c r="AJ253" s="411"/>
      <c r="AK253" s="411"/>
      <c r="AL253" s="411"/>
      <c r="AM253" s="411"/>
      <c r="AN253" s="411"/>
    </row>
    <row r="254" spans="2:40" ht="9.9" customHeight="1">
      <c r="B254" s="484"/>
      <c r="C254" s="484"/>
      <c r="D254" s="484"/>
      <c r="E254" s="484"/>
      <c r="F254" s="484"/>
      <c r="G254" s="484"/>
      <c r="H254" s="484"/>
      <c r="I254" s="484"/>
      <c r="J254" s="484"/>
      <c r="K254" s="484"/>
      <c r="L254" s="484"/>
      <c r="M254" s="484"/>
      <c r="N254" s="484"/>
      <c r="O254" s="484"/>
      <c r="P254" s="484"/>
      <c r="Q254" s="484"/>
      <c r="R254" s="484"/>
      <c r="S254" s="484"/>
      <c r="T254" s="484"/>
      <c r="U254" s="484"/>
      <c r="V254" s="484"/>
      <c r="W254" s="484"/>
      <c r="X254" s="484"/>
      <c r="Y254" s="484"/>
      <c r="Z254" s="484"/>
      <c r="AA254" s="484"/>
      <c r="AB254" s="484"/>
      <c r="AC254" s="484"/>
      <c r="AD254" s="484"/>
      <c r="AE254" s="484"/>
      <c r="AF254" s="484"/>
      <c r="AG254" s="484"/>
      <c r="AH254" s="484"/>
      <c r="AI254" s="484"/>
      <c r="AJ254" s="411"/>
      <c r="AK254" s="411"/>
      <c r="AL254" s="411"/>
      <c r="AM254" s="411"/>
      <c r="AN254" s="411"/>
    </row>
    <row r="255" spans="2:40" ht="9.9" customHeight="1">
      <c r="B255" s="484"/>
      <c r="C255" s="484"/>
      <c r="D255" s="484"/>
      <c r="E255" s="484"/>
      <c r="F255" s="484"/>
      <c r="G255" s="484"/>
      <c r="H255" s="484"/>
      <c r="I255" s="484"/>
      <c r="J255" s="484"/>
      <c r="K255" s="484"/>
      <c r="L255" s="484"/>
      <c r="M255" s="484"/>
      <c r="N255" s="484"/>
      <c r="O255" s="484"/>
      <c r="P255" s="484"/>
      <c r="Q255" s="484"/>
      <c r="R255" s="484"/>
      <c r="S255" s="484"/>
      <c r="T255" s="484"/>
      <c r="U255" s="484"/>
      <c r="V255" s="484"/>
      <c r="W255" s="484"/>
      <c r="X255" s="484"/>
      <c r="Y255" s="484"/>
      <c r="Z255" s="484"/>
      <c r="AA255" s="484"/>
      <c r="AB255" s="484"/>
      <c r="AC255" s="484"/>
      <c r="AD255" s="484"/>
      <c r="AE255" s="484"/>
      <c r="AF255" s="484"/>
      <c r="AG255" s="484"/>
      <c r="AH255" s="484"/>
      <c r="AI255" s="484"/>
      <c r="AJ255" s="411"/>
      <c r="AK255" s="411"/>
      <c r="AL255" s="411"/>
      <c r="AM255" s="411"/>
      <c r="AN255" s="411"/>
    </row>
    <row r="256" spans="2:40" ht="9.9" customHeight="1">
      <c r="B256" s="484"/>
      <c r="C256" s="484"/>
      <c r="D256" s="484"/>
      <c r="E256" s="484"/>
      <c r="F256" s="484"/>
      <c r="G256" s="484"/>
      <c r="H256" s="484"/>
      <c r="I256" s="484"/>
      <c r="J256" s="484"/>
      <c r="K256" s="484"/>
      <c r="L256" s="484"/>
      <c r="M256" s="484"/>
      <c r="N256" s="484"/>
      <c r="O256" s="484"/>
      <c r="P256" s="484"/>
      <c r="Q256" s="484"/>
      <c r="R256" s="484"/>
      <c r="S256" s="484"/>
      <c r="T256" s="484"/>
      <c r="U256" s="484"/>
      <c r="V256" s="484"/>
      <c r="W256" s="484"/>
      <c r="X256" s="484"/>
      <c r="Y256" s="484"/>
      <c r="Z256" s="484"/>
      <c r="AA256" s="484"/>
      <c r="AB256" s="484"/>
      <c r="AC256" s="484"/>
      <c r="AD256" s="484"/>
      <c r="AE256" s="484"/>
      <c r="AF256" s="484"/>
      <c r="AG256" s="484"/>
      <c r="AH256" s="484"/>
      <c r="AI256" s="484"/>
      <c r="AJ256" s="411"/>
      <c r="AK256" s="411"/>
      <c r="AL256" s="411"/>
      <c r="AM256" s="411"/>
      <c r="AN256" s="411"/>
    </row>
    <row r="257" spans="2:40" ht="9.9" customHeight="1">
      <c r="B257" s="484"/>
      <c r="C257" s="484"/>
      <c r="D257" s="484"/>
      <c r="E257" s="484"/>
      <c r="F257" s="484"/>
      <c r="G257" s="484"/>
      <c r="H257" s="484"/>
      <c r="I257" s="484"/>
      <c r="J257" s="484"/>
      <c r="K257" s="484"/>
      <c r="L257" s="484"/>
      <c r="M257" s="484"/>
      <c r="N257" s="484"/>
      <c r="O257" s="484"/>
      <c r="P257" s="484"/>
      <c r="Q257" s="484"/>
      <c r="R257" s="484"/>
      <c r="S257" s="484"/>
      <c r="T257" s="484"/>
      <c r="U257" s="484"/>
      <c r="V257" s="484"/>
      <c r="W257" s="484"/>
      <c r="X257" s="484"/>
      <c r="Y257" s="484"/>
      <c r="Z257" s="484"/>
      <c r="AA257" s="484"/>
      <c r="AB257" s="484"/>
      <c r="AC257" s="484"/>
      <c r="AD257" s="484"/>
      <c r="AE257" s="484"/>
      <c r="AF257" s="484"/>
      <c r="AG257" s="484"/>
      <c r="AH257" s="484"/>
      <c r="AI257" s="484"/>
      <c r="AJ257" s="411"/>
      <c r="AK257" s="411"/>
      <c r="AL257" s="411"/>
      <c r="AM257" s="411"/>
      <c r="AN257" s="411"/>
    </row>
    <row r="258" spans="2:40" ht="9.9" customHeight="1">
      <c r="B258" s="484"/>
      <c r="C258" s="484"/>
      <c r="D258" s="484"/>
      <c r="E258" s="484"/>
      <c r="F258" s="484"/>
      <c r="G258" s="484"/>
      <c r="H258" s="484"/>
      <c r="I258" s="484"/>
      <c r="J258" s="484"/>
      <c r="K258" s="484"/>
      <c r="L258" s="484"/>
      <c r="M258" s="484"/>
      <c r="N258" s="484"/>
      <c r="O258" s="484"/>
      <c r="P258" s="484"/>
      <c r="Q258" s="484"/>
      <c r="R258" s="484"/>
      <c r="S258" s="484"/>
      <c r="T258" s="484"/>
      <c r="U258" s="484"/>
      <c r="V258" s="484"/>
      <c r="W258" s="484"/>
      <c r="X258" s="484"/>
      <c r="Y258" s="484"/>
      <c r="Z258" s="484"/>
      <c r="AA258" s="484"/>
      <c r="AB258" s="484"/>
      <c r="AC258" s="484"/>
      <c r="AD258" s="484"/>
      <c r="AE258" s="484"/>
      <c r="AF258" s="484"/>
      <c r="AG258" s="484"/>
      <c r="AH258" s="484"/>
      <c r="AI258" s="484"/>
      <c r="AJ258" s="411"/>
      <c r="AK258" s="411"/>
      <c r="AL258" s="411"/>
      <c r="AM258" s="411"/>
      <c r="AN258" s="411"/>
    </row>
    <row r="259" spans="2:40" ht="9.9" customHeight="1">
      <c r="B259" s="484"/>
      <c r="C259" s="484"/>
      <c r="D259" s="484"/>
      <c r="E259" s="484"/>
      <c r="F259" s="484"/>
      <c r="G259" s="484"/>
      <c r="H259" s="484"/>
      <c r="I259" s="484"/>
      <c r="J259" s="484"/>
      <c r="K259" s="484"/>
      <c r="L259" s="484"/>
      <c r="M259" s="484"/>
      <c r="N259" s="484"/>
      <c r="O259" s="484"/>
      <c r="P259" s="484"/>
      <c r="Q259" s="484"/>
      <c r="R259" s="484"/>
      <c r="S259" s="484"/>
      <c r="T259" s="484"/>
      <c r="U259" s="484"/>
      <c r="V259" s="484"/>
      <c r="W259" s="484"/>
      <c r="X259" s="484"/>
      <c r="Y259" s="484"/>
      <c r="Z259" s="484"/>
      <c r="AA259" s="484"/>
      <c r="AB259" s="484"/>
      <c r="AC259" s="484"/>
      <c r="AD259" s="484"/>
      <c r="AE259" s="484"/>
      <c r="AF259" s="484"/>
      <c r="AG259" s="484"/>
      <c r="AH259" s="484"/>
      <c r="AI259" s="484"/>
      <c r="AJ259" s="411"/>
      <c r="AK259" s="411"/>
      <c r="AL259" s="411"/>
      <c r="AM259" s="411"/>
      <c r="AN259" s="411"/>
    </row>
    <row r="260" spans="2:40" ht="9.9" customHeight="1">
      <c r="B260" s="484"/>
      <c r="C260" s="484"/>
      <c r="D260" s="484"/>
      <c r="E260" s="484"/>
      <c r="F260" s="484"/>
      <c r="G260" s="484"/>
      <c r="H260" s="484"/>
      <c r="I260" s="484"/>
      <c r="J260" s="484"/>
      <c r="K260" s="484"/>
      <c r="L260" s="484"/>
      <c r="M260" s="484"/>
      <c r="N260" s="484"/>
      <c r="O260" s="484"/>
      <c r="P260" s="484"/>
      <c r="Q260" s="484"/>
      <c r="R260" s="484"/>
      <c r="S260" s="484"/>
      <c r="T260" s="484"/>
      <c r="U260" s="484"/>
      <c r="V260" s="484"/>
      <c r="W260" s="484"/>
      <c r="X260" s="484"/>
      <c r="Y260" s="484"/>
      <c r="Z260" s="484"/>
      <c r="AA260" s="484"/>
      <c r="AB260" s="484"/>
      <c r="AC260" s="484"/>
      <c r="AD260" s="484"/>
      <c r="AE260" s="484"/>
      <c r="AF260" s="484"/>
      <c r="AG260" s="484"/>
      <c r="AH260" s="484"/>
      <c r="AI260" s="484"/>
      <c r="AJ260" s="411"/>
      <c r="AK260" s="411"/>
      <c r="AL260" s="411"/>
      <c r="AM260" s="411"/>
      <c r="AN260" s="411"/>
    </row>
    <row r="261" spans="2:40" ht="9.9" customHeight="1">
      <c r="B261" s="484"/>
      <c r="C261" s="484"/>
      <c r="D261" s="484"/>
      <c r="E261" s="484"/>
      <c r="F261" s="484"/>
      <c r="G261" s="484"/>
      <c r="H261" s="484"/>
      <c r="I261" s="484"/>
      <c r="J261" s="484"/>
      <c r="K261" s="484"/>
      <c r="L261" s="484"/>
      <c r="M261" s="484"/>
      <c r="N261" s="484"/>
      <c r="O261" s="484"/>
      <c r="P261" s="484"/>
      <c r="Q261" s="484"/>
      <c r="R261" s="484"/>
      <c r="S261" s="484"/>
      <c r="T261" s="484"/>
      <c r="U261" s="484"/>
      <c r="V261" s="484"/>
      <c r="W261" s="484"/>
      <c r="X261" s="484"/>
      <c r="Y261" s="484"/>
      <c r="Z261" s="484"/>
      <c r="AA261" s="484"/>
      <c r="AB261" s="484"/>
      <c r="AC261" s="484"/>
      <c r="AD261" s="484"/>
      <c r="AE261" s="484"/>
      <c r="AF261" s="484"/>
      <c r="AG261" s="484"/>
      <c r="AH261" s="484"/>
      <c r="AI261" s="484"/>
      <c r="AJ261" s="411"/>
      <c r="AK261" s="411"/>
      <c r="AL261" s="411"/>
      <c r="AM261" s="411"/>
      <c r="AN261" s="411"/>
    </row>
    <row r="262" spans="2:40" ht="9.9" customHeight="1">
      <c r="B262" s="484"/>
      <c r="C262" s="484"/>
      <c r="D262" s="484"/>
      <c r="E262" s="484"/>
      <c r="F262" s="484"/>
      <c r="G262" s="484"/>
      <c r="H262" s="484"/>
      <c r="I262" s="484"/>
      <c r="J262" s="484"/>
      <c r="K262" s="484"/>
      <c r="L262" s="484"/>
      <c r="M262" s="484"/>
      <c r="N262" s="484"/>
      <c r="O262" s="484"/>
      <c r="P262" s="484"/>
      <c r="Q262" s="484"/>
      <c r="R262" s="484"/>
      <c r="S262" s="484"/>
      <c r="T262" s="484"/>
      <c r="U262" s="484"/>
      <c r="V262" s="484"/>
      <c r="W262" s="484"/>
      <c r="X262" s="484"/>
      <c r="Y262" s="484"/>
      <c r="Z262" s="484"/>
      <c r="AA262" s="484"/>
      <c r="AB262" s="484"/>
      <c r="AC262" s="484"/>
      <c r="AD262" s="484"/>
      <c r="AE262" s="484"/>
      <c r="AF262" s="484"/>
      <c r="AG262" s="484"/>
      <c r="AH262" s="484"/>
      <c r="AI262" s="484"/>
      <c r="AJ262" s="411"/>
      <c r="AK262" s="411"/>
      <c r="AL262" s="411"/>
      <c r="AM262" s="411"/>
      <c r="AN262" s="411"/>
    </row>
    <row r="263" spans="2:40" ht="9.9" customHeight="1">
      <c r="B263" s="484"/>
      <c r="C263" s="484"/>
      <c r="D263" s="484"/>
      <c r="E263" s="484"/>
      <c r="F263" s="484"/>
      <c r="G263" s="484"/>
      <c r="H263" s="484"/>
      <c r="I263" s="484"/>
      <c r="J263" s="484"/>
      <c r="K263" s="484"/>
      <c r="L263" s="484"/>
      <c r="M263" s="484"/>
      <c r="N263" s="484"/>
      <c r="O263" s="484"/>
      <c r="P263" s="484"/>
      <c r="Q263" s="484"/>
      <c r="R263" s="484"/>
      <c r="S263" s="484"/>
      <c r="T263" s="484"/>
      <c r="U263" s="484"/>
      <c r="V263" s="484"/>
      <c r="W263" s="484"/>
      <c r="X263" s="484"/>
      <c r="Y263" s="484"/>
      <c r="Z263" s="484"/>
      <c r="AA263" s="484"/>
      <c r="AB263" s="484"/>
      <c r="AC263" s="484"/>
      <c r="AD263" s="484"/>
      <c r="AE263" s="484"/>
      <c r="AF263" s="484"/>
      <c r="AG263" s="484"/>
      <c r="AH263" s="484"/>
      <c r="AI263" s="484"/>
      <c r="AJ263" s="411"/>
      <c r="AK263" s="411"/>
      <c r="AL263" s="411"/>
      <c r="AM263" s="411"/>
      <c r="AN263" s="411"/>
    </row>
    <row r="264" spans="2:40" ht="9.9" customHeight="1">
      <c r="B264" s="484"/>
      <c r="C264" s="484"/>
      <c r="D264" s="484"/>
      <c r="E264" s="484"/>
      <c r="F264" s="484"/>
      <c r="G264" s="484"/>
      <c r="H264" s="484"/>
      <c r="I264" s="484"/>
      <c r="J264" s="484"/>
      <c r="K264" s="484"/>
      <c r="L264" s="484"/>
      <c r="M264" s="484"/>
      <c r="N264" s="484"/>
      <c r="O264" s="484"/>
      <c r="P264" s="484"/>
      <c r="Q264" s="484"/>
      <c r="R264" s="484"/>
      <c r="S264" s="484"/>
      <c r="T264" s="484"/>
      <c r="U264" s="484"/>
      <c r="V264" s="484"/>
      <c r="W264" s="484"/>
      <c r="X264" s="484"/>
      <c r="Y264" s="484"/>
      <c r="Z264" s="484"/>
      <c r="AA264" s="484"/>
      <c r="AB264" s="484"/>
      <c r="AC264" s="484"/>
      <c r="AD264" s="484"/>
      <c r="AE264" s="484"/>
      <c r="AF264" s="484"/>
      <c r="AG264" s="484"/>
      <c r="AH264" s="484"/>
      <c r="AI264" s="484"/>
      <c r="AJ264" s="411"/>
      <c r="AK264" s="411"/>
      <c r="AL264" s="411"/>
      <c r="AM264" s="411"/>
      <c r="AN264" s="411"/>
    </row>
    <row r="265" spans="2:40" ht="9.9" customHeight="1">
      <c r="B265" s="484"/>
      <c r="C265" s="484"/>
      <c r="D265" s="484"/>
      <c r="E265" s="484"/>
      <c r="F265" s="484"/>
      <c r="G265" s="484"/>
      <c r="H265" s="484"/>
      <c r="I265" s="484"/>
      <c r="J265" s="484"/>
      <c r="K265" s="484"/>
      <c r="L265" s="484"/>
      <c r="M265" s="484"/>
      <c r="N265" s="484"/>
      <c r="O265" s="484"/>
      <c r="P265" s="484"/>
      <c r="Q265" s="484"/>
      <c r="R265" s="484"/>
      <c r="S265" s="484"/>
      <c r="T265" s="484"/>
      <c r="U265" s="484"/>
      <c r="V265" s="484"/>
      <c r="W265" s="484"/>
      <c r="X265" s="484"/>
      <c r="Y265" s="484"/>
      <c r="Z265" s="484"/>
      <c r="AA265" s="484"/>
      <c r="AB265" s="484"/>
      <c r="AC265" s="484"/>
      <c r="AD265" s="484"/>
      <c r="AE265" s="484"/>
      <c r="AF265" s="484"/>
      <c r="AG265" s="484"/>
      <c r="AH265" s="484"/>
      <c r="AI265" s="484"/>
      <c r="AJ265" s="411"/>
      <c r="AK265" s="411"/>
      <c r="AL265" s="411"/>
      <c r="AM265" s="411"/>
      <c r="AN265" s="411"/>
    </row>
    <row r="266" spans="2:40" ht="9.9" customHeight="1">
      <c r="B266" s="484"/>
      <c r="C266" s="484"/>
      <c r="D266" s="484"/>
      <c r="E266" s="484"/>
      <c r="F266" s="484"/>
      <c r="G266" s="484"/>
      <c r="H266" s="484"/>
      <c r="I266" s="484"/>
      <c r="J266" s="484"/>
      <c r="K266" s="484"/>
      <c r="L266" s="484"/>
      <c r="M266" s="484"/>
      <c r="N266" s="484"/>
      <c r="O266" s="484"/>
      <c r="P266" s="484"/>
      <c r="Q266" s="484"/>
      <c r="R266" s="484"/>
      <c r="S266" s="484"/>
      <c r="T266" s="484"/>
      <c r="U266" s="484"/>
      <c r="V266" s="484"/>
      <c r="W266" s="484"/>
      <c r="X266" s="484"/>
      <c r="Y266" s="484"/>
      <c r="Z266" s="484"/>
      <c r="AA266" s="484"/>
      <c r="AB266" s="484"/>
      <c r="AC266" s="484"/>
      <c r="AD266" s="484"/>
      <c r="AE266" s="484"/>
      <c r="AF266" s="484"/>
      <c r="AG266" s="484"/>
      <c r="AH266" s="484"/>
      <c r="AI266" s="484"/>
      <c r="AJ266" s="411"/>
      <c r="AK266" s="411"/>
      <c r="AL266" s="411"/>
      <c r="AM266" s="411"/>
      <c r="AN266" s="411"/>
    </row>
    <row r="267" spans="2:40" ht="9.9" customHeight="1">
      <c r="B267" s="484"/>
      <c r="C267" s="484"/>
      <c r="D267" s="484"/>
      <c r="E267" s="484"/>
      <c r="F267" s="484"/>
      <c r="G267" s="484"/>
      <c r="H267" s="484"/>
      <c r="I267" s="484"/>
      <c r="J267" s="484"/>
      <c r="K267" s="484"/>
      <c r="L267" s="484"/>
      <c r="M267" s="484"/>
      <c r="N267" s="484"/>
      <c r="O267" s="484"/>
      <c r="P267" s="484"/>
      <c r="Q267" s="484"/>
      <c r="R267" s="484"/>
      <c r="S267" s="484"/>
      <c r="T267" s="484"/>
      <c r="U267" s="484"/>
      <c r="V267" s="484"/>
      <c r="W267" s="484"/>
      <c r="X267" s="484"/>
      <c r="Y267" s="484"/>
      <c r="Z267" s="484"/>
      <c r="AA267" s="484"/>
      <c r="AB267" s="484"/>
      <c r="AC267" s="484"/>
      <c r="AD267" s="484"/>
      <c r="AE267" s="484"/>
      <c r="AF267" s="484"/>
      <c r="AG267" s="484"/>
      <c r="AH267" s="484"/>
      <c r="AI267" s="484"/>
      <c r="AJ267" s="411"/>
      <c r="AK267" s="411"/>
      <c r="AL267" s="411"/>
      <c r="AM267" s="411"/>
      <c r="AN267" s="411"/>
    </row>
    <row r="268" spans="2:40" ht="9.9" customHeight="1">
      <c r="B268" s="484"/>
      <c r="C268" s="484"/>
      <c r="D268" s="484"/>
      <c r="E268" s="484"/>
      <c r="F268" s="484"/>
      <c r="G268" s="484"/>
      <c r="H268" s="484"/>
      <c r="I268" s="484"/>
      <c r="J268" s="484"/>
      <c r="K268" s="484"/>
      <c r="L268" s="484"/>
      <c r="M268" s="484"/>
      <c r="N268" s="484"/>
      <c r="O268" s="484"/>
      <c r="P268" s="484"/>
      <c r="Q268" s="484"/>
      <c r="R268" s="484"/>
      <c r="S268" s="484"/>
      <c r="T268" s="484"/>
      <c r="U268" s="484"/>
      <c r="V268" s="484"/>
      <c r="W268" s="484"/>
      <c r="X268" s="484"/>
      <c r="Y268" s="484"/>
      <c r="Z268" s="484"/>
      <c r="AA268" s="484"/>
      <c r="AB268" s="484"/>
      <c r="AC268" s="484"/>
      <c r="AD268" s="484"/>
      <c r="AE268" s="484"/>
      <c r="AF268" s="484"/>
      <c r="AG268" s="484"/>
      <c r="AH268" s="484"/>
      <c r="AI268" s="484"/>
      <c r="AJ268" s="411"/>
      <c r="AK268" s="411"/>
      <c r="AL268" s="411"/>
      <c r="AM268" s="411"/>
      <c r="AN268" s="411"/>
    </row>
    <row r="269" spans="2:40" ht="9.9" customHeight="1">
      <c r="B269" s="484"/>
      <c r="C269" s="484"/>
      <c r="D269" s="484"/>
      <c r="E269" s="484"/>
      <c r="F269" s="484"/>
      <c r="G269" s="484"/>
      <c r="H269" s="484"/>
      <c r="I269" s="484"/>
      <c r="J269" s="484"/>
      <c r="K269" s="484"/>
      <c r="L269" s="484"/>
      <c r="M269" s="484"/>
      <c r="N269" s="484"/>
      <c r="O269" s="484"/>
      <c r="P269" s="484"/>
      <c r="Q269" s="484"/>
      <c r="R269" s="484"/>
      <c r="S269" s="484"/>
      <c r="T269" s="484"/>
      <c r="U269" s="484"/>
      <c r="V269" s="484"/>
      <c r="W269" s="484"/>
      <c r="X269" s="484"/>
      <c r="Y269" s="484"/>
      <c r="Z269" s="484"/>
      <c r="AA269" s="484"/>
      <c r="AB269" s="484"/>
      <c r="AC269" s="484"/>
      <c r="AD269" s="484"/>
      <c r="AE269" s="484"/>
      <c r="AF269" s="484"/>
      <c r="AG269" s="484"/>
      <c r="AH269" s="484"/>
      <c r="AI269" s="484"/>
      <c r="AJ269" s="411"/>
      <c r="AK269" s="411"/>
      <c r="AL269" s="411"/>
      <c r="AM269" s="411"/>
      <c r="AN269" s="411"/>
    </row>
    <row r="270" spans="2:40" ht="9.9" customHeight="1">
      <c r="B270" s="484"/>
      <c r="C270" s="484"/>
      <c r="D270" s="484"/>
      <c r="E270" s="484"/>
      <c r="F270" s="484"/>
      <c r="G270" s="484"/>
      <c r="H270" s="484"/>
      <c r="I270" s="484"/>
      <c r="J270" s="484"/>
      <c r="K270" s="484"/>
      <c r="L270" s="484"/>
      <c r="M270" s="484"/>
      <c r="N270" s="484"/>
      <c r="O270" s="484"/>
      <c r="P270" s="484"/>
      <c r="Q270" s="484"/>
      <c r="R270" s="484"/>
      <c r="S270" s="484"/>
      <c r="T270" s="484"/>
      <c r="U270" s="484"/>
      <c r="V270" s="484"/>
      <c r="W270" s="484"/>
      <c r="X270" s="484"/>
      <c r="Y270" s="484"/>
      <c r="Z270" s="484"/>
      <c r="AA270" s="484"/>
      <c r="AB270" s="484"/>
      <c r="AC270" s="484"/>
      <c r="AD270" s="484"/>
      <c r="AE270" s="484"/>
      <c r="AF270" s="484"/>
      <c r="AG270" s="484"/>
      <c r="AH270" s="484"/>
      <c r="AI270" s="484"/>
      <c r="AJ270" s="411"/>
      <c r="AK270" s="411"/>
      <c r="AL270" s="411"/>
      <c r="AM270" s="411"/>
      <c r="AN270" s="411"/>
    </row>
    <row r="271" spans="2:40" ht="9.9" customHeight="1">
      <c r="B271" s="484"/>
      <c r="C271" s="484"/>
      <c r="D271" s="484"/>
      <c r="E271" s="484"/>
      <c r="F271" s="484"/>
      <c r="G271" s="484"/>
      <c r="H271" s="484"/>
      <c r="I271" s="484"/>
      <c r="J271" s="484"/>
      <c r="K271" s="484"/>
      <c r="L271" s="484"/>
      <c r="M271" s="484"/>
      <c r="N271" s="484"/>
      <c r="O271" s="484"/>
      <c r="P271" s="484"/>
      <c r="Q271" s="484"/>
      <c r="R271" s="484"/>
      <c r="S271" s="484"/>
      <c r="T271" s="484"/>
      <c r="U271" s="484"/>
      <c r="V271" s="484"/>
      <c r="W271" s="484"/>
      <c r="X271" s="484"/>
      <c r="Y271" s="484"/>
      <c r="Z271" s="484"/>
      <c r="AA271" s="484"/>
      <c r="AB271" s="484"/>
      <c r="AC271" s="484"/>
      <c r="AD271" s="484"/>
      <c r="AE271" s="484"/>
      <c r="AF271" s="484"/>
      <c r="AG271" s="484"/>
      <c r="AH271" s="484"/>
      <c r="AI271" s="484"/>
      <c r="AJ271" s="411"/>
      <c r="AK271" s="411"/>
      <c r="AL271" s="411"/>
      <c r="AM271" s="411"/>
      <c r="AN271" s="411"/>
    </row>
    <row r="272" spans="2:40" ht="9.9" customHeight="1">
      <c r="B272" s="484"/>
      <c r="C272" s="484"/>
      <c r="D272" s="484"/>
      <c r="E272" s="484"/>
      <c r="F272" s="484"/>
      <c r="G272" s="484"/>
      <c r="H272" s="484"/>
      <c r="I272" s="484"/>
      <c r="J272" s="484"/>
      <c r="K272" s="484"/>
      <c r="L272" s="484"/>
      <c r="M272" s="484"/>
      <c r="N272" s="484"/>
      <c r="O272" s="484"/>
      <c r="P272" s="484"/>
      <c r="Q272" s="484"/>
      <c r="R272" s="484"/>
      <c r="S272" s="484"/>
      <c r="T272" s="484"/>
      <c r="U272" s="484"/>
      <c r="V272" s="484"/>
      <c r="W272" s="484"/>
      <c r="X272" s="484"/>
      <c r="Y272" s="484"/>
      <c r="Z272" s="484"/>
      <c r="AA272" s="484"/>
      <c r="AB272" s="484"/>
      <c r="AC272" s="484"/>
      <c r="AD272" s="484"/>
      <c r="AE272" s="484"/>
      <c r="AF272" s="484"/>
      <c r="AG272" s="484"/>
      <c r="AH272" s="484"/>
      <c r="AI272" s="484"/>
      <c r="AJ272" s="411"/>
      <c r="AK272" s="411"/>
      <c r="AL272" s="411"/>
      <c r="AM272" s="411"/>
      <c r="AN272" s="411"/>
    </row>
    <row r="273" spans="2:40" ht="9.9" customHeight="1">
      <c r="B273" s="484"/>
      <c r="C273" s="484"/>
      <c r="D273" s="484"/>
      <c r="E273" s="484"/>
      <c r="F273" s="484"/>
      <c r="G273" s="484"/>
      <c r="H273" s="484"/>
      <c r="I273" s="484"/>
      <c r="J273" s="484"/>
      <c r="K273" s="484"/>
      <c r="L273" s="484"/>
      <c r="M273" s="484"/>
      <c r="N273" s="484"/>
      <c r="O273" s="484"/>
      <c r="P273" s="484"/>
      <c r="Q273" s="484"/>
      <c r="R273" s="484"/>
      <c r="S273" s="484"/>
      <c r="T273" s="484"/>
      <c r="U273" s="484"/>
      <c r="V273" s="484"/>
      <c r="W273" s="484"/>
      <c r="X273" s="484"/>
      <c r="Y273" s="484"/>
      <c r="Z273" s="484"/>
      <c r="AA273" s="484"/>
      <c r="AB273" s="484"/>
      <c r="AC273" s="484"/>
      <c r="AD273" s="484"/>
      <c r="AE273" s="484"/>
      <c r="AF273" s="484"/>
      <c r="AG273" s="484"/>
      <c r="AH273" s="484"/>
      <c r="AI273" s="484"/>
      <c r="AJ273" s="411"/>
      <c r="AK273" s="411"/>
      <c r="AL273" s="411"/>
      <c r="AM273" s="411"/>
      <c r="AN273" s="411"/>
    </row>
    <row r="274" spans="2:40" ht="9.9" customHeight="1">
      <c r="B274" s="484"/>
      <c r="C274" s="484"/>
      <c r="D274" s="484"/>
      <c r="E274" s="484"/>
      <c r="F274" s="484"/>
      <c r="G274" s="484"/>
      <c r="H274" s="484"/>
      <c r="I274" s="484"/>
      <c r="J274" s="484"/>
      <c r="K274" s="484"/>
      <c r="L274" s="484"/>
      <c r="M274" s="484"/>
      <c r="N274" s="484"/>
      <c r="O274" s="484"/>
      <c r="P274" s="484"/>
      <c r="Q274" s="484"/>
      <c r="R274" s="484"/>
      <c r="S274" s="484"/>
      <c r="T274" s="484"/>
      <c r="U274" s="484"/>
      <c r="V274" s="484"/>
      <c r="W274" s="484"/>
      <c r="X274" s="484"/>
      <c r="Y274" s="484"/>
      <c r="Z274" s="484"/>
      <c r="AA274" s="484"/>
      <c r="AB274" s="484"/>
      <c r="AC274" s="484"/>
      <c r="AD274" s="484"/>
      <c r="AE274" s="484"/>
      <c r="AF274" s="484"/>
      <c r="AG274" s="484"/>
      <c r="AH274" s="484"/>
      <c r="AI274" s="484"/>
      <c r="AJ274" s="411"/>
      <c r="AK274" s="411"/>
      <c r="AL274" s="411"/>
      <c r="AM274" s="411"/>
      <c r="AN274" s="411"/>
    </row>
    <row r="275" spans="2:40" ht="9.9" customHeight="1">
      <c r="B275" s="484"/>
      <c r="C275" s="484"/>
      <c r="D275" s="484"/>
      <c r="E275" s="484"/>
      <c r="F275" s="484"/>
      <c r="G275" s="484"/>
      <c r="H275" s="484"/>
      <c r="I275" s="484"/>
      <c r="J275" s="484"/>
      <c r="K275" s="484"/>
      <c r="L275" s="484"/>
      <c r="M275" s="484"/>
      <c r="N275" s="484"/>
      <c r="O275" s="484"/>
      <c r="P275" s="484"/>
      <c r="Q275" s="484"/>
      <c r="R275" s="484"/>
      <c r="S275" s="484"/>
      <c r="T275" s="484"/>
      <c r="U275" s="484"/>
      <c r="V275" s="484"/>
      <c r="W275" s="484"/>
      <c r="X275" s="484"/>
      <c r="Y275" s="484"/>
      <c r="Z275" s="484"/>
      <c r="AA275" s="484"/>
      <c r="AB275" s="484"/>
      <c r="AC275" s="484"/>
      <c r="AD275" s="484"/>
      <c r="AE275" s="484"/>
      <c r="AF275" s="484"/>
      <c r="AG275" s="484"/>
      <c r="AH275" s="484"/>
      <c r="AI275" s="484"/>
      <c r="AJ275" s="411"/>
      <c r="AK275" s="411"/>
      <c r="AL275" s="411"/>
      <c r="AM275" s="411"/>
      <c r="AN275" s="411"/>
    </row>
    <row r="276" spans="2:40" ht="9.9" customHeight="1">
      <c r="B276" s="484"/>
      <c r="C276" s="484"/>
      <c r="D276" s="484"/>
      <c r="E276" s="484"/>
      <c r="F276" s="484"/>
      <c r="G276" s="484"/>
      <c r="H276" s="484"/>
      <c r="I276" s="484"/>
      <c r="J276" s="484"/>
      <c r="K276" s="484"/>
      <c r="L276" s="484"/>
      <c r="M276" s="484"/>
      <c r="N276" s="484"/>
      <c r="O276" s="484"/>
      <c r="P276" s="484"/>
      <c r="Q276" s="484"/>
      <c r="R276" s="484"/>
      <c r="S276" s="484"/>
      <c r="T276" s="484"/>
      <c r="U276" s="484"/>
      <c r="V276" s="484"/>
      <c r="W276" s="484"/>
      <c r="X276" s="484"/>
      <c r="Y276" s="484"/>
      <c r="Z276" s="484"/>
      <c r="AA276" s="484"/>
      <c r="AB276" s="484"/>
      <c r="AC276" s="484"/>
      <c r="AD276" s="484"/>
      <c r="AE276" s="484"/>
      <c r="AF276" s="484"/>
      <c r="AG276" s="484"/>
      <c r="AH276" s="484"/>
      <c r="AI276" s="484"/>
      <c r="AJ276" s="411"/>
      <c r="AK276" s="411"/>
      <c r="AL276" s="411"/>
      <c r="AM276" s="411"/>
      <c r="AN276" s="411"/>
    </row>
    <row r="277" spans="2:40" ht="9.9" customHeight="1">
      <c r="B277" s="484"/>
      <c r="C277" s="484"/>
      <c r="D277" s="484"/>
      <c r="E277" s="484"/>
      <c r="F277" s="484"/>
      <c r="G277" s="484"/>
      <c r="H277" s="484"/>
      <c r="I277" s="484"/>
      <c r="J277" s="484"/>
      <c r="K277" s="484"/>
      <c r="L277" s="484"/>
      <c r="M277" s="484"/>
      <c r="N277" s="484"/>
      <c r="O277" s="484"/>
      <c r="P277" s="484"/>
      <c r="Q277" s="484"/>
      <c r="R277" s="484"/>
      <c r="S277" s="484"/>
      <c r="T277" s="484"/>
      <c r="U277" s="484"/>
      <c r="V277" s="484"/>
      <c r="W277" s="484"/>
      <c r="X277" s="484"/>
      <c r="Y277" s="484"/>
      <c r="Z277" s="484"/>
      <c r="AA277" s="484"/>
      <c r="AB277" s="484"/>
      <c r="AC277" s="484"/>
      <c r="AD277" s="484"/>
      <c r="AE277" s="484"/>
      <c r="AF277" s="484"/>
      <c r="AG277" s="484"/>
      <c r="AH277" s="484"/>
      <c r="AI277" s="484"/>
      <c r="AJ277" s="411"/>
      <c r="AK277" s="411"/>
      <c r="AL277" s="411"/>
      <c r="AM277" s="411"/>
      <c r="AN277" s="411"/>
    </row>
    <row r="278" spans="2:40" ht="9.9" customHeight="1">
      <c r="B278" s="484"/>
      <c r="C278" s="484"/>
      <c r="D278" s="484"/>
      <c r="E278" s="484"/>
      <c r="F278" s="484"/>
      <c r="G278" s="484"/>
      <c r="H278" s="484"/>
      <c r="I278" s="484"/>
      <c r="J278" s="484"/>
      <c r="K278" s="484"/>
      <c r="L278" s="484"/>
      <c r="M278" s="484"/>
      <c r="N278" s="484"/>
      <c r="O278" s="484"/>
      <c r="P278" s="484"/>
      <c r="Q278" s="484"/>
      <c r="R278" s="484"/>
      <c r="S278" s="484"/>
      <c r="T278" s="484"/>
      <c r="U278" s="484"/>
      <c r="V278" s="484"/>
      <c r="W278" s="484"/>
      <c r="X278" s="484"/>
      <c r="Y278" s="484"/>
      <c r="Z278" s="484"/>
      <c r="AA278" s="484"/>
      <c r="AB278" s="484"/>
      <c r="AC278" s="484"/>
      <c r="AD278" s="484"/>
      <c r="AE278" s="484"/>
      <c r="AF278" s="484"/>
      <c r="AG278" s="484"/>
      <c r="AH278" s="484"/>
      <c r="AI278" s="484"/>
      <c r="AJ278" s="411"/>
      <c r="AK278" s="411"/>
      <c r="AL278" s="411"/>
      <c r="AM278" s="411"/>
      <c r="AN278" s="411"/>
    </row>
    <row r="279" spans="2:40" ht="9.9" customHeight="1">
      <c r="B279" s="484"/>
      <c r="C279" s="484"/>
      <c r="D279" s="484"/>
      <c r="E279" s="484"/>
      <c r="F279" s="484"/>
      <c r="G279" s="484"/>
      <c r="H279" s="484"/>
      <c r="I279" s="484"/>
      <c r="J279" s="484"/>
      <c r="K279" s="484"/>
      <c r="L279" s="484"/>
      <c r="M279" s="484"/>
      <c r="N279" s="484"/>
      <c r="O279" s="484"/>
      <c r="P279" s="484"/>
      <c r="Q279" s="484"/>
      <c r="R279" s="484"/>
      <c r="S279" s="484"/>
      <c r="T279" s="484"/>
      <c r="U279" s="484"/>
      <c r="V279" s="484"/>
      <c r="W279" s="484"/>
      <c r="X279" s="484"/>
      <c r="Y279" s="484"/>
      <c r="Z279" s="484"/>
      <c r="AA279" s="484"/>
      <c r="AB279" s="484"/>
      <c r="AC279" s="484"/>
      <c r="AD279" s="484"/>
      <c r="AE279" s="484"/>
      <c r="AF279" s="484"/>
      <c r="AG279" s="484"/>
      <c r="AH279" s="484"/>
      <c r="AI279" s="484"/>
      <c r="AJ279" s="411"/>
      <c r="AK279" s="411"/>
      <c r="AL279" s="411"/>
      <c r="AM279" s="411"/>
      <c r="AN279" s="411"/>
    </row>
    <row r="280" spans="2:40" ht="9.9" customHeight="1">
      <c r="B280" s="484"/>
      <c r="C280" s="484"/>
      <c r="D280" s="484"/>
      <c r="E280" s="484"/>
      <c r="F280" s="484"/>
      <c r="G280" s="484"/>
      <c r="H280" s="484"/>
      <c r="I280" s="484"/>
      <c r="J280" s="484"/>
      <c r="K280" s="484"/>
      <c r="L280" s="484"/>
      <c r="M280" s="484"/>
      <c r="N280" s="484"/>
      <c r="O280" s="484"/>
      <c r="P280" s="484"/>
      <c r="Q280" s="484"/>
      <c r="R280" s="484"/>
      <c r="S280" s="484"/>
      <c r="T280" s="484"/>
      <c r="U280" s="484"/>
      <c r="V280" s="484"/>
      <c r="W280" s="484"/>
      <c r="X280" s="484"/>
      <c r="Y280" s="484"/>
      <c r="Z280" s="484"/>
      <c r="AA280" s="484"/>
      <c r="AB280" s="484"/>
      <c r="AC280" s="484"/>
      <c r="AD280" s="484"/>
      <c r="AE280" s="484"/>
      <c r="AF280" s="484"/>
      <c r="AG280" s="484"/>
      <c r="AH280" s="484"/>
      <c r="AI280" s="484"/>
      <c r="AJ280" s="411"/>
      <c r="AK280" s="411"/>
      <c r="AL280" s="411"/>
      <c r="AM280" s="411"/>
      <c r="AN280" s="411"/>
    </row>
    <row r="281" spans="2:40" ht="9.9" customHeight="1">
      <c r="B281" s="484"/>
      <c r="C281" s="484"/>
      <c r="D281" s="484"/>
      <c r="E281" s="484"/>
      <c r="F281" s="484"/>
      <c r="G281" s="484"/>
      <c r="H281" s="484"/>
      <c r="I281" s="484"/>
      <c r="J281" s="484"/>
      <c r="K281" s="484"/>
      <c r="L281" s="484"/>
      <c r="M281" s="484"/>
      <c r="N281" s="484"/>
      <c r="O281" s="484"/>
      <c r="P281" s="484"/>
      <c r="Q281" s="484"/>
      <c r="R281" s="484"/>
      <c r="S281" s="484"/>
      <c r="T281" s="484"/>
      <c r="U281" s="484"/>
      <c r="V281" s="484"/>
      <c r="W281" s="484"/>
      <c r="X281" s="484"/>
      <c r="Y281" s="484"/>
      <c r="Z281" s="484"/>
      <c r="AA281" s="484"/>
      <c r="AB281" s="484"/>
      <c r="AC281" s="484"/>
      <c r="AD281" s="484"/>
      <c r="AE281" s="484"/>
      <c r="AF281" s="484"/>
      <c r="AG281" s="484"/>
      <c r="AH281" s="484"/>
      <c r="AI281" s="484"/>
      <c r="AJ281" s="411"/>
      <c r="AK281" s="411"/>
      <c r="AL281" s="411"/>
      <c r="AM281" s="411"/>
      <c r="AN281" s="411"/>
    </row>
    <row r="282" spans="2:40" ht="9.9" customHeight="1"/>
    <row r="283" spans="2:40" ht="9.9" customHeight="1"/>
    <row r="284" spans="2:40" ht="9.9" customHeight="1"/>
    <row r="285" spans="2:40" ht="9.9" customHeight="1"/>
    <row r="286" spans="2:40" ht="9.9" customHeight="1"/>
    <row r="287" spans="2:40" ht="9.9" customHeight="1"/>
    <row r="288" spans="2:40"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row r="321" ht="9.9" customHeight="1"/>
    <row r="322" ht="9.9" customHeight="1"/>
    <row r="323" ht="9.9" customHeight="1"/>
    <row r="324" ht="9.9" customHeight="1"/>
    <row r="325" ht="9.9" customHeight="1"/>
    <row r="326" ht="9.9" customHeight="1"/>
    <row r="327" ht="9.9" customHeight="1"/>
    <row r="328" ht="9.9" customHeight="1"/>
    <row r="329" ht="9.9" customHeight="1"/>
    <row r="330" ht="9.9" customHeight="1"/>
    <row r="331" ht="9.9" customHeight="1"/>
    <row r="332" ht="9.9" customHeight="1"/>
    <row r="333" ht="9.9" customHeight="1"/>
    <row r="334" ht="9.9" customHeight="1"/>
    <row r="335" ht="9.9" customHeight="1"/>
    <row r="336" ht="9.9" customHeight="1"/>
    <row r="337" ht="9.9" customHeight="1"/>
    <row r="338" ht="9.9" customHeight="1"/>
  </sheetData>
  <mergeCells count="104">
    <mergeCell ref="S34:W35"/>
    <mergeCell ref="Z66:AM67"/>
    <mergeCell ref="Z70:AM71"/>
    <mergeCell ref="Z74:AM75"/>
    <mergeCell ref="Z78:AM79"/>
    <mergeCell ref="Z82:AM83"/>
    <mergeCell ref="Z86:AM87"/>
    <mergeCell ref="Z90:AM91"/>
    <mergeCell ref="Z94:AM95"/>
    <mergeCell ref="Y28:AN31"/>
    <mergeCell ref="Z34:AM35"/>
    <mergeCell ref="Z38:AM39"/>
    <mergeCell ref="Z42:AM43"/>
    <mergeCell ref="Z46:AM47"/>
    <mergeCell ref="Z50:AM51"/>
    <mergeCell ref="Z54:AM55"/>
    <mergeCell ref="Z58:AM59"/>
    <mergeCell ref="Z62:AM63"/>
    <mergeCell ref="D105:AM108"/>
    <mergeCell ref="D97:E100"/>
    <mergeCell ref="P97:Q100"/>
    <mergeCell ref="F97:O100"/>
    <mergeCell ref="S98:W99"/>
    <mergeCell ref="P101:Q104"/>
    <mergeCell ref="F102:J103"/>
    <mergeCell ref="S102:W103"/>
    <mergeCell ref="D89:E92"/>
    <mergeCell ref="P89:Q92"/>
    <mergeCell ref="F89:O92"/>
    <mergeCell ref="S90:W91"/>
    <mergeCell ref="D93:E96"/>
    <mergeCell ref="P93:Q96"/>
    <mergeCell ref="Z102:AM103"/>
    <mergeCell ref="F93:O96"/>
    <mergeCell ref="S94:W95"/>
    <mergeCell ref="Z98:AM99"/>
    <mergeCell ref="D81:E84"/>
    <mergeCell ref="P81:Q84"/>
    <mergeCell ref="F81:O84"/>
    <mergeCell ref="S82:W83"/>
    <mergeCell ref="D85:E88"/>
    <mergeCell ref="P85:Q88"/>
    <mergeCell ref="F85:O88"/>
    <mergeCell ref="S86:W87"/>
    <mergeCell ref="D69:E72"/>
    <mergeCell ref="P69:Q72"/>
    <mergeCell ref="F69:O72"/>
    <mergeCell ref="S70:W71"/>
    <mergeCell ref="D73:E76"/>
    <mergeCell ref="P73:Q76"/>
    <mergeCell ref="F73:O76"/>
    <mergeCell ref="S74:W75"/>
    <mergeCell ref="D77:E80"/>
    <mergeCell ref="P77:Q80"/>
    <mergeCell ref="F77:O80"/>
    <mergeCell ref="S78:W79"/>
    <mergeCell ref="D57:E60"/>
    <mergeCell ref="P57:Q60"/>
    <mergeCell ref="F57:O60"/>
    <mergeCell ref="S58:W59"/>
    <mergeCell ref="D61:E64"/>
    <mergeCell ref="P61:Q64"/>
    <mergeCell ref="F61:O64"/>
    <mergeCell ref="S62:W63"/>
    <mergeCell ref="D65:E68"/>
    <mergeCell ref="P65:Q68"/>
    <mergeCell ref="F65:O68"/>
    <mergeCell ref="S66:W67"/>
    <mergeCell ref="D45:E48"/>
    <mergeCell ref="P45:Q48"/>
    <mergeCell ref="F45:O48"/>
    <mergeCell ref="S46:W47"/>
    <mergeCell ref="D49:E52"/>
    <mergeCell ref="P49:Q52"/>
    <mergeCell ref="F49:O52"/>
    <mergeCell ref="S50:W51"/>
    <mergeCell ref="D53:E56"/>
    <mergeCell ref="P53:Q56"/>
    <mergeCell ref="F53:O56"/>
    <mergeCell ref="S54:W55"/>
    <mergeCell ref="AJ20:AL21"/>
    <mergeCell ref="AK9:AL9"/>
    <mergeCell ref="AA19:AB19"/>
    <mergeCell ref="AI23:AK23"/>
    <mergeCell ref="P32:X32"/>
    <mergeCell ref="Y32:AN32"/>
    <mergeCell ref="B123:AM123"/>
    <mergeCell ref="C28:C32"/>
    <mergeCell ref="AG24:AK25"/>
    <mergeCell ref="D28:E32"/>
    <mergeCell ref="F28:O32"/>
    <mergeCell ref="P28:X31"/>
    <mergeCell ref="D20:AB25"/>
    <mergeCell ref="D33:E36"/>
    <mergeCell ref="P33:Q36"/>
    <mergeCell ref="F33:O36"/>
    <mergeCell ref="D37:E40"/>
    <mergeCell ref="P37:Q40"/>
    <mergeCell ref="F37:O40"/>
    <mergeCell ref="S38:W39"/>
    <mergeCell ref="D41:E44"/>
    <mergeCell ref="P41:Q44"/>
    <mergeCell ref="F41:O44"/>
    <mergeCell ref="S42:W43"/>
  </mergeCells>
  <printOptions horizontalCentered="1"/>
  <pageMargins left="0.39370078740157499" right="0.39370078740157499" top="0.39370078740157499" bottom="0.196850393700787" header="0" footer="0"/>
  <pageSetup paperSize="9" scale="2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sheetPr>
  <dimension ref="A1:FK92"/>
  <sheetViews>
    <sheetView showGridLines="0" view="pageBreakPreview" zoomScale="30" zoomScaleNormal="25" zoomScaleSheetLayoutView="30" workbookViewId="0">
      <selection activeCell="Y60" sqref="Y60:AX61"/>
    </sheetView>
  </sheetViews>
  <sheetFormatPr defaultColWidth="2.33203125" defaultRowHeight="15"/>
  <cols>
    <col min="1" max="1" width="2.33203125" style="2"/>
    <col min="2" max="2" width="3.88671875" style="2" customWidth="1"/>
    <col min="3" max="3" width="11.6640625" style="2" customWidth="1"/>
    <col min="4" max="82" width="3.88671875" style="2" customWidth="1"/>
    <col min="83" max="83" width="3" style="2" customWidth="1"/>
    <col min="84" max="86" width="2.33203125" style="2"/>
    <col min="87" max="87" width="11.44140625" style="2"/>
    <col min="88" max="88" width="4.44140625" style="2"/>
    <col min="89" max="89" width="2.33203125" style="2" customWidth="1"/>
    <col min="90" max="90" width="9"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85"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85"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85"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85"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85" ht="18.75" customHeight="1">
      <c r="B9" s="362"/>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85" ht="39.9" customHeight="1">
      <c r="B10" s="362"/>
      <c r="C10" s="295"/>
      <c r="D10" s="295"/>
      <c r="E10" s="295"/>
      <c r="F10" s="295"/>
      <c r="G10" s="295"/>
      <c r="H10" s="295"/>
      <c r="I10" s="379" t="s">
        <v>782</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85" ht="39.9" customHeight="1">
      <c r="B11" s="362"/>
      <c r="C11" s="295"/>
      <c r="D11" s="295"/>
      <c r="E11" s="295"/>
      <c r="F11" s="295"/>
      <c r="G11" s="295"/>
      <c r="H11" s="295"/>
      <c r="I11" s="380" t="s">
        <v>783</v>
      </c>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295"/>
      <c r="AL11" s="295"/>
      <c r="AM11" s="295"/>
      <c r="AN11" s="295"/>
      <c r="AO11" s="295"/>
      <c r="AP11" s="295"/>
      <c r="AQ11" s="295"/>
      <c r="AR11" s="295"/>
      <c r="AS11" s="295"/>
      <c r="AT11" s="295"/>
      <c r="AU11" s="295"/>
      <c r="AV11" s="295"/>
      <c r="AW11" s="295"/>
      <c r="AX11" s="295"/>
      <c r="AY11" s="295"/>
      <c r="AZ11" s="295"/>
      <c r="BA11" s="295"/>
      <c r="BB11" s="295"/>
      <c r="BC11" s="295"/>
      <c r="BD11" s="295"/>
      <c r="BE11" s="295"/>
      <c r="BF11" s="295"/>
      <c r="BG11" s="295"/>
      <c r="BH11" s="295"/>
      <c r="BI11" s="295"/>
      <c r="BJ11" s="295"/>
      <c r="BK11" s="295"/>
      <c r="BL11" s="295"/>
      <c r="BM11" s="295"/>
      <c r="BN11" s="295"/>
      <c r="BO11" s="295"/>
      <c r="BP11" s="295"/>
      <c r="BQ11" s="295"/>
      <c r="BR11" s="295"/>
      <c r="BS11" s="295"/>
      <c r="BT11" s="295"/>
      <c r="BU11" s="295"/>
      <c r="BV11" s="295"/>
      <c r="BW11" s="295"/>
      <c r="BX11" s="295"/>
      <c r="BY11" s="295"/>
      <c r="BZ11" s="295"/>
      <c r="CA11" s="295"/>
      <c r="CB11" s="295"/>
      <c r="CC11" s="295"/>
      <c r="CD11" s="334"/>
    </row>
    <row r="12" spans="2:85" ht="30">
      <c r="B12" s="363"/>
      <c r="C12" s="233"/>
      <c r="D12" s="233"/>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64"/>
      <c r="BF12" s="364"/>
      <c r="BG12" s="364"/>
      <c r="BH12" s="364"/>
      <c r="BI12" s="364"/>
      <c r="BJ12" s="364"/>
      <c r="BK12" s="364"/>
      <c r="BL12" s="364"/>
      <c r="BM12" s="364"/>
      <c r="BN12" s="364"/>
      <c r="BO12" s="364"/>
      <c r="BP12" s="364"/>
      <c r="BQ12" s="364"/>
      <c r="BR12" s="364"/>
      <c r="BS12" s="364"/>
      <c r="BT12" s="364"/>
      <c r="BU12" s="364"/>
      <c r="BV12" s="364"/>
      <c r="BW12" s="364"/>
      <c r="BX12" s="364"/>
      <c r="BY12" s="364"/>
      <c r="BZ12" s="364"/>
      <c r="CA12" s="364"/>
      <c r="CB12" s="364"/>
      <c r="CC12" s="297"/>
      <c r="CD12" s="335"/>
    </row>
    <row r="13" spans="2:85" ht="33">
      <c r="B13" s="365"/>
      <c r="C13" s="366"/>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82"/>
      <c r="AQ13" s="382"/>
      <c r="AR13" s="382"/>
      <c r="AS13" s="382"/>
      <c r="AT13" s="382"/>
      <c r="AU13" s="382"/>
      <c r="AV13" s="382"/>
      <c r="AW13" s="382"/>
      <c r="AX13" s="382"/>
      <c r="AY13" s="382"/>
      <c r="AZ13" s="382"/>
      <c r="BA13" s="382"/>
      <c r="BB13" s="382"/>
      <c r="BC13" s="382"/>
      <c r="BD13" s="382"/>
      <c r="BE13" s="382"/>
      <c r="BF13" s="382"/>
      <c r="BG13" s="382"/>
      <c r="BH13" s="382"/>
      <c r="BI13" s="382"/>
      <c r="BJ13" s="382"/>
      <c r="BK13" s="382"/>
      <c r="BL13" s="382"/>
      <c r="BM13" s="382"/>
      <c r="BN13" s="382"/>
      <c r="BO13" s="382"/>
      <c r="BP13" s="382"/>
      <c r="BQ13" s="382"/>
      <c r="BR13" s="382"/>
      <c r="BS13" s="382"/>
      <c r="BT13" s="382"/>
      <c r="BU13" s="382"/>
      <c r="BV13" s="382"/>
      <c r="BW13" s="382"/>
      <c r="BX13" s="382"/>
      <c r="BY13" s="382"/>
      <c r="BZ13" s="382"/>
      <c r="CA13" s="382"/>
      <c r="CB13" s="382"/>
      <c r="CC13" s="382"/>
      <c r="CD13" s="385"/>
    </row>
    <row r="14" spans="2:85" ht="30" customHeight="1">
      <c r="B14" s="368"/>
      <c r="C14" s="369" t="s">
        <v>784</v>
      </c>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81"/>
      <c r="AL14" s="381"/>
      <c r="AM14" s="381"/>
      <c r="AN14" s="381"/>
      <c r="AO14" s="381"/>
      <c r="AP14" s="381"/>
      <c r="AQ14" s="381"/>
      <c r="AR14" s="381"/>
      <c r="AS14" s="381"/>
      <c r="AT14" s="381"/>
      <c r="AU14" s="381"/>
      <c r="AV14" s="381"/>
      <c r="AW14" s="381"/>
      <c r="AX14" s="381"/>
      <c r="AY14" s="381"/>
      <c r="AZ14" s="381"/>
      <c r="BA14" s="381"/>
      <c r="BB14" s="381"/>
      <c r="BC14" s="381"/>
      <c r="BD14" s="381"/>
      <c r="BE14" s="381"/>
      <c r="BF14" s="381"/>
      <c r="BG14" s="381"/>
      <c r="BH14" s="381"/>
      <c r="BI14" s="381"/>
      <c r="BJ14" s="381"/>
      <c r="BK14" s="381"/>
      <c r="BL14" s="381"/>
      <c r="BM14" s="381"/>
      <c r="BN14" s="381"/>
      <c r="BO14" s="381"/>
      <c r="BP14" s="381"/>
      <c r="BQ14" s="381"/>
      <c r="BR14" s="381"/>
      <c r="BS14" s="381"/>
      <c r="BT14" s="381"/>
      <c r="BU14" s="381"/>
      <c r="BV14" s="381"/>
      <c r="BW14" s="381"/>
      <c r="BX14" s="381"/>
      <c r="BY14" s="381"/>
      <c r="BZ14" s="381"/>
      <c r="CA14" s="381"/>
      <c r="CB14" s="381"/>
      <c r="CC14" s="381"/>
      <c r="CD14" s="386"/>
    </row>
    <row r="15" spans="2:85" ht="30" customHeight="1">
      <c r="B15" s="368"/>
      <c r="C15" s="370" t="s">
        <v>785</v>
      </c>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81"/>
      <c r="AL15" s="381"/>
      <c r="AM15" s="381"/>
      <c r="AN15" s="381"/>
      <c r="AO15" s="381"/>
      <c r="AP15" s="381"/>
      <c r="AQ15" s="381"/>
      <c r="AR15" s="381"/>
      <c r="AS15" s="381"/>
      <c r="AT15" s="381"/>
      <c r="AU15" s="381"/>
      <c r="AV15" s="381"/>
      <c r="AW15" s="381"/>
      <c r="AX15" s="381"/>
      <c r="AY15" s="381"/>
      <c r="AZ15" s="381"/>
      <c r="BA15" s="381"/>
      <c r="BB15" s="381"/>
      <c r="BC15" s="381"/>
      <c r="BD15" s="381"/>
      <c r="BE15" s="381"/>
      <c r="BF15" s="381"/>
      <c r="BG15" s="381"/>
      <c r="BH15" s="381"/>
      <c r="BI15" s="381"/>
      <c r="BJ15" s="381"/>
      <c r="BK15" s="381"/>
      <c r="BL15" s="381"/>
      <c r="BM15" s="381"/>
      <c r="BN15" s="381"/>
      <c r="BO15" s="381"/>
      <c r="BP15" s="381"/>
      <c r="BQ15" s="381"/>
      <c r="BR15" s="381"/>
      <c r="BS15" s="381"/>
      <c r="BT15" s="381"/>
      <c r="BU15" s="381"/>
      <c r="BV15" s="381"/>
      <c r="BW15" s="381"/>
      <c r="BX15" s="381"/>
      <c r="BY15" s="381"/>
      <c r="BZ15" s="381"/>
      <c r="CA15" s="381"/>
      <c r="CB15" s="381"/>
      <c r="CC15" s="381"/>
      <c r="CD15" s="386"/>
      <c r="CE15" s="302"/>
      <c r="CF15" s="302"/>
      <c r="CG15" s="302"/>
    </row>
    <row r="16" spans="2:85" ht="27.9" customHeight="1">
      <c r="B16" s="371"/>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c r="BC16" s="372"/>
      <c r="BD16" s="372"/>
      <c r="BE16" s="372"/>
      <c r="BF16" s="372"/>
      <c r="BG16" s="372"/>
      <c r="BH16" s="372"/>
      <c r="BI16" s="372"/>
      <c r="BJ16" s="372"/>
      <c r="BK16" s="372"/>
      <c r="BL16" s="372"/>
      <c r="BM16" s="372"/>
      <c r="BN16" s="372"/>
      <c r="BO16" s="372"/>
      <c r="BP16" s="372"/>
      <c r="BQ16" s="372"/>
      <c r="BR16" s="372"/>
      <c r="BS16" s="372"/>
      <c r="BT16" s="372"/>
      <c r="BU16" s="372"/>
      <c r="BV16" s="372"/>
      <c r="BW16" s="372"/>
      <c r="BX16" s="372"/>
      <c r="BY16" s="372"/>
      <c r="BZ16" s="372"/>
      <c r="CA16" s="372"/>
      <c r="CB16" s="372"/>
      <c r="CC16" s="372"/>
      <c r="CD16" s="387"/>
    </row>
    <row r="17" spans="1:164" ht="27.9" customHeight="1">
      <c r="B17" s="322"/>
      <c r="CB17"/>
      <c r="CC17"/>
      <c r="CD17" s="55"/>
    </row>
    <row r="18" spans="1:164" ht="30" customHeight="1">
      <c r="B18" s="322"/>
      <c r="C18" s="373">
        <v>12.3</v>
      </c>
      <c r="D18" s="129" t="s">
        <v>786</v>
      </c>
      <c r="E18" s="203"/>
      <c r="F18" s="203"/>
      <c r="G18" s="203"/>
      <c r="H18" s="203"/>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203"/>
      <c r="BE18" s="203"/>
      <c r="BF18" s="203"/>
      <c r="BG18" s="203"/>
      <c r="BH18" s="203"/>
      <c r="BI18" s="203"/>
      <c r="BJ18" s="203"/>
      <c r="BK18" s="203"/>
      <c r="BL18" s="203"/>
      <c r="BM18" s="203"/>
      <c r="BN18" s="203"/>
      <c r="BO18" s="203"/>
      <c r="BP18" s="203"/>
      <c r="BQ18" s="203"/>
      <c r="BR18" s="203"/>
      <c r="BS18" s="203"/>
      <c r="BT18" s="203"/>
      <c r="BU18" s="203"/>
      <c r="BV18" s="203"/>
      <c r="BW18"/>
      <c r="BX18"/>
      <c r="BY18"/>
      <c r="BZ18"/>
      <c r="CA18"/>
      <c r="CB18"/>
      <c r="CC18"/>
      <c r="CD18" s="55"/>
    </row>
    <row r="19" spans="1:164" ht="30" customHeight="1">
      <c r="B19" s="151"/>
      <c r="C19" s="321"/>
      <c r="D19" s="374"/>
      <c r="E19" s="203"/>
      <c r="F19" s="203"/>
      <c r="G19" s="203"/>
      <c r="H19" s="203"/>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2192">
        <v>121804</v>
      </c>
      <c r="AX19" s="2192"/>
      <c r="AY19" s="2192"/>
      <c r="AZ19" s="2192"/>
      <c r="BA19" s="2192"/>
      <c r="BB19" s="81"/>
      <c r="BC19" s="81"/>
      <c r="BD19" s="203"/>
      <c r="BE19" s="203"/>
      <c r="BF19" s="203"/>
      <c r="BG19" s="203"/>
      <c r="BH19" s="203"/>
      <c r="BI19" s="203"/>
      <c r="BJ19" s="203"/>
      <c r="BK19" s="203"/>
      <c r="BL19" s="203"/>
      <c r="BM19" s="203"/>
      <c r="BN19" s="203"/>
      <c r="BO19" s="203"/>
      <c r="BP19" s="203"/>
      <c r="BQ19" s="203"/>
      <c r="BR19" s="203"/>
      <c r="BS19" s="203"/>
      <c r="BT19" s="203"/>
      <c r="BU19" s="203"/>
      <c r="BV19" s="203"/>
      <c r="BW19"/>
      <c r="BX19"/>
      <c r="BY19"/>
      <c r="BZ19"/>
      <c r="CA19"/>
      <c r="CB19"/>
      <c r="CC19"/>
      <c r="CD19" s="160"/>
      <c r="FH19" s="391"/>
    </row>
    <row r="20" spans="1:164" ht="24.9" customHeight="1">
      <c r="B20" s="151"/>
      <c r="C20" s="325"/>
      <c r="D20" s="1606"/>
      <c r="E20" s="1607"/>
      <c r="F20" s="1607"/>
      <c r="G20" s="1607"/>
      <c r="H20" s="1607"/>
      <c r="I20" s="1607"/>
      <c r="J20" s="1607"/>
      <c r="K20" s="1607"/>
      <c r="L20" s="1607"/>
      <c r="M20" s="1607"/>
      <c r="N20" s="1607"/>
      <c r="O20" s="1607"/>
      <c r="P20" s="1607"/>
      <c r="Q20" s="1607"/>
      <c r="R20" s="1607"/>
      <c r="S20" s="1607"/>
      <c r="T20" s="1607"/>
      <c r="U20" s="1607"/>
      <c r="V20" s="1607"/>
      <c r="W20" s="1607"/>
      <c r="X20" s="1607"/>
      <c r="Y20" s="1607"/>
      <c r="Z20" s="1607"/>
      <c r="AA20" s="1607"/>
      <c r="AB20" s="1607"/>
      <c r="AC20" s="1607"/>
      <c r="AD20" s="1607"/>
      <c r="AE20" s="1607"/>
      <c r="AF20" s="1607"/>
      <c r="AG20" s="1607"/>
      <c r="AH20" s="1607"/>
      <c r="AI20" s="1607"/>
      <c r="AJ20" s="1607"/>
      <c r="AK20" s="1607"/>
      <c r="AL20" s="1607"/>
      <c r="AM20" s="1607"/>
      <c r="AN20" s="1607"/>
      <c r="AO20" s="1607"/>
      <c r="AP20" s="1607"/>
      <c r="AQ20" s="1607"/>
      <c r="AR20" s="1607"/>
      <c r="AS20" s="1607"/>
      <c r="AT20" s="1607"/>
      <c r="AU20" s="1607"/>
      <c r="AV20" s="1607"/>
      <c r="AW20" s="1607"/>
      <c r="AX20" s="1607"/>
      <c r="AY20" s="1607"/>
      <c r="AZ20" s="1607"/>
      <c r="BA20" s="1608"/>
      <c r="BB20" s="81"/>
      <c r="BC20" s="81"/>
      <c r="BD20" s="203"/>
      <c r="BE20" s="203"/>
      <c r="BF20" s="203"/>
      <c r="BG20" s="203"/>
      <c r="BH20" s="203"/>
      <c r="BI20" s="203"/>
      <c r="BJ20" s="203"/>
      <c r="BK20" s="203"/>
      <c r="BL20" s="203"/>
      <c r="BM20" s="203"/>
      <c r="BN20" s="203"/>
      <c r="BO20" s="203"/>
      <c r="BP20" s="203"/>
      <c r="BQ20" s="203"/>
      <c r="BR20" s="203"/>
      <c r="BS20" s="203"/>
      <c r="BT20" s="203"/>
      <c r="BU20" s="203"/>
      <c r="BV20" s="203"/>
      <c r="BW20"/>
      <c r="BX20"/>
      <c r="BY20"/>
      <c r="BZ20"/>
      <c r="CA20"/>
      <c r="CB20"/>
      <c r="CC20"/>
      <c r="CD20" s="160"/>
      <c r="FH20" s="391"/>
    </row>
    <row r="21" spans="1:164" ht="24.9" customHeight="1">
      <c r="B21" s="151"/>
      <c r="C21" s="325"/>
      <c r="D21" s="2193"/>
      <c r="E21" s="2194"/>
      <c r="F21" s="2194"/>
      <c r="G21" s="2194"/>
      <c r="H21" s="2194"/>
      <c r="I21" s="2194"/>
      <c r="J21" s="2194"/>
      <c r="K21" s="2194"/>
      <c r="L21" s="2194"/>
      <c r="M21" s="2194"/>
      <c r="N21" s="2194"/>
      <c r="O21" s="2194"/>
      <c r="P21" s="2194"/>
      <c r="Q21" s="2194"/>
      <c r="R21" s="2194"/>
      <c r="S21" s="2194"/>
      <c r="T21" s="2194"/>
      <c r="U21" s="2194"/>
      <c r="V21" s="2194"/>
      <c r="W21" s="2194"/>
      <c r="X21" s="2194"/>
      <c r="Y21" s="2194"/>
      <c r="Z21" s="2194"/>
      <c r="AA21" s="2194"/>
      <c r="AB21" s="2194"/>
      <c r="AC21" s="2194"/>
      <c r="AD21" s="2194"/>
      <c r="AE21" s="2194"/>
      <c r="AF21" s="2194"/>
      <c r="AG21" s="2194"/>
      <c r="AH21" s="2194"/>
      <c r="AI21" s="2194"/>
      <c r="AJ21" s="2194"/>
      <c r="AK21" s="2194"/>
      <c r="AL21" s="2194"/>
      <c r="AM21" s="2194"/>
      <c r="AN21" s="2194"/>
      <c r="AO21" s="2194"/>
      <c r="AP21" s="2194"/>
      <c r="AQ21" s="2194"/>
      <c r="AR21" s="2194"/>
      <c r="AS21" s="2194"/>
      <c r="AT21" s="2194"/>
      <c r="AU21" s="2194"/>
      <c r="AV21" s="2194"/>
      <c r="AW21" s="2194"/>
      <c r="AX21" s="2194"/>
      <c r="AY21" s="2194"/>
      <c r="AZ21" s="2194"/>
      <c r="BA21" s="2195"/>
      <c r="BB21"/>
      <c r="BC21"/>
      <c r="BD21"/>
      <c r="BE21"/>
      <c r="BF21"/>
      <c r="BG21"/>
      <c r="BH21"/>
      <c r="BI21"/>
      <c r="BJ21"/>
      <c r="BK21"/>
      <c r="BL21"/>
      <c r="BM21"/>
      <c r="BN21"/>
      <c r="BO21"/>
      <c r="BP21"/>
      <c r="BQ21"/>
      <c r="BR21"/>
      <c r="BS21"/>
      <c r="BT21"/>
      <c r="BU21"/>
      <c r="BV21"/>
      <c r="BW21"/>
      <c r="BX21"/>
      <c r="BY21"/>
      <c r="BZ21"/>
      <c r="CA21"/>
      <c r="CB21"/>
      <c r="CC21"/>
      <c r="CD21" s="160"/>
      <c r="FH21" s="391"/>
    </row>
    <row r="22" spans="1:164" ht="30" customHeight="1">
      <c r="A22" s="1"/>
      <c r="B22" s="151"/>
      <c r="C22" s="321"/>
      <c r="D22" s="2193"/>
      <c r="E22" s="2194"/>
      <c r="F22" s="2194"/>
      <c r="G22" s="2194"/>
      <c r="H22" s="2194"/>
      <c r="I22" s="2194"/>
      <c r="J22" s="2194"/>
      <c r="K22" s="2194"/>
      <c r="L22" s="2194"/>
      <c r="M22" s="2194"/>
      <c r="N22" s="2194"/>
      <c r="O22" s="2194"/>
      <c r="P22" s="2194"/>
      <c r="Q22" s="2194"/>
      <c r="R22" s="2194"/>
      <c r="S22" s="2194"/>
      <c r="T22" s="2194"/>
      <c r="U22" s="2194"/>
      <c r="V22" s="2194"/>
      <c r="W22" s="2194"/>
      <c r="X22" s="2194"/>
      <c r="Y22" s="2194"/>
      <c r="Z22" s="2194"/>
      <c r="AA22" s="2194"/>
      <c r="AB22" s="2194"/>
      <c r="AC22" s="2194"/>
      <c r="AD22" s="2194"/>
      <c r="AE22" s="2194"/>
      <c r="AF22" s="2194"/>
      <c r="AG22" s="2194"/>
      <c r="AH22" s="2194"/>
      <c r="AI22" s="2194"/>
      <c r="AJ22" s="2194"/>
      <c r="AK22" s="2194"/>
      <c r="AL22" s="2194"/>
      <c r="AM22" s="2194"/>
      <c r="AN22" s="2194"/>
      <c r="AO22" s="2194"/>
      <c r="AP22" s="2194"/>
      <c r="AQ22" s="2194"/>
      <c r="AR22" s="2194"/>
      <c r="AS22" s="2194"/>
      <c r="AT22" s="2194"/>
      <c r="AU22" s="2194"/>
      <c r="AV22" s="2194"/>
      <c r="AW22" s="2194"/>
      <c r="AX22" s="2194"/>
      <c r="AY22" s="2194"/>
      <c r="AZ22" s="2194"/>
      <c r="BA22" s="2195"/>
      <c r="BB22"/>
      <c r="BC22"/>
      <c r="BD22"/>
      <c r="BE22"/>
      <c r="BF22"/>
      <c r="BG22"/>
      <c r="BH22"/>
      <c r="BI22"/>
      <c r="BJ22"/>
      <c r="BK22"/>
      <c r="BL22"/>
      <c r="BM22"/>
      <c r="BN22"/>
      <c r="BO22"/>
      <c r="BP22"/>
      <c r="BQ22"/>
      <c r="BR22"/>
      <c r="BS22"/>
      <c r="BT22"/>
      <c r="BU22"/>
      <c r="BV22"/>
      <c r="BW22"/>
      <c r="BX22"/>
      <c r="BY22"/>
      <c r="BZ22"/>
      <c r="CA22"/>
      <c r="CB22"/>
      <c r="CC22"/>
      <c r="CD22" s="160"/>
    </row>
    <row r="23" spans="1:164" ht="24.9" customHeight="1">
      <c r="A23" s="1"/>
      <c r="B23" s="151"/>
      <c r="C23"/>
      <c r="D23" s="2193"/>
      <c r="E23" s="2194"/>
      <c r="F23" s="2194"/>
      <c r="G23" s="2194"/>
      <c r="H23" s="2194"/>
      <c r="I23" s="2194"/>
      <c r="J23" s="2194"/>
      <c r="K23" s="2194"/>
      <c r="L23" s="2194"/>
      <c r="M23" s="2194"/>
      <c r="N23" s="2194"/>
      <c r="O23" s="2194"/>
      <c r="P23" s="2194"/>
      <c r="Q23" s="2194"/>
      <c r="R23" s="2194"/>
      <c r="S23" s="2194"/>
      <c r="T23" s="2194"/>
      <c r="U23" s="2194"/>
      <c r="V23" s="2194"/>
      <c r="W23" s="2194"/>
      <c r="X23" s="2194"/>
      <c r="Y23" s="2194"/>
      <c r="Z23" s="2194"/>
      <c r="AA23" s="2194"/>
      <c r="AB23" s="2194"/>
      <c r="AC23" s="2194"/>
      <c r="AD23" s="2194"/>
      <c r="AE23" s="2194"/>
      <c r="AF23" s="2194"/>
      <c r="AG23" s="2194"/>
      <c r="AH23" s="2194"/>
      <c r="AI23" s="2194"/>
      <c r="AJ23" s="2194"/>
      <c r="AK23" s="2194"/>
      <c r="AL23" s="2194"/>
      <c r="AM23" s="2194"/>
      <c r="AN23" s="2194"/>
      <c r="AO23" s="2194"/>
      <c r="AP23" s="2194"/>
      <c r="AQ23" s="2194"/>
      <c r="AR23" s="2194"/>
      <c r="AS23" s="2194"/>
      <c r="AT23" s="2194"/>
      <c r="AU23" s="2194"/>
      <c r="AV23" s="2194"/>
      <c r="AW23" s="2194"/>
      <c r="AX23" s="2194"/>
      <c r="AY23" s="2194"/>
      <c r="AZ23" s="2194"/>
      <c r="BA23" s="2195"/>
      <c r="BB23"/>
      <c r="BC23"/>
      <c r="BD23"/>
      <c r="BE23"/>
      <c r="BF23"/>
      <c r="BG23"/>
      <c r="BH23"/>
      <c r="BI23"/>
      <c r="BJ23"/>
      <c r="BK23"/>
      <c r="BL23"/>
      <c r="BM23"/>
      <c r="BN23"/>
      <c r="BO23"/>
      <c r="BP23"/>
      <c r="BQ23"/>
      <c r="BR23"/>
      <c r="BS23"/>
      <c r="BT23"/>
      <c r="BU23"/>
      <c r="BV23"/>
      <c r="BW23"/>
      <c r="BX23"/>
      <c r="BY23"/>
      <c r="BZ23"/>
      <c r="CA23"/>
      <c r="CB23"/>
      <c r="CC23"/>
      <c r="CD23" s="160"/>
    </row>
    <row r="24" spans="1:164" ht="24.9" customHeight="1">
      <c r="A24" s="1"/>
      <c r="B24" s="151"/>
      <c r="C24"/>
      <c r="D24" s="2193"/>
      <c r="E24" s="2194"/>
      <c r="F24" s="2194"/>
      <c r="G24" s="2194"/>
      <c r="H24" s="2194"/>
      <c r="I24" s="2194"/>
      <c r="J24" s="2194"/>
      <c r="K24" s="2194"/>
      <c r="L24" s="2194"/>
      <c r="M24" s="2194"/>
      <c r="N24" s="2194"/>
      <c r="O24" s="2194"/>
      <c r="P24" s="2194"/>
      <c r="Q24" s="2194"/>
      <c r="R24" s="2194"/>
      <c r="S24" s="2194"/>
      <c r="T24" s="2194"/>
      <c r="U24" s="2194"/>
      <c r="V24" s="2194"/>
      <c r="W24" s="2194"/>
      <c r="X24" s="2194"/>
      <c r="Y24" s="2194"/>
      <c r="Z24" s="2194"/>
      <c r="AA24" s="2194"/>
      <c r="AB24" s="2194"/>
      <c r="AC24" s="2194"/>
      <c r="AD24" s="2194"/>
      <c r="AE24" s="2194"/>
      <c r="AF24" s="2194"/>
      <c r="AG24" s="2194"/>
      <c r="AH24" s="2194"/>
      <c r="AI24" s="2194"/>
      <c r="AJ24" s="2194"/>
      <c r="AK24" s="2194"/>
      <c r="AL24" s="2194"/>
      <c r="AM24" s="2194"/>
      <c r="AN24" s="2194"/>
      <c r="AO24" s="2194"/>
      <c r="AP24" s="2194"/>
      <c r="AQ24" s="2194"/>
      <c r="AR24" s="2194"/>
      <c r="AS24" s="2194"/>
      <c r="AT24" s="2194"/>
      <c r="AU24" s="2194"/>
      <c r="AV24" s="2194"/>
      <c r="AW24" s="2194"/>
      <c r="AX24" s="2194"/>
      <c r="AY24" s="2194"/>
      <c r="AZ24" s="2194"/>
      <c r="BA24" s="2195"/>
      <c r="BB24"/>
      <c r="BC24"/>
      <c r="BD24"/>
      <c r="BE24"/>
      <c r="BF24"/>
      <c r="BG24"/>
      <c r="BH24"/>
      <c r="BI24"/>
      <c r="BJ24"/>
      <c r="BK24"/>
      <c r="BL24"/>
      <c r="BM24"/>
      <c r="BN24"/>
      <c r="BO24"/>
      <c r="BP24"/>
      <c r="BQ24"/>
      <c r="BR24"/>
      <c r="BS24"/>
      <c r="BT24"/>
      <c r="BU24"/>
      <c r="BV24"/>
      <c r="BW24" s="2192">
        <v>121805</v>
      </c>
      <c r="BX24" s="2192"/>
      <c r="BY24" s="2192"/>
      <c r="BZ24" s="2192"/>
      <c r="CA24" s="2192"/>
      <c r="CB24" s="97"/>
      <c r="CC24" s="97"/>
      <c r="CD24" s="160"/>
    </row>
    <row r="25" spans="1:164" ht="20.100000000000001" customHeight="1">
      <c r="A25" s="1"/>
      <c r="B25" s="151"/>
      <c r="C25"/>
      <c r="D25" s="2193"/>
      <c r="E25" s="2194"/>
      <c r="F25" s="2194"/>
      <c r="G25" s="2194"/>
      <c r="H25" s="2194"/>
      <c r="I25" s="2194"/>
      <c r="J25" s="2194"/>
      <c r="K25" s="2194"/>
      <c r="L25" s="2194"/>
      <c r="M25" s="2194"/>
      <c r="N25" s="2194"/>
      <c r="O25" s="2194"/>
      <c r="P25" s="2194"/>
      <c r="Q25" s="2194"/>
      <c r="R25" s="2194"/>
      <c r="S25" s="2194"/>
      <c r="T25" s="2194"/>
      <c r="U25" s="2194"/>
      <c r="V25" s="2194"/>
      <c r="W25" s="2194"/>
      <c r="X25" s="2194"/>
      <c r="Y25" s="2194"/>
      <c r="Z25" s="2194"/>
      <c r="AA25" s="2194"/>
      <c r="AB25" s="2194"/>
      <c r="AC25" s="2194"/>
      <c r="AD25" s="2194"/>
      <c r="AE25" s="2194"/>
      <c r="AF25" s="2194"/>
      <c r="AG25" s="2194"/>
      <c r="AH25" s="2194"/>
      <c r="AI25" s="2194"/>
      <c r="AJ25" s="2194"/>
      <c r="AK25" s="2194"/>
      <c r="AL25" s="2194"/>
      <c r="AM25" s="2194"/>
      <c r="AN25" s="2194"/>
      <c r="AO25" s="2194"/>
      <c r="AP25" s="2194"/>
      <c r="AQ25" s="2194"/>
      <c r="AR25" s="2194"/>
      <c r="AS25" s="2194"/>
      <c r="AT25" s="2194"/>
      <c r="AU25" s="2194"/>
      <c r="AV25" s="2194"/>
      <c r="AW25" s="2194"/>
      <c r="AX25" s="2194"/>
      <c r="AY25" s="2194"/>
      <c r="AZ25" s="2194"/>
      <c r="BA25" s="2195"/>
      <c r="BB25"/>
      <c r="BC25"/>
      <c r="BD25"/>
      <c r="BE25"/>
      <c r="BF25"/>
      <c r="BG25"/>
      <c r="BH25"/>
      <c r="BI25"/>
      <c r="BJ25"/>
      <c r="BK25"/>
      <c r="BL25"/>
      <c r="BM25"/>
      <c r="BN25"/>
      <c r="BO25"/>
      <c r="BP25"/>
      <c r="BQ25"/>
      <c r="BR25"/>
      <c r="BS25"/>
      <c r="BT25"/>
      <c r="BU25"/>
      <c r="BV25"/>
      <c r="BW25" s="2192"/>
      <c r="BX25" s="2192"/>
      <c r="BY25" s="2192"/>
      <c r="BZ25" s="2192"/>
      <c r="CA25" s="2192"/>
      <c r="CB25" s="97"/>
      <c r="CC25" s="97"/>
      <c r="CD25" s="160"/>
    </row>
    <row r="26" spans="1:164" ht="24.9" customHeight="1">
      <c r="A26" s="1"/>
      <c r="B26" s="93"/>
      <c r="C26"/>
      <c r="D26" s="2193"/>
      <c r="E26" s="2194"/>
      <c r="F26" s="2194"/>
      <c r="G26" s="2194"/>
      <c r="H26" s="2194"/>
      <c r="I26" s="2194"/>
      <c r="J26" s="2194"/>
      <c r="K26" s="2194"/>
      <c r="L26" s="2194"/>
      <c r="M26" s="2194"/>
      <c r="N26" s="2194"/>
      <c r="O26" s="2194"/>
      <c r="P26" s="2194"/>
      <c r="Q26" s="2194"/>
      <c r="R26" s="2194"/>
      <c r="S26" s="2194"/>
      <c r="T26" s="2194"/>
      <c r="U26" s="2194"/>
      <c r="V26" s="2194"/>
      <c r="W26" s="2194"/>
      <c r="X26" s="2194"/>
      <c r="Y26" s="2194"/>
      <c r="Z26" s="2194"/>
      <c r="AA26" s="2194"/>
      <c r="AB26" s="2194"/>
      <c r="AC26" s="2194"/>
      <c r="AD26" s="2194"/>
      <c r="AE26" s="2194"/>
      <c r="AF26" s="2194"/>
      <c r="AG26" s="2194"/>
      <c r="AH26" s="2194"/>
      <c r="AI26" s="2194"/>
      <c r="AJ26" s="2194"/>
      <c r="AK26" s="2194"/>
      <c r="AL26" s="2194"/>
      <c r="AM26" s="2194"/>
      <c r="AN26" s="2194"/>
      <c r="AO26" s="2194"/>
      <c r="AP26" s="2194"/>
      <c r="AQ26" s="2194"/>
      <c r="AR26" s="2194"/>
      <c r="AS26" s="2194"/>
      <c r="AT26" s="2194"/>
      <c r="AU26" s="2194"/>
      <c r="AV26" s="2194"/>
      <c r="AW26" s="2194"/>
      <c r="AX26" s="2194"/>
      <c r="AY26" s="2194"/>
      <c r="AZ26" s="2194"/>
      <c r="BA26" s="2195"/>
      <c r="BB26"/>
      <c r="BC26"/>
      <c r="BD26"/>
      <c r="BE26"/>
      <c r="BF26"/>
      <c r="BG26"/>
      <c r="BH26"/>
      <c r="BI26"/>
      <c r="BJ26" s="129" t="s">
        <v>103</v>
      </c>
      <c r="BK26"/>
      <c r="BL26"/>
      <c r="BM26"/>
      <c r="BN26"/>
      <c r="BO26"/>
      <c r="BP26"/>
      <c r="BQ26"/>
      <c r="BR26" s="1606"/>
      <c r="BS26" s="1607"/>
      <c r="BT26" s="1607"/>
      <c r="BU26" s="1607"/>
      <c r="BV26" s="1607"/>
      <c r="BW26" s="1607"/>
      <c r="BX26" s="1607"/>
      <c r="BY26" s="1607"/>
      <c r="BZ26" s="1607"/>
      <c r="CA26" s="1608"/>
      <c r="CB26"/>
      <c r="CC26"/>
      <c r="CD26" s="160"/>
    </row>
    <row r="27" spans="1:164" ht="24.9" customHeight="1">
      <c r="A27" s="1"/>
      <c r="B27" s="93"/>
      <c r="C27"/>
      <c r="D27" s="1609"/>
      <c r="E27" s="1610"/>
      <c r="F27" s="1610"/>
      <c r="G27" s="1610"/>
      <c r="H27" s="1610"/>
      <c r="I27" s="1610"/>
      <c r="J27" s="1610"/>
      <c r="K27" s="1610"/>
      <c r="L27" s="1610"/>
      <c r="M27" s="1610"/>
      <c r="N27" s="1610"/>
      <c r="O27" s="1610"/>
      <c r="P27" s="1610"/>
      <c r="Q27" s="1610"/>
      <c r="R27" s="1610"/>
      <c r="S27" s="1610"/>
      <c r="T27" s="1610"/>
      <c r="U27" s="1610"/>
      <c r="V27" s="1610"/>
      <c r="W27" s="1610"/>
      <c r="X27" s="1610"/>
      <c r="Y27" s="1610"/>
      <c r="Z27" s="1610"/>
      <c r="AA27" s="1610"/>
      <c r="AB27" s="1610"/>
      <c r="AC27" s="1610"/>
      <c r="AD27" s="1610"/>
      <c r="AE27" s="1610"/>
      <c r="AF27" s="1610"/>
      <c r="AG27" s="1610"/>
      <c r="AH27" s="1610"/>
      <c r="AI27" s="1610"/>
      <c r="AJ27" s="1610"/>
      <c r="AK27" s="1610"/>
      <c r="AL27" s="1610"/>
      <c r="AM27" s="1610"/>
      <c r="AN27" s="1610"/>
      <c r="AO27" s="1610"/>
      <c r="AP27" s="1610"/>
      <c r="AQ27" s="1610"/>
      <c r="AR27" s="1610"/>
      <c r="AS27" s="1610"/>
      <c r="AT27" s="1610"/>
      <c r="AU27" s="1610"/>
      <c r="AV27" s="1610"/>
      <c r="AW27" s="1610"/>
      <c r="AX27" s="1610"/>
      <c r="AY27" s="1610"/>
      <c r="AZ27" s="1610"/>
      <c r="BA27" s="1611"/>
      <c r="BB27"/>
      <c r="BC27"/>
      <c r="BD27"/>
      <c r="BE27"/>
      <c r="BF27"/>
      <c r="BG27"/>
      <c r="BH27"/>
      <c r="BI27"/>
      <c r="BJ27" s="383" t="s">
        <v>104</v>
      </c>
      <c r="BK27"/>
      <c r="BL27"/>
      <c r="BM27"/>
      <c r="BN27"/>
      <c r="BO27"/>
      <c r="BP27"/>
      <c r="BQ27"/>
      <c r="BR27" s="1609"/>
      <c r="BS27" s="1610"/>
      <c r="BT27" s="1610"/>
      <c r="BU27" s="1610"/>
      <c r="BV27" s="1610"/>
      <c r="BW27" s="1610"/>
      <c r="BX27" s="1610"/>
      <c r="BY27" s="1610"/>
      <c r="BZ27" s="1610"/>
      <c r="CA27" s="1611"/>
      <c r="CB27"/>
      <c r="CC27"/>
      <c r="CD27" s="160"/>
    </row>
    <row r="28" spans="1:164" ht="27.9" customHeight="1">
      <c r="A28" s="1"/>
      <c r="B28" s="93"/>
      <c r="C28"/>
      <c r="CB28"/>
      <c r="CC28"/>
      <c r="CD28" s="160"/>
    </row>
    <row r="29" spans="1:164" ht="30" customHeight="1">
      <c r="A29" s="1"/>
      <c r="B29" s="93"/>
      <c r="C29"/>
      <c r="D29" s="129" t="s">
        <v>787</v>
      </c>
      <c r="E29" s="203"/>
      <c r="F29" s="203"/>
      <c r="G29" s="203"/>
      <c r="H29" s="203"/>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81"/>
      <c r="AW29" s="81"/>
      <c r="AX29" s="81"/>
      <c r="AY29" s="81"/>
      <c r="AZ29" s="81"/>
      <c r="BA29" s="81"/>
      <c r="BB29"/>
      <c r="BC29"/>
      <c r="BD29"/>
      <c r="BE29"/>
      <c r="BF29"/>
      <c r="BG29"/>
      <c r="BH29"/>
      <c r="BI29"/>
      <c r="BJ29"/>
      <c r="BK29"/>
      <c r="BL29"/>
      <c r="BM29"/>
      <c r="BN29"/>
      <c r="BO29"/>
      <c r="BP29"/>
      <c r="BQ29"/>
      <c r="BR29"/>
      <c r="BS29"/>
      <c r="BT29"/>
      <c r="BU29"/>
      <c r="BV29"/>
      <c r="BW29"/>
      <c r="BX29"/>
      <c r="BY29"/>
      <c r="BZ29"/>
      <c r="CA29"/>
      <c r="CB29"/>
      <c r="CC29"/>
      <c r="CD29" s="160"/>
    </row>
    <row r="30" spans="1:164" ht="30" customHeight="1">
      <c r="A30" s="1"/>
      <c r="B30" s="93"/>
      <c r="C30"/>
      <c r="D30" s="374"/>
      <c r="E30" s="203"/>
      <c r="F30" s="203"/>
      <c r="G30" s="203"/>
      <c r="H30" s="203"/>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2192">
        <v>121806</v>
      </c>
      <c r="AX30" s="2192"/>
      <c r="AY30" s="2192"/>
      <c r="AZ30" s="2192"/>
      <c r="BA30" s="2192"/>
      <c r="BB30"/>
      <c r="BC30"/>
      <c r="BD30"/>
      <c r="BE30"/>
      <c r="BF30"/>
      <c r="BG30"/>
      <c r="BH30"/>
      <c r="BI30"/>
      <c r="BJ30"/>
      <c r="BK30"/>
      <c r="BL30"/>
      <c r="BM30"/>
      <c r="BN30"/>
      <c r="BO30"/>
      <c r="BP30"/>
      <c r="BQ30"/>
      <c r="BR30"/>
      <c r="BS30"/>
      <c r="BT30"/>
      <c r="BU30"/>
      <c r="BV30"/>
      <c r="BW30"/>
      <c r="BX30"/>
      <c r="BY30"/>
      <c r="BZ30"/>
      <c r="CA30"/>
      <c r="CB30"/>
      <c r="CC30"/>
      <c r="CD30" s="160"/>
    </row>
    <row r="31" spans="1:164" ht="24.9" customHeight="1">
      <c r="A31" s="1"/>
      <c r="B31" s="93"/>
      <c r="C31"/>
      <c r="D31" s="1606"/>
      <c r="E31" s="1607"/>
      <c r="F31" s="1607"/>
      <c r="G31" s="1607"/>
      <c r="H31" s="1607"/>
      <c r="I31" s="1607"/>
      <c r="J31" s="1607"/>
      <c r="K31" s="1607"/>
      <c r="L31" s="1607"/>
      <c r="M31" s="1607"/>
      <c r="N31" s="1607"/>
      <c r="O31" s="1607"/>
      <c r="P31" s="1607"/>
      <c r="Q31" s="1607"/>
      <c r="R31" s="1607"/>
      <c r="S31" s="1607"/>
      <c r="T31" s="1607"/>
      <c r="U31" s="1607"/>
      <c r="V31" s="1607"/>
      <c r="W31" s="1607"/>
      <c r="X31" s="1607"/>
      <c r="Y31" s="1607"/>
      <c r="Z31" s="1607"/>
      <c r="AA31" s="1607"/>
      <c r="AB31" s="1607"/>
      <c r="AC31" s="1607"/>
      <c r="AD31" s="1607"/>
      <c r="AE31" s="1607"/>
      <c r="AF31" s="1607"/>
      <c r="AG31" s="1607"/>
      <c r="AH31" s="1607"/>
      <c r="AI31" s="1607"/>
      <c r="AJ31" s="1607"/>
      <c r="AK31" s="1607"/>
      <c r="AL31" s="1607"/>
      <c r="AM31" s="1607"/>
      <c r="AN31" s="1607"/>
      <c r="AO31" s="1607"/>
      <c r="AP31" s="1607"/>
      <c r="AQ31" s="1607"/>
      <c r="AR31" s="1607"/>
      <c r="AS31" s="1607"/>
      <c r="AT31" s="1607"/>
      <c r="AU31" s="1607"/>
      <c r="AV31" s="1607"/>
      <c r="AW31" s="1607"/>
      <c r="AX31" s="1607"/>
      <c r="AY31" s="1607"/>
      <c r="AZ31" s="1607"/>
      <c r="BA31" s="1608"/>
      <c r="BB31"/>
      <c r="BC31"/>
      <c r="BD31"/>
      <c r="BE31"/>
      <c r="BF31"/>
      <c r="BG31"/>
      <c r="BH31"/>
      <c r="BI31"/>
      <c r="BJ31"/>
      <c r="BK31"/>
      <c r="BL31"/>
      <c r="BM31"/>
      <c r="BN31"/>
      <c r="BO31"/>
      <c r="BP31"/>
      <c r="BQ31"/>
      <c r="BR31"/>
      <c r="BS31"/>
      <c r="BT31"/>
      <c r="BU31"/>
      <c r="BV31"/>
      <c r="BW31"/>
      <c r="BX31"/>
      <c r="BY31"/>
      <c r="BZ31"/>
      <c r="CA31"/>
      <c r="CB31"/>
      <c r="CC31"/>
      <c r="CD31" s="160"/>
    </row>
    <row r="32" spans="1:164" ht="24.9" customHeight="1">
      <c r="A32" s="1"/>
      <c r="B32" s="93"/>
      <c r="C32"/>
      <c r="D32" s="2193"/>
      <c r="E32" s="2194"/>
      <c r="F32" s="2194"/>
      <c r="G32" s="2194"/>
      <c r="H32" s="2194"/>
      <c r="I32" s="2194"/>
      <c r="J32" s="2194"/>
      <c r="K32" s="2194"/>
      <c r="L32" s="2194"/>
      <c r="M32" s="2194"/>
      <c r="N32" s="2194"/>
      <c r="O32" s="2194"/>
      <c r="P32" s="2194"/>
      <c r="Q32" s="2194"/>
      <c r="R32" s="2194"/>
      <c r="S32" s="2194"/>
      <c r="T32" s="2194"/>
      <c r="U32" s="2194"/>
      <c r="V32" s="2194"/>
      <c r="W32" s="2194"/>
      <c r="X32" s="2194"/>
      <c r="Y32" s="2194"/>
      <c r="Z32" s="2194"/>
      <c r="AA32" s="2194"/>
      <c r="AB32" s="2194"/>
      <c r="AC32" s="2194"/>
      <c r="AD32" s="2194"/>
      <c r="AE32" s="2194"/>
      <c r="AF32" s="2194"/>
      <c r="AG32" s="2194"/>
      <c r="AH32" s="2194"/>
      <c r="AI32" s="2194"/>
      <c r="AJ32" s="2194"/>
      <c r="AK32" s="2194"/>
      <c r="AL32" s="2194"/>
      <c r="AM32" s="2194"/>
      <c r="AN32" s="2194"/>
      <c r="AO32" s="2194"/>
      <c r="AP32" s="2194"/>
      <c r="AQ32" s="2194"/>
      <c r="AR32" s="2194"/>
      <c r="AS32" s="2194"/>
      <c r="AT32" s="2194"/>
      <c r="AU32" s="2194"/>
      <c r="AV32" s="2194"/>
      <c r="AW32" s="2194"/>
      <c r="AX32" s="2194"/>
      <c r="AY32" s="2194"/>
      <c r="AZ32" s="2194"/>
      <c r="BA32" s="2195"/>
      <c r="BB32"/>
      <c r="BC32"/>
      <c r="BD32"/>
      <c r="BE32"/>
      <c r="BF32"/>
      <c r="BG32"/>
      <c r="BH32"/>
      <c r="BI32"/>
      <c r="BJ32"/>
      <c r="BK32"/>
      <c r="BL32"/>
      <c r="BM32"/>
      <c r="BN32"/>
      <c r="BO32"/>
      <c r="BP32"/>
      <c r="BQ32"/>
      <c r="BR32"/>
      <c r="BS32"/>
      <c r="BT32"/>
      <c r="BU32"/>
      <c r="BV32"/>
      <c r="BW32"/>
      <c r="BX32"/>
      <c r="BY32"/>
      <c r="BZ32"/>
      <c r="CA32"/>
      <c r="CB32"/>
      <c r="CC32"/>
      <c r="CD32" s="160"/>
    </row>
    <row r="33" spans="1:83" ht="20.100000000000001" customHeight="1">
      <c r="A33" s="1"/>
      <c r="B33" s="93"/>
      <c r="C33"/>
      <c r="D33" s="2193"/>
      <c r="E33" s="2194"/>
      <c r="F33" s="2194"/>
      <c r="G33" s="2194"/>
      <c r="H33" s="2194"/>
      <c r="I33" s="2194"/>
      <c r="J33" s="2194"/>
      <c r="K33" s="2194"/>
      <c r="L33" s="2194"/>
      <c r="M33" s="2194"/>
      <c r="N33" s="2194"/>
      <c r="O33" s="2194"/>
      <c r="P33" s="2194"/>
      <c r="Q33" s="2194"/>
      <c r="R33" s="2194"/>
      <c r="S33" s="2194"/>
      <c r="T33" s="2194"/>
      <c r="U33" s="2194"/>
      <c r="V33" s="2194"/>
      <c r="W33" s="2194"/>
      <c r="X33" s="2194"/>
      <c r="Y33" s="2194"/>
      <c r="Z33" s="2194"/>
      <c r="AA33" s="2194"/>
      <c r="AB33" s="2194"/>
      <c r="AC33" s="2194"/>
      <c r="AD33" s="2194"/>
      <c r="AE33" s="2194"/>
      <c r="AF33" s="2194"/>
      <c r="AG33" s="2194"/>
      <c r="AH33" s="2194"/>
      <c r="AI33" s="2194"/>
      <c r="AJ33" s="2194"/>
      <c r="AK33" s="2194"/>
      <c r="AL33" s="2194"/>
      <c r="AM33" s="2194"/>
      <c r="AN33" s="2194"/>
      <c r="AO33" s="2194"/>
      <c r="AP33" s="2194"/>
      <c r="AQ33" s="2194"/>
      <c r="AR33" s="2194"/>
      <c r="AS33" s="2194"/>
      <c r="AT33" s="2194"/>
      <c r="AU33" s="2194"/>
      <c r="AV33" s="2194"/>
      <c r="AW33" s="2194"/>
      <c r="AX33" s="2194"/>
      <c r="AY33" s="2194"/>
      <c r="AZ33" s="2194"/>
      <c r="BA33" s="2195"/>
      <c r="BB33"/>
      <c r="BC33"/>
      <c r="BD33"/>
      <c r="BE33"/>
      <c r="BF33"/>
      <c r="BG33"/>
      <c r="BH33"/>
      <c r="BI33"/>
      <c r="BJ33"/>
      <c r="BK33"/>
      <c r="BL33"/>
      <c r="BM33"/>
      <c r="BN33"/>
      <c r="BO33"/>
      <c r="BP33"/>
      <c r="BQ33"/>
      <c r="BR33"/>
      <c r="BS33"/>
      <c r="BT33"/>
      <c r="BU33"/>
      <c r="BV33"/>
      <c r="BW33"/>
      <c r="BX33"/>
      <c r="BY33"/>
      <c r="BZ33"/>
      <c r="CA33"/>
      <c r="CB33"/>
      <c r="CC33"/>
      <c r="CD33" s="160"/>
    </row>
    <row r="34" spans="1:83" ht="24.9" customHeight="1">
      <c r="A34" s="1"/>
      <c r="B34" s="93"/>
      <c r="C34"/>
      <c r="D34" s="2193"/>
      <c r="E34" s="2194"/>
      <c r="F34" s="2194"/>
      <c r="G34" s="2194"/>
      <c r="H34" s="2194"/>
      <c r="I34" s="2194"/>
      <c r="J34" s="2194"/>
      <c r="K34" s="2194"/>
      <c r="L34" s="2194"/>
      <c r="M34" s="2194"/>
      <c r="N34" s="2194"/>
      <c r="O34" s="2194"/>
      <c r="P34" s="2194"/>
      <c r="Q34" s="2194"/>
      <c r="R34" s="2194"/>
      <c r="S34" s="2194"/>
      <c r="T34" s="2194"/>
      <c r="U34" s="2194"/>
      <c r="V34" s="2194"/>
      <c r="W34" s="2194"/>
      <c r="X34" s="2194"/>
      <c r="Y34" s="2194"/>
      <c r="Z34" s="2194"/>
      <c r="AA34" s="2194"/>
      <c r="AB34" s="2194"/>
      <c r="AC34" s="2194"/>
      <c r="AD34" s="2194"/>
      <c r="AE34" s="2194"/>
      <c r="AF34" s="2194"/>
      <c r="AG34" s="2194"/>
      <c r="AH34" s="2194"/>
      <c r="AI34" s="2194"/>
      <c r="AJ34" s="2194"/>
      <c r="AK34" s="2194"/>
      <c r="AL34" s="2194"/>
      <c r="AM34" s="2194"/>
      <c r="AN34" s="2194"/>
      <c r="AO34" s="2194"/>
      <c r="AP34" s="2194"/>
      <c r="AQ34" s="2194"/>
      <c r="AR34" s="2194"/>
      <c r="AS34" s="2194"/>
      <c r="AT34" s="2194"/>
      <c r="AU34" s="2194"/>
      <c r="AV34" s="2194"/>
      <c r="AW34" s="2194"/>
      <c r="AX34" s="2194"/>
      <c r="AY34" s="2194"/>
      <c r="AZ34" s="2194"/>
      <c r="BA34" s="2195"/>
      <c r="BB34"/>
      <c r="BC34"/>
      <c r="BD34"/>
      <c r="BE34"/>
      <c r="BF34"/>
      <c r="BG34"/>
      <c r="BH34"/>
      <c r="BI34"/>
      <c r="BJ34"/>
      <c r="BK34"/>
      <c r="BL34"/>
      <c r="BM34"/>
      <c r="BN34"/>
      <c r="BO34"/>
      <c r="BP34"/>
      <c r="BQ34"/>
      <c r="BR34"/>
      <c r="BS34"/>
      <c r="BT34"/>
      <c r="BU34"/>
      <c r="BV34"/>
      <c r="BW34"/>
      <c r="BX34"/>
      <c r="BY34"/>
      <c r="BZ34"/>
      <c r="CA34"/>
      <c r="CB34"/>
      <c r="CC34"/>
      <c r="CD34" s="160"/>
    </row>
    <row r="35" spans="1:83" ht="24.9" customHeight="1">
      <c r="A35" s="1"/>
      <c r="B35" s="93"/>
      <c r="C35" s="97"/>
      <c r="D35" s="2193"/>
      <c r="E35" s="2194"/>
      <c r="F35" s="2194"/>
      <c r="G35" s="2194"/>
      <c r="H35" s="2194"/>
      <c r="I35" s="2194"/>
      <c r="J35" s="2194"/>
      <c r="K35" s="2194"/>
      <c r="L35" s="2194"/>
      <c r="M35" s="2194"/>
      <c r="N35" s="2194"/>
      <c r="O35" s="2194"/>
      <c r="P35" s="2194"/>
      <c r="Q35" s="2194"/>
      <c r="R35" s="2194"/>
      <c r="S35" s="2194"/>
      <c r="T35" s="2194"/>
      <c r="U35" s="2194"/>
      <c r="V35" s="2194"/>
      <c r="W35" s="2194"/>
      <c r="X35" s="2194"/>
      <c r="Y35" s="2194"/>
      <c r="Z35" s="2194"/>
      <c r="AA35" s="2194"/>
      <c r="AB35" s="2194"/>
      <c r="AC35" s="2194"/>
      <c r="AD35" s="2194"/>
      <c r="AE35" s="2194"/>
      <c r="AF35" s="2194"/>
      <c r="AG35" s="2194"/>
      <c r="AH35" s="2194"/>
      <c r="AI35" s="2194"/>
      <c r="AJ35" s="2194"/>
      <c r="AK35" s="2194"/>
      <c r="AL35" s="2194"/>
      <c r="AM35" s="2194"/>
      <c r="AN35" s="2194"/>
      <c r="AO35" s="2194"/>
      <c r="AP35" s="2194"/>
      <c r="AQ35" s="2194"/>
      <c r="AR35" s="2194"/>
      <c r="AS35" s="2194"/>
      <c r="AT35" s="2194"/>
      <c r="AU35" s="2194"/>
      <c r="AV35" s="2194"/>
      <c r="AW35" s="2194"/>
      <c r="AX35" s="2194"/>
      <c r="AY35" s="2194"/>
      <c r="AZ35" s="2194"/>
      <c r="BA35" s="2195"/>
      <c r="BB35"/>
      <c r="BC35"/>
      <c r="BD35"/>
      <c r="BE35"/>
      <c r="BF35"/>
      <c r="BG35"/>
      <c r="BH35"/>
      <c r="BI35"/>
      <c r="BJ35"/>
      <c r="BK35"/>
      <c r="BL35"/>
      <c r="BM35"/>
      <c r="BN35"/>
      <c r="BO35"/>
      <c r="BP35"/>
      <c r="BQ35"/>
      <c r="BR35"/>
      <c r="BS35"/>
      <c r="BT35"/>
      <c r="BU35"/>
      <c r="BV35"/>
      <c r="BW35" s="2192">
        <v>121807</v>
      </c>
      <c r="BX35" s="2192"/>
      <c r="BY35" s="2192"/>
      <c r="BZ35" s="2192"/>
      <c r="CA35" s="2192"/>
      <c r="CB35" s="97"/>
      <c r="CC35" s="97"/>
      <c r="CD35" s="160"/>
    </row>
    <row r="36" spans="1:83" ht="20.100000000000001" customHeight="1">
      <c r="A36" s="1"/>
      <c r="B36" s="93"/>
      <c r="C36" s="97"/>
      <c r="D36" s="2193"/>
      <c r="E36" s="2194"/>
      <c r="F36" s="2194"/>
      <c r="G36" s="2194"/>
      <c r="H36" s="2194"/>
      <c r="I36" s="2194"/>
      <c r="J36" s="2194"/>
      <c r="K36" s="2194"/>
      <c r="L36" s="2194"/>
      <c r="M36" s="2194"/>
      <c r="N36" s="2194"/>
      <c r="O36" s="2194"/>
      <c r="P36" s="2194"/>
      <c r="Q36" s="2194"/>
      <c r="R36" s="2194"/>
      <c r="S36" s="2194"/>
      <c r="T36" s="2194"/>
      <c r="U36" s="2194"/>
      <c r="V36" s="2194"/>
      <c r="W36" s="2194"/>
      <c r="X36" s="2194"/>
      <c r="Y36" s="2194"/>
      <c r="Z36" s="2194"/>
      <c r="AA36" s="2194"/>
      <c r="AB36" s="2194"/>
      <c r="AC36" s="2194"/>
      <c r="AD36" s="2194"/>
      <c r="AE36" s="2194"/>
      <c r="AF36" s="2194"/>
      <c r="AG36" s="2194"/>
      <c r="AH36" s="2194"/>
      <c r="AI36" s="2194"/>
      <c r="AJ36" s="2194"/>
      <c r="AK36" s="2194"/>
      <c r="AL36" s="2194"/>
      <c r="AM36" s="2194"/>
      <c r="AN36" s="2194"/>
      <c r="AO36" s="2194"/>
      <c r="AP36" s="2194"/>
      <c r="AQ36" s="2194"/>
      <c r="AR36" s="2194"/>
      <c r="AS36" s="2194"/>
      <c r="AT36" s="2194"/>
      <c r="AU36" s="2194"/>
      <c r="AV36" s="2194"/>
      <c r="AW36" s="2194"/>
      <c r="AX36" s="2194"/>
      <c r="AY36" s="2194"/>
      <c r="AZ36" s="2194"/>
      <c r="BA36" s="2195"/>
      <c r="BB36"/>
      <c r="BC36"/>
      <c r="BD36"/>
      <c r="BE36"/>
      <c r="BF36"/>
      <c r="BG36"/>
      <c r="BH36"/>
      <c r="BI36"/>
      <c r="BJ36"/>
      <c r="BK36"/>
      <c r="BL36"/>
      <c r="BM36"/>
      <c r="BN36"/>
      <c r="BO36"/>
      <c r="BP36"/>
      <c r="BQ36"/>
      <c r="BR36"/>
      <c r="BS36"/>
      <c r="BT36"/>
      <c r="BU36"/>
      <c r="BV36"/>
      <c r="BW36" s="2192"/>
      <c r="BX36" s="2192"/>
      <c r="BY36" s="2192"/>
      <c r="BZ36" s="2192"/>
      <c r="CA36" s="2192"/>
      <c r="CB36" s="97"/>
      <c r="CC36" s="97"/>
      <c r="CD36" s="160"/>
      <c r="CE36" s="1"/>
    </row>
    <row r="37" spans="1:83" ht="24.9" customHeight="1">
      <c r="A37" s="1"/>
      <c r="B37" s="93"/>
      <c r="C37" s="97"/>
      <c r="D37" s="2193"/>
      <c r="E37" s="2194"/>
      <c r="F37" s="2194"/>
      <c r="G37" s="2194"/>
      <c r="H37" s="2194"/>
      <c r="I37" s="2194"/>
      <c r="J37" s="2194"/>
      <c r="K37" s="2194"/>
      <c r="L37" s="2194"/>
      <c r="M37" s="2194"/>
      <c r="N37" s="2194"/>
      <c r="O37" s="2194"/>
      <c r="P37" s="2194"/>
      <c r="Q37" s="2194"/>
      <c r="R37" s="2194"/>
      <c r="S37" s="2194"/>
      <c r="T37" s="2194"/>
      <c r="U37" s="2194"/>
      <c r="V37" s="2194"/>
      <c r="W37" s="2194"/>
      <c r="X37" s="2194"/>
      <c r="Y37" s="2194"/>
      <c r="Z37" s="2194"/>
      <c r="AA37" s="2194"/>
      <c r="AB37" s="2194"/>
      <c r="AC37" s="2194"/>
      <c r="AD37" s="2194"/>
      <c r="AE37" s="2194"/>
      <c r="AF37" s="2194"/>
      <c r="AG37" s="2194"/>
      <c r="AH37" s="2194"/>
      <c r="AI37" s="2194"/>
      <c r="AJ37" s="2194"/>
      <c r="AK37" s="2194"/>
      <c r="AL37" s="2194"/>
      <c r="AM37" s="2194"/>
      <c r="AN37" s="2194"/>
      <c r="AO37" s="2194"/>
      <c r="AP37" s="2194"/>
      <c r="AQ37" s="2194"/>
      <c r="AR37" s="2194"/>
      <c r="AS37" s="2194"/>
      <c r="AT37" s="2194"/>
      <c r="AU37" s="2194"/>
      <c r="AV37" s="2194"/>
      <c r="AW37" s="2194"/>
      <c r="AX37" s="2194"/>
      <c r="AY37" s="2194"/>
      <c r="AZ37" s="2194"/>
      <c r="BA37" s="2195"/>
      <c r="BB37"/>
      <c r="BC37"/>
      <c r="BD37"/>
      <c r="BE37"/>
      <c r="BF37"/>
      <c r="BG37"/>
      <c r="BH37"/>
      <c r="BI37"/>
      <c r="BJ37" s="129" t="s">
        <v>103</v>
      </c>
      <c r="BK37"/>
      <c r="BL37"/>
      <c r="BM37"/>
      <c r="BN37"/>
      <c r="BO37"/>
      <c r="BP37"/>
      <c r="BQ37"/>
      <c r="BR37" s="1606"/>
      <c r="BS37" s="1607"/>
      <c r="BT37" s="1607"/>
      <c r="BU37" s="1607"/>
      <c r="BV37" s="1607"/>
      <c r="BW37" s="1607"/>
      <c r="BX37" s="1607"/>
      <c r="BY37" s="1607"/>
      <c r="BZ37" s="1607"/>
      <c r="CA37" s="1608"/>
      <c r="CB37" s="97"/>
      <c r="CC37" s="97"/>
      <c r="CD37" s="160"/>
    </row>
    <row r="38" spans="1:83" s="285" customFormat="1" ht="24.9" customHeight="1">
      <c r="A38" s="375"/>
      <c r="B38" s="93"/>
      <c r="C38"/>
      <c r="D38" s="1609"/>
      <c r="E38" s="1610"/>
      <c r="F38" s="1610"/>
      <c r="G38" s="1610"/>
      <c r="H38" s="1610"/>
      <c r="I38" s="1610"/>
      <c r="J38" s="1610"/>
      <c r="K38" s="1610"/>
      <c r="L38" s="1610"/>
      <c r="M38" s="1610"/>
      <c r="N38" s="1610"/>
      <c r="O38" s="1610"/>
      <c r="P38" s="1610"/>
      <c r="Q38" s="1610"/>
      <c r="R38" s="1610"/>
      <c r="S38" s="1610"/>
      <c r="T38" s="1610"/>
      <c r="U38" s="1610"/>
      <c r="V38" s="1610"/>
      <c r="W38" s="1610"/>
      <c r="X38" s="1610"/>
      <c r="Y38" s="1610"/>
      <c r="Z38" s="1610"/>
      <c r="AA38" s="1610"/>
      <c r="AB38" s="1610"/>
      <c r="AC38" s="1610"/>
      <c r="AD38" s="1610"/>
      <c r="AE38" s="1610"/>
      <c r="AF38" s="1610"/>
      <c r="AG38" s="1610"/>
      <c r="AH38" s="1610"/>
      <c r="AI38" s="1610"/>
      <c r="AJ38" s="1610"/>
      <c r="AK38" s="1610"/>
      <c r="AL38" s="1610"/>
      <c r="AM38" s="1610"/>
      <c r="AN38" s="1610"/>
      <c r="AO38" s="1610"/>
      <c r="AP38" s="1610"/>
      <c r="AQ38" s="1610"/>
      <c r="AR38" s="1610"/>
      <c r="AS38" s="1610"/>
      <c r="AT38" s="1610"/>
      <c r="AU38" s="1610"/>
      <c r="AV38" s="1610"/>
      <c r="AW38" s="1610"/>
      <c r="AX38" s="1610"/>
      <c r="AY38" s="1610"/>
      <c r="AZ38" s="1610"/>
      <c r="BA38" s="1611"/>
      <c r="BB38"/>
      <c r="BC38"/>
      <c r="BD38"/>
      <c r="BE38"/>
      <c r="BF38"/>
      <c r="BG38"/>
      <c r="BH38"/>
      <c r="BI38"/>
      <c r="BJ38" s="383" t="s">
        <v>104</v>
      </c>
      <c r="BK38"/>
      <c r="BL38"/>
      <c r="BM38"/>
      <c r="BN38"/>
      <c r="BO38"/>
      <c r="BP38"/>
      <c r="BQ38"/>
      <c r="BR38" s="1609"/>
      <c r="BS38" s="1610"/>
      <c r="BT38" s="1610"/>
      <c r="BU38" s="1610"/>
      <c r="BV38" s="1610"/>
      <c r="BW38" s="1610"/>
      <c r="BX38" s="1610"/>
      <c r="BY38" s="1610"/>
      <c r="BZ38" s="1610"/>
      <c r="CA38" s="1611"/>
      <c r="CB38"/>
      <c r="CC38"/>
      <c r="CD38" s="160"/>
    </row>
    <row r="39" spans="1:83" ht="39.9" customHeight="1">
      <c r="A39" s="1"/>
      <c r="B39" s="93"/>
      <c r="C39"/>
      <c r="D39"/>
      <c r="E39"/>
      <c r="F39"/>
      <c r="G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0"/>
    </row>
    <row r="40" spans="1:83" ht="30" customHeight="1">
      <c r="A40" s="1"/>
      <c r="B40" s="125"/>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6"/>
      <c r="BY40" s="146"/>
      <c r="BZ40" s="146"/>
      <c r="CA40" s="146"/>
      <c r="CB40" s="146"/>
      <c r="CC40" s="146"/>
      <c r="CD40" s="388"/>
    </row>
    <row r="41" spans="1:83" ht="30" customHeight="1">
      <c r="A41" s="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s="97"/>
      <c r="CD41"/>
    </row>
    <row r="42" spans="1:83" ht="30" customHeight="1">
      <c r="A42" s="1"/>
      <c r="B42" s="376"/>
      <c r="C42" s="377"/>
      <c r="D42" s="377"/>
      <c r="E42" s="377"/>
      <c r="F42" s="377"/>
      <c r="G42" s="377"/>
      <c r="H42" s="377"/>
      <c r="I42" s="377"/>
      <c r="J42" s="377"/>
      <c r="K42" s="377"/>
      <c r="L42" s="377"/>
      <c r="M42" s="377"/>
      <c r="N42" s="377"/>
      <c r="O42" s="377"/>
      <c r="P42" s="377"/>
      <c r="Q42" s="377"/>
      <c r="R42" s="377"/>
      <c r="S42" s="377"/>
      <c r="T42" s="377"/>
      <c r="U42" s="377"/>
      <c r="V42" s="377"/>
      <c r="W42" s="377"/>
      <c r="X42" s="377"/>
      <c r="Y42" s="377"/>
      <c r="Z42" s="377"/>
      <c r="AA42" s="377"/>
      <c r="AB42" s="377"/>
      <c r="AC42" s="377"/>
      <c r="AD42" s="377"/>
      <c r="AE42" s="377"/>
      <c r="AF42" s="377"/>
      <c r="AG42" s="377"/>
      <c r="AH42" s="377"/>
      <c r="AI42" s="377"/>
      <c r="AJ42" s="377"/>
      <c r="AK42" s="377"/>
      <c r="AL42" s="377"/>
      <c r="AM42" s="377"/>
      <c r="AN42" s="377"/>
      <c r="AO42" s="377"/>
      <c r="AP42" s="377"/>
      <c r="AQ42" s="377"/>
      <c r="AR42" s="377"/>
      <c r="AS42" s="377"/>
      <c r="AT42" s="377"/>
      <c r="AU42" s="377"/>
      <c r="AV42" s="377"/>
      <c r="AW42" s="377"/>
      <c r="AX42" s="377"/>
      <c r="AY42" s="377"/>
      <c r="AZ42" s="377"/>
      <c r="BA42" s="377"/>
      <c r="BB42" s="377"/>
      <c r="BC42" s="377"/>
      <c r="BD42" s="377"/>
      <c r="BE42" s="377"/>
      <c r="BF42" s="377"/>
      <c r="BG42" s="377"/>
      <c r="BH42" s="377"/>
      <c r="BI42" s="377"/>
      <c r="BJ42" s="377"/>
      <c r="BK42" s="377"/>
      <c r="BL42" s="377"/>
      <c r="BM42" s="377"/>
      <c r="BN42" s="377"/>
      <c r="BO42" s="377"/>
      <c r="BP42" s="377"/>
      <c r="BQ42" s="377"/>
      <c r="BR42" s="377"/>
      <c r="BS42" s="377"/>
      <c r="BT42" s="377"/>
      <c r="BU42" s="377"/>
      <c r="BV42" s="377"/>
      <c r="BW42" s="377"/>
      <c r="BX42" s="377"/>
      <c r="BY42" s="377"/>
      <c r="BZ42" s="377"/>
      <c r="CA42" s="377"/>
      <c r="CB42" s="377"/>
      <c r="CC42" s="377"/>
      <c r="CD42" s="389"/>
    </row>
    <row r="43" spans="1:83" ht="30" customHeight="1">
      <c r="A43" s="1"/>
      <c r="B43" s="19"/>
      <c r="CD43" s="55"/>
    </row>
    <row r="44" spans="1:83" ht="39.9" customHeight="1">
      <c r="A44" s="1"/>
      <c r="B44" s="19"/>
      <c r="I44" s="379" t="s">
        <v>788</v>
      </c>
      <c r="J44"/>
      <c r="K44"/>
      <c r="L44"/>
      <c r="M44"/>
      <c r="N44"/>
      <c r="O44"/>
      <c r="P44"/>
      <c r="Q44"/>
      <c r="R44"/>
      <c r="S44"/>
      <c r="T44"/>
      <c r="U44"/>
      <c r="V44"/>
      <c r="W44"/>
      <c r="X44"/>
      <c r="Y44"/>
      <c r="Z44"/>
      <c r="AA44"/>
      <c r="AB44"/>
      <c r="AC44"/>
      <c r="CD44" s="55"/>
    </row>
    <row r="45" spans="1:83" ht="39.9" customHeight="1">
      <c r="A45" s="1"/>
      <c r="B45" s="19"/>
      <c r="I45" s="380" t="s">
        <v>789</v>
      </c>
      <c r="J45"/>
      <c r="K45"/>
      <c r="L45"/>
      <c r="M45"/>
      <c r="N45"/>
      <c r="O45"/>
      <c r="P45"/>
      <c r="Q45"/>
      <c r="R45"/>
      <c r="S45"/>
      <c r="T45"/>
      <c r="U45"/>
      <c r="V45"/>
      <c r="W45"/>
      <c r="X45"/>
      <c r="Y45"/>
      <c r="Z45"/>
      <c r="AA45"/>
      <c r="AB45"/>
      <c r="AC45"/>
      <c r="CD45" s="55"/>
      <c r="CE45" s="1"/>
    </row>
    <row r="46" spans="1:83" ht="30" customHeight="1">
      <c r="A46" s="1"/>
      <c r="B46" s="93"/>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97"/>
      <c r="CD46" s="160"/>
    </row>
    <row r="47" spans="1:83" ht="30" customHeight="1">
      <c r="A47" s="1"/>
      <c r="B47" s="93"/>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s="97"/>
      <c r="CD47" s="160"/>
    </row>
    <row r="48" spans="1:83" ht="30" customHeight="1">
      <c r="A48" s="1"/>
      <c r="B48" s="93"/>
      <c r="C48"/>
      <c r="D48"/>
      <c r="E48"/>
      <c r="F48"/>
      <c r="G48"/>
      <c r="H48"/>
      <c r="I48" s="1066" t="s">
        <v>1679</v>
      </c>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97"/>
      <c r="CD48" s="160"/>
    </row>
    <row r="49" spans="1:82" ht="30" customHeight="1">
      <c r="A49" s="1"/>
      <c r="B49" s="93"/>
      <c r="C49"/>
      <c r="D49"/>
      <c r="E49"/>
      <c r="F49"/>
      <c r="G49"/>
      <c r="H49"/>
      <c r="I49" s="1067" t="s">
        <v>1680</v>
      </c>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s="97"/>
      <c r="CD49" s="160"/>
    </row>
    <row r="50" spans="1:82" ht="30" customHeight="1">
      <c r="A50" s="1"/>
      <c r="B50" s="93"/>
      <c r="C50"/>
      <c r="D50"/>
      <c r="E50"/>
      <c r="F50"/>
      <c r="G50"/>
      <c r="H50"/>
      <c r="I50" s="1067"/>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s="97"/>
      <c r="CD50" s="160"/>
    </row>
    <row r="51" spans="1:82" ht="30" customHeight="1">
      <c r="A51" s="1"/>
      <c r="B51" s="93"/>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s="97"/>
      <c r="CD51" s="160"/>
    </row>
    <row r="52" spans="1:82" ht="30" customHeight="1">
      <c r="A52" s="1"/>
      <c r="B52" s="93"/>
      <c r="C52"/>
      <c r="D52"/>
      <c r="E52"/>
      <c r="F52"/>
      <c r="G52"/>
      <c r="H52"/>
      <c r="I52"/>
      <c r="J52"/>
      <c r="K52"/>
      <c r="L52"/>
      <c r="M52"/>
      <c r="N52"/>
      <c r="O52"/>
      <c r="P52"/>
      <c r="Q52"/>
      <c r="R52"/>
      <c r="S52"/>
      <c r="T52"/>
      <c r="U52"/>
      <c r="V52"/>
      <c r="W52"/>
      <c r="X52"/>
      <c r="Y52" s="2198" t="s">
        <v>1687</v>
      </c>
      <c r="Z52" s="2198"/>
      <c r="AA52" s="2198"/>
      <c r="AB52" s="2198"/>
      <c r="AC52" s="2198"/>
      <c r="AD52" s="2198"/>
      <c r="AE52" s="2198"/>
      <c r="AF52" s="2198"/>
      <c r="AG52" s="2198"/>
      <c r="AH52" s="2198"/>
      <c r="AI52" s="2198"/>
      <c r="AJ52" s="2198"/>
      <c r="AK52" s="2198"/>
      <c r="AL52" s="2198"/>
      <c r="AM52" s="2198"/>
      <c r="AN52" s="2198"/>
      <c r="AO52" s="2198"/>
      <c r="AP52" s="2198"/>
      <c r="AQ52" s="2198"/>
      <c r="AR52" s="2198"/>
      <c r="AS52" s="2198"/>
      <c r="AT52" s="2198"/>
      <c r="AU52" s="2198"/>
      <c r="AV52" s="2198"/>
      <c r="AW52" s="2198"/>
      <c r="AX52" s="2198"/>
      <c r="AY52"/>
      <c r="AZ52"/>
      <c r="BA52"/>
      <c r="BB52" s="2198" t="s">
        <v>1688</v>
      </c>
      <c r="BC52" s="2198"/>
      <c r="BD52" s="2198"/>
      <c r="BE52" s="2198"/>
      <c r="BF52" s="2198"/>
      <c r="BG52" s="2198"/>
      <c r="BH52" s="2198"/>
      <c r="BI52" s="2198"/>
      <c r="BJ52" s="2198"/>
      <c r="BK52" s="2198"/>
      <c r="BL52" s="2198"/>
      <c r="BM52" s="2198"/>
      <c r="BN52" s="2198"/>
      <c r="BO52" s="2198"/>
      <c r="BP52" s="2198"/>
      <c r="BQ52" s="2198"/>
      <c r="BR52" s="2198"/>
      <c r="BS52" s="2198"/>
      <c r="BT52" s="2198"/>
      <c r="BU52" s="2198"/>
      <c r="BV52" s="2198"/>
      <c r="BW52" s="2198"/>
      <c r="BX52" s="2198"/>
      <c r="BY52" s="2198"/>
      <c r="BZ52" s="2198"/>
      <c r="CA52" s="2198"/>
      <c r="CB52"/>
      <c r="CC52" s="97"/>
      <c r="CD52" s="160"/>
    </row>
    <row r="53" spans="1:82" ht="30" customHeight="1">
      <c r="A53" s="1"/>
      <c r="B53" s="93"/>
      <c r="C53"/>
      <c r="D53"/>
      <c r="E53"/>
      <c r="F53"/>
      <c r="G53"/>
      <c r="H53"/>
      <c r="I53"/>
      <c r="J53"/>
      <c r="K53"/>
      <c r="L53"/>
      <c r="M53"/>
      <c r="N53"/>
      <c r="O53"/>
      <c r="P53"/>
      <c r="Q53"/>
      <c r="R53"/>
      <c r="S53"/>
      <c r="T53"/>
      <c r="U53"/>
      <c r="V53"/>
      <c r="W53"/>
      <c r="X53"/>
      <c r="Y53" s="2197" t="s">
        <v>218</v>
      </c>
      <c r="Z53" s="2197"/>
      <c r="AA53" s="2197"/>
      <c r="AB53" s="2197"/>
      <c r="AC53" s="2197"/>
      <c r="AD53" s="2197"/>
      <c r="AE53" s="2197"/>
      <c r="AF53" s="2197"/>
      <c r="AG53" s="2197"/>
      <c r="AH53" s="2197"/>
      <c r="AI53" s="2197"/>
      <c r="AJ53" s="2197"/>
      <c r="AK53" s="2197"/>
      <c r="AL53" s="2197"/>
      <c r="AM53" s="2197"/>
      <c r="AN53" s="2197"/>
      <c r="AO53" s="2197"/>
      <c r="AP53" s="2197"/>
      <c r="AQ53" s="2197"/>
      <c r="AR53" s="2197"/>
      <c r="AS53" s="2197"/>
      <c r="AT53" s="2197"/>
      <c r="AU53" s="2197"/>
      <c r="AV53" s="2197"/>
      <c r="AW53" s="2197"/>
      <c r="AX53" s="2197"/>
      <c r="AY53"/>
      <c r="AZ53"/>
      <c r="BA53"/>
      <c r="BB53" s="2197" t="s">
        <v>218</v>
      </c>
      <c r="BC53" s="2197"/>
      <c r="BD53" s="2197"/>
      <c r="BE53" s="2197"/>
      <c r="BF53" s="2197"/>
      <c r="BG53" s="2197"/>
      <c r="BH53" s="2197"/>
      <c r="BI53" s="2197"/>
      <c r="BJ53" s="2197"/>
      <c r="BK53" s="2197"/>
      <c r="BL53" s="2197"/>
      <c r="BM53" s="2197"/>
      <c r="BN53" s="2197"/>
      <c r="BO53" s="2197"/>
      <c r="BP53" s="2197"/>
      <c r="BQ53" s="2197"/>
      <c r="BR53" s="2197"/>
      <c r="BS53" s="2197"/>
      <c r="BT53" s="2197"/>
      <c r="BU53" s="2197"/>
      <c r="BV53" s="2197"/>
      <c r="BW53" s="2197"/>
      <c r="BX53" s="2197"/>
      <c r="BY53" s="2197"/>
      <c r="BZ53" s="2197"/>
      <c r="CA53" s="2197"/>
      <c r="CB53"/>
      <c r="CC53" s="97"/>
      <c r="CD53" s="160"/>
    </row>
    <row r="54" spans="1:82" ht="30" customHeight="1">
      <c r="A54" s="1"/>
      <c r="B54" s="93"/>
      <c r="C54"/>
      <c r="D54"/>
      <c r="E54"/>
      <c r="F54"/>
      <c r="G54"/>
      <c r="H54"/>
      <c r="I54"/>
      <c r="J54"/>
      <c r="K54"/>
      <c r="L54"/>
      <c r="M54"/>
      <c r="N54"/>
      <c r="O54"/>
      <c r="P54"/>
      <c r="Q54"/>
      <c r="R54"/>
      <c r="S54"/>
      <c r="T54"/>
      <c r="U54"/>
      <c r="V54"/>
      <c r="W54"/>
      <c r="X54"/>
      <c r="Y54" s="1239"/>
      <c r="Z54" s="1239"/>
      <c r="AA54" s="1239"/>
      <c r="AB54" s="1239"/>
      <c r="AC54" s="1239"/>
      <c r="AD54" s="1239"/>
      <c r="AE54" s="1239"/>
      <c r="AF54" s="1239"/>
      <c r="AG54" s="1239"/>
      <c r="AH54" s="1239"/>
      <c r="AI54" s="1239"/>
      <c r="AJ54" s="1239"/>
      <c r="AK54" s="1239"/>
      <c r="AL54" s="1239"/>
      <c r="AM54" s="1239"/>
      <c r="AN54" s="1239"/>
      <c r="AO54" s="1239"/>
      <c r="AP54" s="1239"/>
      <c r="AQ54" s="1239"/>
      <c r="AR54" s="1239"/>
      <c r="AS54" s="1239"/>
      <c r="AT54" s="1239"/>
      <c r="AU54" s="1239"/>
      <c r="AV54" s="1239"/>
      <c r="AW54" s="1239"/>
      <c r="AX54" s="1239"/>
      <c r="AY54"/>
      <c r="AZ54"/>
      <c r="BA54"/>
      <c r="BB54" s="1239"/>
      <c r="BC54" s="1239"/>
      <c r="BD54" s="1239"/>
      <c r="BE54" s="1239"/>
      <c r="BF54" s="1239"/>
      <c r="BG54" s="1239"/>
      <c r="BH54" s="1239"/>
      <c r="BI54" s="1239"/>
      <c r="BJ54" s="1239"/>
      <c r="BK54" s="1239"/>
      <c r="BL54" s="1239"/>
      <c r="BM54" s="1239"/>
      <c r="BN54" s="1239"/>
      <c r="BO54" s="1239"/>
      <c r="BP54" s="1239"/>
      <c r="BQ54" s="1239"/>
      <c r="BR54" s="1239"/>
      <c r="BS54" s="1239"/>
      <c r="BT54" s="1239"/>
      <c r="BU54" s="1239"/>
      <c r="BV54" s="1239"/>
      <c r="BW54" s="2192">
        <v>1377</v>
      </c>
      <c r="BX54" s="2192"/>
      <c r="BY54" s="2192"/>
      <c r="BZ54" s="2192"/>
      <c r="CA54" s="2192"/>
      <c r="CB54"/>
      <c r="CC54" s="97"/>
      <c r="CD54" s="160"/>
    </row>
    <row r="55" spans="1:82" ht="30" customHeight="1">
      <c r="A55" s="1"/>
      <c r="B55" s="93"/>
      <c r="C55"/>
      <c r="D55"/>
      <c r="E55"/>
      <c r="F55"/>
      <c r="G55"/>
      <c r="H55"/>
      <c r="I55"/>
      <c r="J55"/>
      <c r="K55"/>
      <c r="L55"/>
      <c r="M55"/>
      <c r="N55"/>
      <c r="O55"/>
      <c r="P55"/>
      <c r="Q55"/>
      <c r="R55"/>
      <c r="S55"/>
      <c r="T55"/>
      <c r="U55"/>
      <c r="V55"/>
      <c r="W55"/>
      <c r="X55"/>
      <c r="Y55" s="1239"/>
      <c r="Z55" s="1239"/>
      <c r="AA55" s="1239"/>
      <c r="AB55" s="1239"/>
      <c r="AC55" s="1239"/>
      <c r="AD55" s="1239"/>
      <c r="AE55" s="1239"/>
      <c r="AF55" s="1239"/>
      <c r="AG55" s="1239"/>
      <c r="AH55" s="1239"/>
      <c r="AI55" s="1239"/>
      <c r="AJ55" s="1239"/>
      <c r="AK55" s="1239"/>
      <c r="AL55" s="1239"/>
      <c r="AM55" s="1239"/>
      <c r="AN55" s="1239"/>
      <c r="AO55" s="1239"/>
      <c r="AP55" s="1239"/>
      <c r="AQ55" s="1239"/>
      <c r="AR55" s="1239"/>
      <c r="AS55" s="1239"/>
      <c r="AT55" s="1239"/>
      <c r="AU55" s="1239"/>
      <c r="AV55" s="1239"/>
      <c r="AW55" s="1239"/>
      <c r="AX55" s="1239"/>
      <c r="AY55" s="97"/>
      <c r="AZ55" s="97"/>
      <c r="BA55" s="97"/>
      <c r="BB55" s="1239"/>
      <c r="BC55" s="1239"/>
      <c r="BD55" s="1239"/>
      <c r="BE55" s="1239"/>
      <c r="BF55" s="1239"/>
      <c r="BG55" s="1239"/>
      <c r="BH55" s="1239"/>
      <c r="BI55" s="1239"/>
      <c r="BJ55" s="1239"/>
      <c r="BK55" s="1239"/>
      <c r="BL55" s="1239"/>
      <c r="BM55" s="1239"/>
      <c r="BN55" s="1239"/>
      <c r="BO55" s="1239"/>
      <c r="BP55" s="1239"/>
      <c r="BQ55" s="1239"/>
      <c r="BR55" s="1239"/>
      <c r="BS55" s="1239"/>
      <c r="BT55" s="1239"/>
      <c r="BU55" s="1239"/>
      <c r="BV55" s="1239"/>
      <c r="BW55" s="2192"/>
      <c r="BX55" s="2192"/>
      <c r="BY55" s="2192"/>
      <c r="BZ55" s="2192"/>
      <c r="CA55" s="2192"/>
      <c r="CB55" s="97"/>
      <c r="CC55" s="97"/>
      <c r="CD55" s="160"/>
    </row>
    <row r="56" spans="1:82" ht="30" customHeight="1">
      <c r="A56" s="1"/>
      <c r="B56" s="93"/>
      <c r="C56" s="373">
        <v>13.1</v>
      </c>
      <c r="D56" s="1068" t="s">
        <v>1681</v>
      </c>
      <c r="E56"/>
      <c r="F56"/>
      <c r="G56"/>
      <c r="H56"/>
      <c r="I56"/>
      <c r="J56"/>
      <c r="K56"/>
      <c r="L56"/>
      <c r="M56"/>
      <c r="N56"/>
      <c r="O56"/>
      <c r="P56"/>
      <c r="Q56"/>
      <c r="R56"/>
      <c r="S56"/>
      <c r="T56"/>
      <c r="U56"/>
      <c r="V56"/>
      <c r="W56" s="2196" t="s">
        <v>221</v>
      </c>
      <c r="X56" s="1526"/>
      <c r="Y56" s="1606"/>
      <c r="Z56" s="1607"/>
      <c r="AA56" s="1607"/>
      <c r="AB56" s="1607"/>
      <c r="AC56" s="1607"/>
      <c r="AD56" s="1607"/>
      <c r="AE56" s="1607"/>
      <c r="AF56" s="1607"/>
      <c r="AG56" s="1607"/>
      <c r="AH56" s="1607"/>
      <c r="AI56" s="1607"/>
      <c r="AJ56" s="1607"/>
      <c r="AK56" s="1607"/>
      <c r="AL56" s="1607"/>
      <c r="AM56" s="1607"/>
      <c r="AN56" s="1607"/>
      <c r="AO56" s="1607"/>
      <c r="AP56" s="1607"/>
      <c r="AQ56" s="1607"/>
      <c r="AR56" s="1607"/>
      <c r="AS56" s="1607"/>
      <c r="AT56" s="1607"/>
      <c r="AU56" s="1607"/>
      <c r="AV56" s="1607"/>
      <c r="AW56" s="1607"/>
      <c r="AX56" s="1608"/>
      <c r="AY56"/>
      <c r="AZ56" s="2196" t="s">
        <v>223</v>
      </c>
      <c r="BA56" s="1526"/>
      <c r="BB56" s="1606"/>
      <c r="BC56" s="1607"/>
      <c r="BD56" s="1607"/>
      <c r="BE56" s="1607"/>
      <c r="BF56" s="1607"/>
      <c r="BG56" s="1607"/>
      <c r="BH56" s="1607"/>
      <c r="BI56" s="1607"/>
      <c r="BJ56" s="1607"/>
      <c r="BK56" s="1607"/>
      <c r="BL56" s="1607"/>
      <c r="BM56" s="1607"/>
      <c r="BN56" s="1607"/>
      <c r="BO56" s="1607"/>
      <c r="BP56" s="1607"/>
      <c r="BQ56" s="1607"/>
      <c r="BR56" s="1607"/>
      <c r="BS56" s="1607"/>
      <c r="BT56" s="1607"/>
      <c r="BU56" s="1607"/>
      <c r="BV56" s="1607"/>
      <c r="BW56" s="1607"/>
      <c r="BX56" s="1607"/>
      <c r="BY56" s="1607"/>
      <c r="BZ56" s="1607"/>
      <c r="CA56" s="1608"/>
      <c r="CB56"/>
      <c r="CC56" s="97"/>
      <c r="CD56" s="160"/>
    </row>
    <row r="57" spans="1:82" ht="30" customHeight="1">
      <c r="A57" s="1"/>
      <c r="B57" s="93"/>
      <c r="C57"/>
      <c r="D57" s="1069" t="s">
        <v>1682</v>
      </c>
      <c r="E57"/>
      <c r="F57"/>
      <c r="G57"/>
      <c r="H57"/>
      <c r="I57"/>
      <c r="J57"/>
      <c r="K57"/>
      <c r="L57"/>
      <c r="M57"/>
      <c r="N57"/>
      <c r="O57"/>
      <c r="P57"/>
      <c r="Q57"/>
      <c r="R57"/>
      <c r="S57"/>
      <c r="T57"/>
      <c r="U57"/>
      <c r="V57"/>
      <c r="W57" s="1526"/>
      <c r="X57" s="1526"/>
      <c r="Y57" s="1609"/>
      <c r="Z57" s="1610"/>
      <c r="AA57" s="1610"/>
      <c r="AB57" s="1610"/>
      <c r="AC57" s="1610"/>
      <c r="AD57" s="1610"/>
      <c r="AE57" s="1610"/>
      <c r="AF57" s="1610"/>
      <c r="AG57" s="1610"/>
      <c r="AH57" s="1610"/>
      <c r="AI57" s="1610"/>
      <c r="AJ57" s="1610"/>
      <c r="AK57" s="1610"/>
      <c r="AL57" s="1610"/>
      <c r="AM57" s="1610"/>
      <c r="AN57" s="1610"/>
      <c r="AO57" s="1610"/>
      <c r="AP57" s="1610"/>
      <c r="AQ57" s="1610"/>
      <c r="AR57" s="1610"/>
      <c r="AS57" s="1610"/>
      <c r="AT57" s="1610"/>
      <c r="AU57" s="1610"/>
      <c r="AV57" s="1610"/>
      <c r="AW57" s="1610"/>
      <c r="AX57" s="1611"/>
      <c r="AY57"/>
      <c r="AZ57" s="1526"/>
      <c r="BA57" s="1526"/>
      <c r="BB57" s="1609"/>
      <c r="BC57" s="1610"/>
      <c r="BD57" s="1610"/>
      <c r="BE57" s="1610"/>
      <c r="BF57" s="1610"/>
      <c r="BG57" s="1610"/>
      <c r="BH57" s="1610"/>
      <c r="BI57" s="1610"/>
      <c r="BJ57" s="1610"/>
      <c r="BK57" s="1610"/>
      <c r="BL57" s="1610"/>
      <c r="BM57" s="1610"/>
      <c r="BN57" s="1610"/>
      <c r="BO57" s="1610"/>
      <c r="BP57" s="1610"/>
      <c r="BQ57" s="1610"/>
      <c r="BR57" s="1610"/>
      <c r="BS57" s="1610"/>
      <c r="BT57" s="1610"/>
      <c r="BU57" s="1610"/>
      <c r="BV57" s="1610"/>
      <c r="BW57" s="1610"/>
      <c r="BX57" s="1610"/>
      <c r="BY57" s="1610"/>
      <c r="BZ57" s="1610"/>
      <c r="CA57" s="1611"/>
      <c r="CB57"/>
      <c r="CC57" s="97"/>
      <c r="CD57" s="160"/>
    </row>
    <row r="58" spans="1:82" ht="30" customHeight="1">
      <c r="A58" s="1"/>
      <c r="B58" s="93"/>
      <c r="C58"/>
      <c r="D58" s="1069"/>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97"/>
      <c r="CD58" s="160"/>
    </row>
    <row r="59" spans="1:82" ht="30" customHeight="1">
      <c r="A59" s="1"/>
      <c r="B59" s="93"/>
      <c r="C59"/>
      <c r="D59" s="106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97"/>
      <c r="CD59" s="160"/>
    </row>
    <row r="60" spans="1:82" ht="30" customHeight="1">
      <c r="A60" s="1"/>
      <c r="B60" s="93"/>
      <c r="C60" s="373">
        <v>13.2</v>
      </c>
      <c r="D60" s="1068" t="s">
        <v>1683</v>
      </c>
      <c r="E60"/>
      <c r="F60"/>
      <c r="G60"/>
      <c r="H60"/>
      <c r="I60"/>
      <c r="J60"/>
      <c r="K60"/>
      <c r="L60"/>
      <c r="M60"/>
      <c r="N60"/>
      <c r="O60"/>
      <c r="P60"/>
      <c r="Q60"/>
      <c r="R60"/>
      <c r="S60"/>
      <c r="T60"/>
      <c r="U60"/>
      <c r="V60"/>
      <c r="W60" s="2196" t="s">
        <v>271</v>
      </c>
      <c r="X60" s="1526"/>
      <c r="Y60" s="1606"/>
      <c r="Z60" s="1607"/>
      <c r="AA60" s="1607"/>
      <c r="AB60" s="1607"/>
      <c r="AC60" s="1607"/>
      <c r="AD60" s="1607"/>
      <c r="AE60" s="1607"/>
      <c r="AF60" s="1607"/>
      <c r="AG60" s="1607"/>
      <c r="AH60" s="1607"/>
      <c r="AI60" s="1607"/>
      <c r="AJ60" s="1607"/>
      <c r="AK60" s="1607"/>
      <c r="AL60" s="1607"/>
      <c r="AM60" s="1607"/>
      <c r="AN60" s="1607"/>
      <c r="AO60" s="1607"/>
      <c r="AP60" s="1607"/>
      <c r="AQ60" s="1607"/>
      <c r="AR60" s="1607"/>
      <c r="AS60" s="1607"/>
      <c r="AT60" s="1607"/>
      <c r="AU60" s="1607"/>
      <c r="AV60" s="1607"/>
      <c r="AW60" s="1607"/>
      <c r="AX60" s="1608"/>
      <c r="AY60"/>
      <c r="AZ60" s="2196" t="s">
        <v>276</v>
      </c>
      <c r="BA60" s="1526"/>
      <c r="BB60" s="1606"/>
      <c r="BC60" s="1607"/>
      <c r="BD60" s="1607"/>
      <c r="BE60" s="1607"/>
      <c r="BF60" s="1607"/>
      <c r="BG60" s="1607"/>
      <c r="BH60" s="1607"/>
      <c r="BI60" s="1607"/>
      <c r="BJ60" s="1607"/>
      <c r="BK60" s="1607"/>
      <c r="BL60" s="1607"/>
      <c r="BM60" s="1607"/>
      <c r="BN60" s="1607"/>
      <c r="BO60" s="1607"/>
      <c r="BP60" s="1607"/>
      <c r="BQ60" s="1607"/>
      <c r="BR60" s="1607"/>
      <c r="BS60" s="1607"/>
      <c r="BT60" s="1607"/>
      <c r="BU60" s="1607"/>
      <c r="BV60" s="1607"/>
      <c r="BW60" s="1607"/>
      <c r="BX60" s="1607"/>
      <c r="BY60" s="1607"/>
      <c r="BZ60" s="1607"/>
      <c r="CA60" s="1608"/>
      <c r="CB60"/>
      <c r="CC60" s="97"/>
      <c r="CD60" s="160"/>
    </row>
    <row r="61" spans="1:82" ht="30" customHeight="1">
      <c r="A61" s="1"/>
      <c r="B61" s="93"/>
      <c r="C61"/>
      <c r="D61" s="1069" t="s">
        <v>1684</v>
      </c>
      <c r="E61"/>
      <c r="F61"/>
      <c r="G61"/>
      <c r="H61"/>
      <c r="I61"/>
      <c r="J61"/>
      <c r="K61"/>
      <c r="L61"/>
      <c r="M61"/>
      <c r="N61"/>
      <c r="O61"/>
      <c r="P61"/>
      <c r="Q61"/>
      <c r="R61"/>
      <c r="S61"/>
      <c r="T61"/>
      <c r="U61"/>
      <c r="V61"/>
      <c r="W61" s="1526"/>
      <c r="X61" s="1526"/>
      <c r="Y61" s="1609"/>
      <c r="Z61" s="1610"/>
      <c r="AA61" s="1610"/>
      <c r="AB61" s="1610"/>
      <c r="AC61" s="1610"/>
      <c r="AD61" s="1610"/>
      <c r="AE61" s="1610"/>
      <c r="AF61" s="1610"/>
      <c r="AG61" s="1610"/>
      <c r="AH61" s="1610"/>
      <c r="AI61" s="1610"/>
      <c r="AJ61" s="1610"/>
      <c r="AK61" s="1610"/>
      <c r="AL61" s="1610"/>
      <c r="AM61" s="1610"/>
      <c r="AN61" s="1610"/>
      <c r="AO61" s="1610"/>
      <c r="AP61" s="1610"/>
      <c r="AQ61" s="1610"/>
      <c r="AR61" s="1610"/>
      <c r="AS61" s="1610"/>
      <c r="AT61" s="1610"/>
      <c r="AU61" s="1610"/>
      <c r="AV61" s="1610"/>
      <c r="AW61" s="1610"/>
      <c r="AX61" s="1611"/>
      <c r="AY61"/>
      <c r="AZ61" s="1526"/>
      <c r="BA61" s="1526"/>
      <c r="BB61" s="1609"/>
      <c r="BC61" s="1610"/>
      <c r="BD61" s="1610"/>
      <c r="BE61" s="1610"/>
      <c r="BF61" s="1610"/>
      <c r="BG61" s="1610"/>
      <c r="BH61" s="1610"/>
      <c r="BI61" s="1610"/>
      <c r="BJ61" s="1610"/>
      <c r="BK61" s="1610"/>
      <c r="BL61" s="1610"/>
      <c r="BM61" s="1610"/>
      <c r="BN61" s="1610"/>
      <c r="BO61" s="1610"/>
      <c r="BP61" s="1610"/>
      <c r="BQ61" s="1610"/>
      <c r="BR61" s="1610"/>
      <c r="BS61" s="1610"/>
      <c r="BT61" s="1610"/>
      <c r="BU61" s="1610"/>
      <c r="BV61" s="1610"/>
      <c r="BW61" s="1610"/>
      <c r="BX61" s="1610"/>
      <c r="BY61" s="1610"/>
      <c r="BZ61" s="1610"/>
      <c r="CA61" s="1611"/>
      <c r="CB61"/>
      <c r="CC61" s="97"/>
      <c r="CD61" s="160"/>
    </row>
    <row r="62" spans="1:82" ht="30" customHeight="1">
      <c r="A62" s="1"/>
      <c r="B62" s="93"/>
      <c r="C62"/>
      <c r="D62" s="1069"/>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s="97"/>
      <c r="CD62" s="160"/>
    </row>
    <row r="63" spans="1:82" ht="30" customHeight="1">
      <c r="A63" s="1"/>
      <c r="B63" s="93"/>
      <c r="C63"/>
      <c r="D63" s="1069"/>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s="97"/>
      <c r="CD63" s="160"/>
    </row>
    <row r="64" spans="1:82" ht="30" customHeight="1">
      <c r="A64" s="1"/>
      <c r="B64" s="93"/>
      <c r="C64" s="373">
        <v>13.2</v>
      </c>
      <c r="D64" s="1068" t="s">
        <v>1685</v>
      </c>
      <c r="E64"/>
      <c r="F64"/>
      <c r="G64"/>
      <c r="H64"/>
      <c r="I64"/>
      <c r="J64"/>
      <c r="K64"/>
      <c r="L64"/>
      <c r="M64"/>
      <c r="N64"/>
      <c r="O64"/>
      <c r="P64"/>
      <c r="Q64"/>
      <c r="R64"/>
      <c r="S64"/>
      <c r="T64"/>
      <c r="U64"/>
      <c r="V64"/>
      <c r="W64" s="2196" t="s">
        <v>281</v>
      </c>
      <c r="X64" s="1526"/>
      <c r="Y64" s="1606"/>
      <c r="Z64" s="1607"/>
      <c r="AA64" s="1607"/>
      <c r="AB64" s="1607"/>
      <c r="AC64" s="1607"/>
      <c r="AD64" s="1607"/>
      <c r="AE64" s="1607"/>
      <c r="AF64" s="1607"/>
      <c r="AG64" s="1607"/>
      <c r="AH64" s="1607"/>
      <c r="AI64" s="1607"/>
      <c r="AJ64" s="1607"/>
      <c r="AK64" s="1607"/>
      <c r="AL64" s="1607"/>
      <c r="AM64" s="1607"/>
      <c r="AN64" s="1607"/>
      <c r="AO64" s="1607"/>
      <c r="AP64" s="1607"/>
      <c r="AQ64" s="1607"/>
      <c r="AR64" s="1607"/>
      <c r="AS64" s="1607"/>
      <c r="AT64" s="1607"/>
      <c r="AU64" s="1607"/>
      <c r="AV64" s="1607"/>
      <c r="AW64" s="1607"/>
      <c r="AX64" s="1608"/>
      <c r="AY64"/>
      <c r="AZ64" s="2196" t="s">
        <v>286</v>
      </c>
      <c r="BA64" s="1526"/>
      <c r="BB64" s="1606"/>
      <c r="BC64" s="1607"/>
      <c r="BD64" s="1607"/>
      <c r="BE64" s="1607"/>
      <c r="BF64" s="1607"/>
      <c r="BG64" s="1607"/>
      <c r="BH64" s="1607"/>
      <c r="BI64" s="1607"/>
      <c r="BJ64" s="1607"/>
      <c r="BK64" s="1607"/>
      <c r="BL64" s="1607"/>
      <c r="BM64" s="1607"/>
      <c r="BN64" s="1607"/>
      <c r="BO64" s="1607"/>
      <c r="BP64" s="1607"/>
      <c r="BQ64" s="1607"/>
      <c r="BR64" s="1607"/>
      <c r="BS64" s="1607"/>
      <c r="BT64" s="1607"/>
      <c r="BU64" s="1607"/>
      <c r="BV64" s="1607"/>
      <c r="BW64" s="1607"/>
      <c r="BX64" s="1607"/>
      <c r="BY64" s="1607"/>
      <c r="BZ64" s="1607"/>
      <c r="CA64" s="1608"/>
      <c r="CB64"/>
      <c r="CC64" s="97"/>
      <c r="CD64" s="160"/>
    </row>
    <row r="65" spans="1:167" ht="30" customHeight="1">
      <c r="A65" s="1"/>
      <c r="B65" s="93"/>
      <c r="C65"/>
      <c r="D65" s="1069" t="s">
        <v>1686</v>
      </c>
      <c r="E65"/>
      <c r="F65"/>
      <c r="G65"/>
      <c r="H65"/>
      <c r="I65"/>
      <c r="J65"/>
      <c r="K65"/>
      <c r="L65"/>
      <c r="M65"/>
      <c r="N65"/>
      <c r="O65"/>
      <c r="P65"/>
      <c r="Q65"/>
      <c r="R65"/>
      <c r="S65"/>
      <c r="T65"/>
      <c r="U65"/>
      <c r="V65"/>
      <c r="W65" s="1526"/>
      <c r="X65" s="1526"/>
      <c r="Y65" s="1609"/>
      <c r="Z65" s="1610"/>
      <c r="AA65" s="1610"/>
      <c r="AB65" s="1610"/>
      <c r="AC65" s="1610"/>
      <c r="AD65" s="1610"/>
      <c r="AE65" s="1610"/>
      <c r="AF65" s="1610"/>
      <c r="AG65" s="1610"/>
      <c r="AH65" s="1610"/>
      <c r="AI65" s="1610"/>
      <c r="AJ65" s="1610"/>
      <c r="AK65" s="1610"/>
      <c r="AL65" s="1610"/>
      <c r="AM65" s="1610"/>
      <c r="AN65" s="1610"/>
      <c r="AO65" s="1610"/>
      <c r="AP65" s="1610"/>
      <c r="AQ65" s="1610"/>
      <c r="AR65" s="1610"/>
      <c r="AS65" s="1610"/>
      <c r="AT65" s="1610"/>
      <c r="AU65" s="1610"/>
      <c r="AV65" s="1610"/>
      <c r="AW65" s="1610"/>
      <c r="AX65" s="1611"/>
      <c r="AY65"/>
      <c r="AZ65" s="1526"/>
      <c r="BA65" s="1526"/>
      <c r="BB65" s="1609"/>
      <c r="BC65" s="1610"/>
      <c r="BD65" s="1610"/>
      <c r="BE65" s="1610"/>
      <c r="BF65" s="1610"/>
      <c r="BG65" s="1610"/>
      <c r="BH65" s="1610"/>
      <c r="BI65" s="1610"/>
      <c r="BJ65" s="1610"/>
      <c r="BK65" s="1610"/>
      <c r="BL65" s="1610"/>
      <c r="BM65" s="1610"/>
      <c r="BN65" s="1610"/>
      <c r="BO65" s="1610"/>
      <c r="BP65" s="1610"/>
      <c r="BQ65" s="1610"/>
      <c r="BR65" s="1610"/>
      <c r="BS65" s="1610"/>
      <c r="BT65" s="1610"/>
      <c r="BU65" s="1610"/>
      <c r="BV65" s="1610"/>
      <c r="BW65" s="1610"/>
      <c r="BX65" s="1610"/>
      <c r="BY65" s="1610"/>
      <c r="BZ65" s="1610"/>
      <c r="CA65" s="1611"/>
      <c r="CB65"/>
      <c r="CC65" s="97"/>
      <c r="CD65" s="160"/>
    </row>
    <row r="66" spans="1:167" ht="30" customHeight="1">
      <c r="A66" s="1"/>
      <c r="B66" s="93"/>
      <c r="C66"/>
      <c r="D66" s="1069"/>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s="97"/>
      <c r="CD66" s="160"/>
    </row>
    <row r="67" spans="1:167" ht="30" customHeight="1" thickBot="1">
      <c r="A67" s="1"/>
      <c r="B67" s="378"/>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1"/>
      <c r="AT67" s="341"/>
      <c r="AU67" s="341"/>
      <c r="AV67" s="341"/>
      <c r="AW67" s="341"/>
      <c r="AX67" s="341"/>
      <c r="AY67" s="341"/>
      <c r="AZ67" s="341"/>
      <c r="BA67" s="341"/>
      <c r="BB67" s="341"/>
      <c r="BC67" s="341"/>
      <c r="BD67" s="341"/>
      <c r="BE67" s="341"/>
      <c r="BF67" s="341"/>
      <c r="BG67" s="341"/>
      <c r="BH67" s="341"/>
      <c r="BI67" s="341"/>
      <c r="BJ67" s="341"/>
      <c r="BK67" s="341"/>
      <c r="BL67" s="341"/>
      <c r="BM67" s="341"/>
      <c r="BN67" s="341"/>
      <c r="BO67" s="341"/>
      <c r="BP67" s="341"/>
      <c r="BQ67" s="341"/>
      <c r="BR67" s="341"/>
      <c r="BS67" s="341"/>
      <c r="BT67" s="341"/>
      <c r="BU67" s="341"/>
      <c r="BV67" s="341"/>
      <c r="BW67" s="341"/>
      <c r="BX67" s="341"/>
      <c r="BY67" s="341"/>
      <c r="BZ67" s="341"/>
      <c r="CA67" s="341"/>
      <c r="CB67" s="341"/>
      <c r="CC67" s="341"/>
      <c r="CD67" s="390"/>
    </row>
    <row r="68" spans="1:167" ht="30" customHeight="1">
      <c r="A68" s="1"/>
    </row>
    <row r="69" spans="1:167" ht="30" customHeight="1">
      <c r="A69" s="1"/>
      <c r="B69" s="376"/>
      <c r="C69" s="377"/>
      <c r="D69" s="377"/>
      <c r="E69" s="377"/>
      <c r="F69" s="377"/>
      <c r="G69" s="377"/>
      <c r="H69" s="377"/>
      <c r="I69" s="377"/>
      <c r="J69" s="377"/>
      <c r="K69" s="377"/>
      <c r="L69" s="377"/>
      <c r="M69" s="377"/>
      <c r="N69" s="377"/>
      <c r="O69" s="377"/>
      <c r="P69" s="377"/>
      <c r="Q69" s="377"/>
      <c r="R69" s="377"/>
      <c r="S69" s="377"/>
      <c r="T69" s="377"/>
      <c r="U69" s="377"/>
      <c r="V69" s="377"/>
      <c r="W69" s="377"/>
      <c r="X69" s="377"/>
      <c r="Y69" s="377"/>
      <c r="Z69" s="377"/>
      <c r="AA69" s="377"/>
      <c r="AB69" s="377"/>
      <c r="AC69" s="377"/>
      <c r="AD69" s="377"/>
      <c r="AE69" s="377"/>
      <c r="AF69" s="377"/>
      <c r="AG69" s="377"/>
      <c r="AH69" s="377"/>
      <c r="AI69" s="377"/>
      <c r="AJ69" s="377"/>
      <c r="AK69" s="377"/>
      <c r="AL69" s="377"/>
      <c r="AM69" s="377"/>
      <c r="AN69" s="377"/>
      <c r="AO69" s="377"/>
      <c r="AP69" s="377"/>
      <c r="AQ69" s="377"/>
      <c r="AR69" s="377"/>
      <c r="AS69" s="377"/>
      <c r="AT69" s="377"/>
      <c r="AU69" s="377"/>
      <c r="AV69" s="377"/>
      <c r="AW69" s="377"/>
      <c r="AX69" s="377"/>
      <c r="AY69" s="377"/>
      <c r="AZ69" s="377"/>
      <c r="BA69" s="377"/>
      <c r="BB69" s="377"/>
      <c r="BC69" s="377"/>
      <c r="BD69" s="377"/>
      <c r="BE69" s="377"/>
      <c r="BF69" s="377"/>
      <c r="BG69" s="377"/>
      <c r="BH69" s="377"/>
      <c r="BI69" s="377"/>
      <c r="BJ69" s="377"/>
      <c r="BK69" s="377"/>
      <c r="BL69" s="377"/>
      <c r="BM69" s="377"/>
      <c r="BN69" s="377"/>
      <c r="BO69" s="377"/>
      <c r="BP69" s="377"/>
      <c r="BQ69" s="377"/>
      <c r="BR69" s="377"/>
      <c r="BS69" s="377"/>
      <c r="BT69" s="377"/>
      <c r="BU69" s="377"/>
      <c r="BV69" s="377"/>
      <c r="BW69" s="377"/>
      <c r="BX69" s="377"/>
      <c r="BY69" s="377"/>
      <c r="BZ69" s="377"/>
      <c r="CA69" s="377"/>
      <c r="CB69" s="377"/>
      <c r="CC69" s="377"/>
      <c r="CD69" s="389"/>
    </row>
    <row r="70" spans="1:167" ht="30" customHeight="1">
      <c r="A70" s="1"/>
      <c r="B70" s="19"/>
      <c r="CD70" s="55"/>
    </row>
    <row r="71" spans="1:167" ht="39.9" customHeight="1">
      <c r="A71" s="1"/>
      <c r="B71" s="19"/>
      <c r="I71" s="379" t="s">
        <v>791</v>
      </c>
      <c r="CD71" s="55"/>
    </row>
    <row r="72" spans="1:167" ht="39.9" customHeight="1">
      <c r="A72" s="1"/>
      <c r="B72" s="19"/>
      <c r="I72" s="380" t="s">
        <v>792</v>
      </c>
      <c r="CD72" s="55"/>
    </row>
    <row r="73" spans="1:167" ht="30" customHeight="1">
      <c r="A73" s="1"/>
      <c r="B73" s="19"/>
      <c r="CD73" s="55"/>
      <c r="FK73"/>
    </row>
    <row r="74" spans="1:167" ht="30" customHeight="1">
      <c r="A74" s="1"/>
      <c r="B74" s="19"/>
      <c r="CD74" s="55"/>
      <c r="FK74"/>
    </row>
    <row r="75" spans="1:167" ht="30" customHeight="1">
      <c r="A75" s="1"/>
      <c r="B75" s="19"/>
      <c r="CD75" s="55"/>
      <c r="FK75"/>
    </row>
    <row r="76" spans="1:167" ht="30" customHeight="1" thickBot="1">
      <c r="A76" s="1"/>
      <c r="B76" s="19"/>
      <c r="CD76" s="55"/>
      <c r="FK76"/>
    </row>
    <row r="77" spans="1:167" ht="24.9" customHeight="1">
      <c r="A77" s="1"/>
      <c r="B77" s="365"/>
      <c r="C77" s="366"/>
      <c r="D77" s="367"/>
      <c r="E77" s="367"/>
      <c r="F77" s="367"/>
      <c r="G77" s="367"/>
      <c r="H77" s="367"/>
      <c r="I77" s="367"/>
      <c r="J77" s="367"/>
      <c r="K77" s="367"/>
      <c r="L77" s="367"/>
      <c r="M77" s="367"/>
      <c r="N77" s="367"/>
      <c r="O77" s="367"/>
      <c r="P77" s="367"/>
      <c r="Q77" s="367"/>
      <c r="R77" s="367"/>
      <c r="S77" s="367"/>
      <c r="T77" s="367"/>
      <c r="U77" s="367"/>
      <c r="V77" s="367"/>
      <c r="W77" s="367"/>
      <c r="X77" s="367"/>
      <c r="Y77" s="367"/>
      <c r="Z77" s="367"/>
      <c r="AA77" s="367"/>
      <c r="AB77" s="367"/>
      <c r="AC77" s="367"/>
      <c r="AD77" s="367"/>
      <c r="AE77" s="367"/>
      <c r="AF77" s="367"/>
      <c r="AG77" s="367"/>
      <c r="AH77" s="367"/>
      <c r="AI77" s="367"/>
      <c r="AJ77" s="367"/>
      <c r="AK77" s="367"/>
      <c r="AL77" s="367"/>
      <c r="AM77" s="367"/>
      <c r="AN77" s="367"/>
      <c r="AO77" s="367"/>
      <c r="AP77" s="382"/>
      <c r="AQ77" s="382"/>
      <c r="AR77" s="382"/>
      <c r="AS77" s="382"/>
      <c r="AT77" s="382"/>
      <c r="AU77" s="382"/>
      <c r="AV77" s="382"/>
      <c r="AW77" s="382"/>
      <c r="AX77" s="382"/>
      <c r="AY77" s="382"/>
      <c r="AZ77" s="382"/>
      <c r="BA77" s="382"/>
      <c r="BB77" s="382"/>
      <c r="BC77" s="382"/>
      <c r="BD77" s="382"/>
      <c r="BE77" s="382"/>
      <c r="BF77" s="382"/>
      <c r="BG77" s="382"/>
      <c r="BH77" s="382"/>
      <c r="BI77" s="382"/>
      <c r="BJ77" s="382"/>
      <c r="BK77" s="382"/>
      <c r="BL77" s="382"/>
      <c r="BM77" s="382"/>
      <c r="BN77" s="382"/>
      <c r="BO77" s="382"/>
      <c r="BP77" s="382"/>
      <c r="BQ77" s="382"/>
      <c r="BR77" s="382"/>
      <c r="BS77" s="382"/>
      <c r="BT77" s="382"/>
      <c r="BU77" s="382"/>
      <c r="BV77" s="382"/>
      <c r="BW77" s="382"/>
      <c r="BX77" s="382"/>
      <c r="BY77" s="382"/>
      <c r="BZ77" s="382"/>
      <c r="CA77" s="382"/>
      <c r="CB77" s="382"/>
      <c r="CC77" s="382"/>
      <c r="CD77" s="385"/>
      <c r="CE77" s="1"/>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row>
    <row r="78" spans="1:167" ht="30" customHeight="1">
      <c r="A78" s="1"/>
      <c r="B78" s="368"/>
      <c r="C78" s="2054" t="s">
        <v>790</v>
      </c>
      <c r="D78" s="2054"/>
      <c r="E78" s="2054"/>
      <c r="F78" s="2054"/>
      <c r="G78" s="2054"/>
      <c r="H78" s="2054"/>
      <c r="I78" s="2054"/>
      <c r="J78" s="2054"/>
      <c r="K78" s="2054"/>
      <c r="L78" s="2054"/>
      <c r="M78" s="2054"/>
      <c r="N78" s="2054"/>
      <c r="O78" s="2054"/>
      <c r="P78" s="2054"/>
      <c r="Q78" s="2054"/>
      <c r="R78" s="2054"/>
      <c r="S78" s="2054"/>
      <c r="T78" s="2054"/>
      <c r="U78" s="2054"/>
      <c r="V78" s="2054"/>
      <c r="W78" s="2054"/>
      <c r="X78" s="2054"/>
      <c r="Y78" s="2054"/>
      <c r="Z78" s="2054"/>
      <c r="AA78" s="2054"/>
      <c r="AB78" s="2054"/>
      <c r="AC78" s="2054"/>
      <c r="AD78" s="2054"/>
      <c r="AE78" s="2054"/>
      <c r="AF78" s="2054"/>
      <c r="AG78" s="2054"/>
      <c r="AH78" s="2054"/>
      <c r="AI78" s="2054"/>
      <c r="AJ78" s="2054"/>
      <c r="AK78" s="381"/>
      <c r="AL78" s="381"/>
      <c r="AM78" s="381"/>
      <c r="AN78" s="381"/>
      <c r="AO78" s="381"/>
      <c r="AP78" s="381"/>
      <c r="AQ78" s="381"/>
      <c r="AR78" s="381"/>
      <c r="AS78" s="381"/>
      <c r="AT78" s="381"/>
      <c r="AU78" s="381"/>
      <c r="AV78" s="381"/>
      <c r="AW78" s="381"/>
      <c r="AX78" s="381"/>
      <c r="AY78" s="381"/>
      <c r="AZ78" s="381"/>
      <c r="BA78" s="381"/>
      <c r="BB78" s="381"/>
      <c r="BC78" s="381"/>
      <c r="BD78" s="381"/>
      <c r="BE78" s="381"/>
      <c r="BF78" s="381"/>
      <c r="BG78" s="381"/>
      <c r="BH78" s="381"/>
      <c r="BI78" s="381"/>
      <c r="BJ78" s="381"/>
      <c r="BK78" s="381"/>
      <c r="BL78" s="381"/>
      <c r="BM78" s="381"/>
      <c r="BN78" s="381"/>
      <c r="BO78" s="381"/>
      <c r="BP78" s="381"/>
      <c r="BQ78" s="381"/>
      <c r="BR78" s="381"/>
      <c r="BS78" s="381"/>
      <c r="BT78" s="381"/>
      <c r="BU78" s="381"/>
      <c r="BV78" s="381"/>
      <c r="BW78" s="381"/>
      <c r="BX78" s="381"/>
      <c r="BY78" s="381"/>
      <c r="BZ78" s="381"/>
      <c r="CA78" s="381"/>
      <c r="CB78" s="381"/>
      <c r="CC78" s="381"/>
      <c r="CD78" s="386"/>
      <c r="CX78"/>
      <c r="CY78"/>
      <c r="CZ78"/>
      <c r="DA78"/>
      <c r="DB78"/>
      <c r="DC78"/>
      <c r="DD78"/>
      <c r="DE78"/>
      <c r="DF78"/>
      <c r="DG78"/>
      <c r="DH78"/>
      <c r="DI78"/>
      <c r="DJ78"/>
      <c r="DK78"/>
      <c r="DL78"/>
      <c r="DM78"/>
      <c r="DN78"/>
      <c r="DO78"/>
      <c r="DP78"/>
      <c r="DQ78"/>
      <c r="DR78"/>
      <c r="DS78"/>
      <c r="DT78"/>
      <c r="DU78"/>
      <c r="DV78"/>
      <c r="DW78"/>
      <c r="DX78"/>
      <c r="DY78"/>
    </row>
    <row r="79" spans="1:167" ht="39.9" customHeight="1">
      <c r="A79" s="1"/>
      <c r="B79" s="368"/>
      <c r="C79" s="2191" t="s">
        <v>1893</v>
      </c>
      <c r="D79" s="2054"/>
      <c r="E79" s="2054"/>
      <c r="F79" s="2054"/>
      <c r="G79" s="2054"/>
      <c r="H79" s="2054"/>
      <c r="I79" s="2054"/>
      <c r="J79" s="2054"/>
      <c r="K79" s="2054"/>
      <c r="L79" s="2054"/>
      <c r="M79" s="2054"/>
      <c r="N79" s="2054"/>
      <c r="O79" s="2054"/>
      <c r="P79" s="2054"/>
      <c r="Q79" s="2054"/>
      <c r="R79" s="2054"/>
      <c r="S79" s="2054"/>
      <c r="T79" s="2054"/>
      <c r="U79" s="2054"/>
      <c r="V79" s="2054"/>
      <c r="W79" s="2054"/>
      <c r="X79" s="2054"/>
      <c r="Y79" s="2054"/>
      <c r="Z79" s="2054"/>
      <c r="AA79" s="2054"/>
      <c r="AB79" s="2054"/>
      <c r="AC79" s="2054"/>
      <c r="AD79" s="2054"/>
      <c r="AE79" s="2054"/>
      <c r="AF79" s="2054"/>
      <c r="AG79" s="2054"/>
      <c r="AH79" s="2054"/>
      <c r="AI79" s="2054"/>
      <c r="AJ79" s="2054"/>
      <c r="AK79" s="381"/>
      <c r="AL79" s="381"/>
      <c r="AM79" s="381"/>
      <c r="AN79" s="381"/>
      <c r="AO79" s="381"/>
      <c r="AP79" s="381"/>
      <c r="AQ79" s="381"/>
      <c r="AR79" s="381"/>
      <c r="AS79" s="381"/>
      <c r="AT79" s="381"/>
      <c r="AU79" s="381"/>
      <c r="AV79" s="381"/>
      <c r="AW79" s="381"/>
      <c r="AX79" s="381"/>
      <c r="AY79" s="381"/>
      <c r="AZ79" s="381"/>
      <c r="BA79" s="381"/>
      <c r="BB79" s="381"/>
      <c r="BC79" s="381"/>
      <c r="BD79" s="381"/>
      <c r="BE79" s="381"/>
      <c r="BF79" s="381"/>
      <c r="BG79" s="381"/>
      <c r="BH79" s="381"/>
      <c r="BI79" s="381"/>
      <c r="BJ79" s="381"/>
      <c r="BK79" s="381"/>
      <c r="BL79" s="381"/>
      <c r="BM79" s="381"/>
      <c r="BN79" s="381"/>
      <c r="BO79" s="381"/>
      <c r="BP79" s="381"/>
      <c r="BQ79" s="381"/>
      <c r="BR79" s="381"/>
      <c r="BS79" s="381"/>
      <c r="BT79" s="381"/>
      <c r="BU79" s="381"/>
      <c r="BV79" s="381"/>
      <c r="BW79" s="381"/>
      <c r="BX79" s="381"/>
      <c r="BY79" s="381"/>
      <c r="BZ79" s="381"/>
      <c r="CA79" s="381"/>
      <c r="CB79" s="381"/>
      <c r="CC79" s="381"/>
      <c r="CD79" s="386"/>
      <c r="CX79"/>
      <c r="CY79"/>
      <c r="CZ79"/>
      <c r="DA79"/>
      <c r="DB79"/>
      <c r="DC79"/>
      <c r="DD79"/>
      <c r="DE79"/>
      <c r="DF79"/>
      <c r="DG79"/>
      <c r="DH79"/>
      <c r="DI79"/>
      <c r="DJ79"/>
      <c r="DK79"/>
      <c r="DL79"/>
      <c r="DM79"/>
      <c r="DN79"/>
      <c r="DO79"/>
      <c r="DP79"/>
      <c r="DQ79"/>
      <c r="DR79"/>
      <c r="DS79"/>
      <c r="DT79"/>
      <c r="DU79"/>
      <c r="DV79"/>
      <c r="DW79"/>
      <c r="DX79"/>
      <c r="DY79"/>
    </row>
    <row r="80" spans="1:167" ht="39.9" customHeight="1" thickBot="1">
      <c r="A80" s="1"/>
      <c r="B80" s="371"/>
      <c r="C80" s="372"/>
      <c r="D80" s="372"/>
      <c r="E80" s="372"/>
      <c r="F80" s="372"/>
      <c r="G80" s="372"/>
      <c r="H80" s="372"/>
      <c r="I80" s="372"/>
      <c r="J80" s="372"/>
      <c r="K80" s="372"/>
      <c r="L80" s="372"/>
      <c r="M80" s="372"/>
      <c r="N80" s="372"/>
      <c r="O80" s="372"/>
      <c r="P80" s="372"/>
      <c r="Q80" s="372"/>
      <c r="R80" s="372"/>
      <c r="S80" s="372"/>
      <c r="T80" s="372"/>
      <c r="U80" s="372"/>
      <c r="V80" s="372"/>
      <c r="W80" s="372"/>
      <c r="X80" s="372"/>
      <c r="Y80" s="372"/>
      <c r="Z80" s="372"/>
      <c r="AA80" s="372"/>
      <c r="AB80" s="372"/>
      <c r="AC80" s="372"/>
      <c r="AD80" s="372"/>
      <c r="AE80" s="372"/>
      <c r="AF80" s="372"/>
      <c r="AG80" s="372"/>
      <c r="AH80" s="372"/>
      <c r="AI80" s="372"/>
      <c r="AJ80" s="372"/>
      <c r="AK80" s="372"/>
      <c r="AL80" s="372"/>
      <c r="AM80" s="372"/>
      <c r="AN80" s="372"/>
      <c r="AO80" s="372"/>
      <c r="AP80" s="372"/>
      <c r="AQ80" s="372"/>
      <c r="AR80" s="372"/>
      <c r="AS80" s="372"/>
      <c r="AT80" s="372"/>
      <c r="AU80" s="372"/>
      <c r="AV80" s="372"/>
      <c r="AW80" s="372"/>
      <c r="AX80" s="372"/>
      <c r="AY80" s="372"/>
      <c r="AZ80" s="372"/>
      <c r="BA80" s="372"/>
      <c r="BB80" s="372"/>
      <c r="BC80" s="372"/>
      <c r="BD80" s="372"/>
      <c r="BE80" s="372"/>
      <c r="BF80" s="372"/>
      <c r="BG80" s="372"/>
      <c r="BH80" s="372"/>
      <c r="BI80" s="372"/>
      <c r="BJ80" s="372"/>
      <c r="BK80" s="372"/>
      <c r="BL80" s="372"/>
      <c r="BM80" s="372"/>
      <c r="BN80" s="372"/>
      <c r="BO80" s="372"/>
      <c r="BP80" s="372"/>
      <c r="BQ80" s="372"/>
      <c r="BR80" s="372"/>
      <c r="BS80" s="372"/>
      <c r="BT80" s="372"/>
      <c r="BU80" s="372"/>
      <c r="BV80" s="372"/>
      <c r="BW80" s="372"/>
      <c r="BX80" s="372"/>
      <c r="BY80" s="372"/>
      <c r="BZ80" s="372"/>
      <c r="CA80" s="372"/>
      <c r="CB80" s="372"/>
      <c r="CC80" s="372"/>
      <c r="CD80" s="387"/>
      <c r="CX80"/>
      <c r="CY80"/>
      <c r="CZ80"/>
      <c r="DA80"/>
      <c r="DB80"/>
      <c r="DC80"/>
      <c r="DD80"/>
      <c r="DE80"/>
      <c r="DF80"/>
      <c r="DG80"/>
      <c r="DH80"/>
      <c r="DI80"/>
      <c r="DJ80"/>
      <c r="DK80"/>
      <c r="DL80"/>
      <c r="DM80"/>
      <c r="DN80"/>
      <c r="DO80"/>
      <c r="DP80"/>
      <c r="DQ80"/>
      <c r="DR80"/>
      <c r="DS80"/>
      <c r="DT80"/>
      <c r="DU80"/>
      <c r="DV80"/>
      <c r="DW80"/>
      <c r="DX80"/>
      <c r="DY80"/>
    </row>
    <row r="81" spans="1:167" ht="30" customHeight="1">
      <c r="A81" s="1"/>
      <c r="B81" s="19"/>
      <c r="CD81" s="55"/>
      <c r="FK81"/>
    </row>
    <row r="82" spans="1:167" ht="30" customHeight="1">
      <c r="A82" s="1"/>
      <c r="B82" s="19"/>
      <c r="CD82" s="55"/>
      <c r="FK82"/>
    </row>
    <row r="83" spans="1:167" ht="30" customHeight="1">
      <c r="A83" s="1"/>
      <c r="B83" s="19"/>
      <c r="CD83" s="55"/>
      <c r="FK83"/>
    </row>
    <row r="84" spans="1:167" ht="30" customHeight="1">
      <c r="A84" s="1"/>
      <c r="B84" s="19"/>
      <c r="CD84" s="55"/>
      <c r="FK84"/>
    </row>
    <row r="85" spans="1:167" ht="30" customHeight="1">
      <c r="A85" s="1"/>
      <c r="B85" s="19"/>
      <c r="CD85" s="55"/>
      <c r="FK85"/>
    </row>
    <row r="86" spans="1:167" ht="30" customHeight="1">
      <c r="A86" s="1"/>
      <c r="B86" s="19"/>
      <c r="CD86" s="55"/>
      <c r="FK86"/>
    </row>
    <row r="87" spans="1:167" ht="30" customHeight="1">
      <c r="A87" s="1"/>
      <c r="B87" s="19"/>
      <c r="CD87" s="55"/>
      <c r="FK87"/>
    </row>
    <row r="88" spans="1:167" ht="30" customHeight="1">
      <c r="A88" s="1"/>
      <c r="B88" s="19"/>
      <c r="CD88" s="55"/>
      <c r="FK88"/>
    </row>
    <row r="89" spans="1:167" ht="30" customHeight="1" thickBot="1">
      <c r="B89" s="378"/>
      <c r="C89" s="341"/>
      <c r="D89" s="341"/>
      <c r="E89" s="341"/>
      <c r="F89" s="341"/>
      <c r="G89" s="341"/>
      <c r="H89" s="341"/>
      <c r="I89" s="341"/>
      <c r="J89" s="341"/>
      <c r="K89" s="341"/>
      <c r="L89" s="341"/>
      <c r="M89" s="341"/>
      <c r="N89" s="341"/>
      <c r="O89" s="341"/>
      <c r="P89" s="341"/>
      <c r="Q89" s="341"/>
      <c r="R89" s="341"/>
      <c r="S89" s="341"/>
      <c r="T89" s="341"/>
      <c r="U89" s="341"/>
      <c r="V89" s="341"/>
      <c r="W89" s="341"/>
      <c r="X89" s="341"/>
      <c r="Y89" s="341"/>
      <c r="Z89" s="341"/>
      <c r="AA89" s="341"/>
      <c r="AB89" s="341"/>
      <c r="AC89" s="341"/>
      <c r="AD89" s="341"/>
      <c r="AE89" s="341"/>
      <c r="AF89" s="341"/>
      <c r="AG89" s="341"/>
      <c r="AH89" s="341"/>
      <c r="AI89" s="341"/>
      <c r="AJ89" s="341"/>
      <c r="AK89" s="341"/>
      <c r="AL89" s="341"/>
      <c r="AM89" s="341"/>
      <c r="AN89" s="341"/>
      <c r="AO89" s="341"/>
      <c r="AP89" s="341"/>
      <c r="AQ89" s="341"/>
      <c r="AR89" s="341"/>
      <c r="AS89" s="341"/>
      <c r="AT89" s="341"/>
      <c r="AU89" s="341"/>
      <c r="AV89" s="341"/>
      <c r="AW89" s="341"/>
      <c r="AX89" s="341"/>
      <c r="AY89" s="341"/>
      <c r="AZ89" s="341"/>
      <c r="BA89" s="341"/>
      <c r="BB89" s="341"/>
      <c r="BC89" s="341"/>
      <c r="BD89" s="341"/>
      <c r="BE89" s="341"/>
      <c r="BF89" s="341"/>
      <c r="BG89" s="341"/>
      <c r="BH89" s="341"/>
      <c r="BI89" s="341"/>
      <c r="BJ89" s="341"/>
      <c r="BK89" s="341"/>
      <c r="BL89" s="341"/>
      <c r="BM89" s="341"/>
      <c r="BN89" s="341"/>
      <c r="BO89" s="341"/>
      <c r="BP89" s="341"/>
      <c r="BQ89" s="341"/>
      <c r="BR89" s="341"/>
      <c r="BS89" s="341"/>
      <c r="BT89" s="341"/>
      <c r="BU89" s="341"/>
      <c r="BV89" s="341"/>
      <c r="BW89" s="341"/>
      <c r="BX89" s="341"/>
      <c r="BY89" s="341"/>
      <c r="BZ89" s="341"/>
      <c r="CA89" s="341"/>
      <c r="CB89" s="341"/>
      <c r="CC89" s="341"/>
      <c r="CD89" s="390"/>
    </row>
    <row r="92" spans="1:167" ht="28.2">
      <c r="B92" s="1464">
        <v>27</v>
      </c>
      <c r="C92" s="1464"/>
      <c r="D92" s="1464"/>
      <c r="E92" s="1464"/>
      <c r="F92" s="1464"/>
      <c r="G92" s="1464"/>
      <c r="H92" s="1464"/>
      <c r="I92" s="1464"/>
      <c r="J92" s="1464"/>
      <c r="K92" s="1464"/>
      <c r="L92" s="1464"/>
      <c r="M92" s="1464"/>
      <c r="N92" s="1464"/>
      <c r="O92" s="1464"/>
      <c r="P92" s="1464"/>
      <c r="Q92" s="1464"/>
      <c r="R92" s="1464"/>
      <c r="S92" s="1464"/>
      <c r="T92" s="1464"/>
      <c r="U92" s="1464"/>
      <c r="V92" s="1464"/>
      <c r="W92" s="1464"/>
      <c r="X92" s="1464"/>
      <c r="Y92" s="1464"/>
      <c r="Z92" s="1464"/>
      <c r="AA92" s="1464"/>
      <c r="AB92" s="1464"/>
      <c r="AC92" s="1464"/>
      <c r="AD92" s="1464"/>
      <c r="AE92" s="1464"/>
      <c r="AF92" s="1464"/>
      <c r="AG92" s="1464"/>
      <c r="AH92" s="1464"/>
      <c r="AI92" s="1464"/>
      <c r="AJ92" s="1464"/>
      <c r="AK92" s="1464"/>
      <c r="AL92" s="1464"/>
      <c r="AM92" s="1464"/>
      <c r="AN92" s="1464"/>
      <c r="AO92" s="1464"/>
      <c r="AP92" s="1464"/>
      <c r="AQ92" s="1464"/>
      <c r="AR92" s="1464"/>
      <c r="AS92" s="1464"/>
      <c r="AT92" s="1464"/>
      <c r="AU92" s="1464"/>
      <c r="AV92" s="1464"/>
      <c r="AW92" s="1464"/>
      <c r="AX92" s="1464"/>
      <c r="AY92" s="1464"/>
      <c r="AZ92" s="1464"/>
      <c r="BA92" s="1464"/>
      <c r="BB92" s="1464"/>
      <c r="BC92" s="1464"/>
      <c r="BD92" s="1464"/>
      <c r="BE92" s="1464"/>
      <c r="BF92" s="1464"/>
      <c r="BG92" s="1464"/>
      <c r="BH92" s="1464"/>
      <c r="BI92" s="1464"/>
      <c r="BJ92" s="1464"/>
      <c r="BK92" s="1464"/>
      <c r="BL92" s="1464"/>
      <c r="BM92" s="1464"/>
      <c r="BN92" s="1464"/>
      <c r="BO92" s="1464"/>
      <c r="BP92" s="1464"/>
      <c r="BQ92" s="1464"/>
      <c r="BR92" s="1464"/>
      <c r="BS92" s="1464"/>
      <c r="BT92" s="1464"/>
      <c r="BU92" s="1464"/>
      <c r="BV92" s="1464"/>
      <c r="BW92" s="1464"/>
      <c r="BX92" s="1464"/>
      <c r="BY92" s="1464"/>
      <c r="BZ92" s="1464"/>
      <c r="CA92" s="1464"/>
      <c r="CB92" s="1464"/>
      <c r="CC92" s="1464"/>
      <c r="CD92" s="1464"/>
    </row>
  </sheetData>
  <mergeCells count="28">
    <mergeCell ref="AW19:BA19"/>
    <mergeCell ref="AW30:BA30"/>
    <mergeCell ref="BB64:CA65"/>
    <mergeCell ref="Y64:AX65"/>
    <mergeCell ref="BW54:CA55"/>
    <mergeCell ref="AZ64:BA65"/>
    <mergeCell ref="AZ60:BA61"/>
    <mergeCell ref="AZ56:BA57"/>
    <mergeCell ref="BR26:CA27"/>
    <mergeCell ref="BR37:CA38"/>
    <mergeCell ref="Y56:AX57"/>
    <mergeCell ref="BB56:CA57"/>
    <mergeCell ref="Y60:AX61"/>
    <mergeCell ref="BB60:CA61"/>
    <mergeCell ref="Y53:AX53"/>
    <mergeCell ref="Y52:AX52"/>
    <mergeCell ref="C78:AJ78"/>
    <mergeCell ref="C79:AJ79"/>
    <mergeCell ref="B92:CD92"/>
    <mergeCell ref="BW24:CA25"/>
    <mergeCell ref="BW35:CA36"/>
    <mergeCell ref="D20:BA27"/>
    <mergeCell ref="D31:BA38"/>
    <mergeCell ref="W64:X65"/>
    <mergeCell ref="W60:X61"/>
    <mergeCell ref="W56:X57"/>
    <mergeCell ref="BB53:CA53"/>
    <mergeCell ref="BB52:CA52"/>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A1:FM89"/>
  <sheetViews>
    <sheetView showGridLines="0" view="pageBreakPreview" zoomScale="40" zoomScaleNormal="25" zoomScaleSheetLayoutView="40" workbookViewId="0">
      <selection activeCell="AY55" sqref="AY55"/>
    </sheetView>
  </sheetViews>
  <sheetFormatPr defaultColWidth="2.33203125" defaultRowHeight="15"/>
  <cols>
    <col min="1" max="1" width="2.33203125" style="2"/>
    <col min="2" max="2" width="3.88671875" style="2" customWidth="1"/>
    <col min="3" max="3" width="10.5546875" style="2" customWidth="1"/>
    <col min="4" max="7" width="3.88671875" style="2" customWidth="1"/>
    <col min="8" max="9" width="6.109375" style="2" customWidth="1"/>
    <col min="10" max="84" width="3.88671875" style="2" customWidth="1"/>
    <col min="85" max="85" width="3" style="2" customWidth="1"/>
    <col min="86" max="90" width="2.33203125" style="2"/>
    <col min="91" max="91" width="2.33203125" style="2" customWidth="1"/>
    <col min="92" max="92" width="11.44140625" style="2"/>
    <col min="93" max="93" width="23.44140625" style="2" customWidth="1"/>
    <col min="94" max="251" width="2.33203125" style="2"/>
    <col min="252" max="252" width="3.88671875" style="2" customWidth="1"/>
    <col min="253" max="253" width="9.109375" style="2" customWidth="1"/>
    <col min="254" max="254" width="3.88671875" style="2" customWidth="1"/>
    <col min="255" max="258" width="1.33203125" style="2" customWidth="1"/>
    <col min="259" max="340" width="3.88671875" style="2" customWidth="1"/>
    <col min="341" max="507" width="2.33203125" style="2"/>
    <col min="508" max="508" width="3.88671875" style="2" customWidth="1"/>
    <col min="509" max="509" width="9.109375" style="2" customWidth="1"/>
    <col min="510" max="510" width="3.88671875" style="2" customWidth="1"/>
    <col min="511" max="514" width="1.33203125" style="2" customWidth="1"/>
    <col min="515" max="596" width="3.88671875" style="2" customWidth="1"/>
    <col min="597" max="763" width="2.33203125" style="2"/>
    <col min="764" max="764" width="3.88671875" style="2" customWidth="1"/>
    <col min="765" max="765" width="9.109375" style="2" customWidth="1"/>
    <col min="766" max="766" width="3.88671875" style="2" customWidth="1"/>
    <col min="767" max="770" width="1.33203125" style="2" customWidth="1"/>
    <col min="771" max="852" width="3.88671875" style="2" customWidth="1"/>
    <col min="853" max="1019" width="2.33203125" style="2"/>
    <col min="1020" max="1020" width="3.88671875" style="2" customWidth="1"/>
    <col min="1021" max="1021" width="9.109375" style="2" customWidth="1"/>
    <col min="1022" max="1022" width="3.88671875" style="2" customWidth="1"/>
    <col min="1023" max="1026" width="1.33203125" style="2" customWidth="1"/>
    <col min="1027" max="1108" width="3.88671875" style="2" customWidth="1"/>
    <col min="1109" max="1275" width="2.33203125" style="2"/>
    <col min="1276" max="1276" width="3.88671875" style="2" customWidth="1"/>
    <col min="1277" max="1277" width="9.109375" style="2" customWidth="1"/>
    <col min="1278" max="1278" width="3.88671875" style="2" customWidth="1"/>
    <col min="1279" max="1282" width="1.33203125" style="2" customWidth="1"/>
    <col min="1283" max="1364" width="3.88671875" style="2" customWidth="1"/>
    <col min="1365" max="1531" width="2.33203125" style="2"/>
    <col min="1532" max="1532" width="3.88671875" style="2" customWidth="1"/>
    <col min="1533" max="1533" width="9.109375" style="2" customWidth="1"/>
    <col min="1534" max="1534" width="3.88671875" style="2" customWidth="1"/>
    <col min="1535" max="1538" width="1.33203125" style="2" customWidth="1"/>
    <col min="1539" max="1620" width="3.88671875" style="2" customWidth="1"/>
    <col min="1621" max="1787" width="2.33203125" style="2"/>
    <col min="1788" max="1788" width="3.88671875" style="2" customWidth="1"/>
    <col min="1789" max="1789" width="9.109375" style="2" customWidth="1"/>
    <col min="1790" max="1790" width="3.88671875" style="2" customWidth="1"/>
    <col min="1791" max="1794" width="1.33203125" style="2" customWidth="1"/>
    <col min="1795" max="1876" width="3.88671875" style="2" customWidth="1"/>
    <col min="1877" max="2043" width="2.33203125" style="2"/>
    <col min="2044" max="2044" width="3.88671875" style="2" customWidth="1"/>
    <col min="2045" max="2045" width="9.109375" style="2" customWidth="1"/>
    <col min="2046" max="2046" width="3.88671875" style="2" customWidth="1"/>
    <col min="2047" max="2050" width="1.33203125" style="2" customWidth="1"/>
    <col min="2051" max="2132" width="3.88671875" style="2" customWidth="1"/>
    <col min="2133" max="2299" width="2.33203125" style="2"/>
    <col min="2300" max="2300" width="3.88671875" style="2" customWidth="1"/>
    <col min="2301" max="2301" width="9.109375" style="2" customWidth="1"/>
    <col min="2302" max="2302" width="3.88671875" style="2" customWidth="1"/>
    <col min="2303" max="2306" width="1.33203125" style="2" customWidth="1"/>
    <col min="2307" max="2388" width="3.88671875" style="2" customWidth="1"/>
    <col min="2389" max="2555" width="2.33203125" style="2"/>
    <col min="2556" max="2556" width="3.88671875" style="2" customWidth="1"/>
    <col min="2557" max="2557" width="9.109375" style="2" customWidth="1"/>
    <col min="2558" max="2558" width="3.88671875" style="2" customWidth="1"/>
    <col min="2559" max="2562" width="1.33203125" style="2" customWidth="1"/>
    <col min="2563" max="2644" width="3.88671875" style="2" customWidth="1"/>
    <col min="2645" max="2811" width="2.33203125" style="2"/>
    <col min="2812" max="2812" width="3.88671875" style="2" customWidth="1"/>
    <col min="2813" max="2813" width="9.109375" style="2" customWidth="1"/>
    <col min="2814" max="2814" width="3.88671875" style="2" customWidth="1"/>
    <col min="2815" max="2818" width="1.33203125" style="2" customWidth="1"/>
    <col min="2819" max="2900" width="3.88671875" style="2" customWidth="1"/>
    <col min="2901" max="3067" width="2.33203125" style="2"/>
    <col min="3068" max="3068" width="3.88671875" style="2" customWidth="1"/>
    <col min="3069" max="3069" width="9.109375" style="2" customWidth="1"/>
    <col min="3070" max="3070" width="3.88671875" style="2" customWidth="1"/>
    <col min="3071" max="3074" width="1.33203125" style="2" customWidth="1"/>
    <col min="3075" max="3156" width="3.88671875" style="2" customWidth="1"/>
    <col min="3157" max="3323" width="2.33203125" style="2"/>
    <col min="3324" max="3324" width="3.88671875" style="2" customWidth="1"/>
    <col min="3325" max="3325" width="9.109375" style="2" customWidth="1"/>
    <col min="3326" max="3326" width="3.88671875" style="2" customWidth="1"/>
    <col min="3327" max="3330" width="1.33203125" style="2" customWidth="1"/>
    <col min="3331" max="3412" width="3.88671875" style="2" customWidth="1"/>
    <col min="3413" max="3579" width="2.33203125" style="2"/>
    <col min="3580" max="3580" width="3.88671875" style="2" customWidth="1"/>
    <col min="3581" max="3581" width="9.109375" style="2" customWidth="1"/>
    <col min="3582" max="3582" width="3.88671875" style="2" customWidth="1"/>
    <col min="3583" max="3586" width="1.33203125" style="2" customWidth="1"/>
    <col min="3587" max="3668" width="3.88671875" style="2" customWidth="1"/>
    <col min="3669" max="3835" width="2.33203125" style="2"/>
    <col min="3836" max="3836" width="3.88671875" style="2" customWidth="1"/>
    <col min="3837" max="3837" width="9.109375" style="2" customWidth="1"/>
    <col min="3838" max="3838" width="3.88671875" style="2" customWidth="1"/>
    <col min="3839" max="3842" width="1.33203125" style="2" customWidth="1"/>
    <col min="3843" max="3924" width="3.88671875" style="2" customWidth="1"/>
    <col min="3925" max="4091" width="2.33203125" style="2"/>
    <col min="4092" max="4092" width="3.88671875" style="2" customWidth="1"/>
    <col min="4093" max="4093" width="9.109375" style="2" customWidth="1"/>
    <col min="4094" max="4094" width="3.88671875" style="2" customWidth="1"/>
    <col min="4095" max="4098" width="1.33203125" style="2" customWidth="1"/>
    <col min="4099" max="4180" width="3.88671875" style="2" customWidth="1"/>
    <col min="4181" max="4347" width="2.33203125" style="2"/>
    <col min="4348" max="4348" width="3.88671875" style="2" customWidth="1"/>
    <col min="4349" max="4349" width="9.109375" style="2" customWidth="1"/>
    <col min="4350" max="4350" width="3.88671875" style="2" customWidth="1"/>
    <col min="4351" max="4354" width="1.33203125" style="2" customWidth="1"/>
    <col min="4355" max="4436" width="3.88671875" style="2" customWidth="1"/>
    <col min="4437" max="4603" width="2.33203125" style="2"/>
    <col min="4604" max="4604" width="3.88671875" style="2" customWidth="1"/>
    <col min="4605" max="4605" width="9.109375" style="2" customWidth="1"/>
    <col min="4606" max="4606" width="3.88671875" style="2" customWidth="1"/>
    <col min="4607" max="4610" width="1.33203125" style="2" customWidth="1"/>
    <col min="4611" max="4692" width="3.88671875" style="2" customWidth="1"/>
    <col min="4693" max="4859" width="2.33203125" style="2"/>
    <col min="4860" max="4860" width="3.88671875" style="2" customWidth="1"/>
    <col min="4861" max="4861" width="9.109375" style="2" customWidth="1"/>
    <col min="4862" max="4862" width="3.88671875" style="2" customWidth="1"/>
    <col min="4863" max="4866" width="1.33203125" style="2" customWidth="1"/>
    <col min="4867" max="4948" width="3.88671875" style="2" customWidth="1"/>
    <col min="4949" max="5115" width="2.33203125" style="2"/>
    <col min="5116" max="5116" width="3.88671875" style="2" customWidth="1"/>
    <col min="5117" max="5117" width="9.109375" style="2" customWidth="1"/>
    <col min="5118" max="5118" width="3.88671875" style="2" customWidth="1"/>
    <col min="5119" max="5122" width="1.33203125" style="2" customWidth="1"/>
    <col min="5123" max="5204" width="3.88671875" style="2" customWidth="1"/>
    <col min="5205" max="5371" width="2.33203125" style="2"/>
    <col min="5372" max="5372" width="3.88671875" style="2" customWidth="1"/>
    <col min="5373" max="5373" width="9.109375" style="2" customWidth="1"/>
    <col min="5374" max="5374" width="3.88671875" style="2" customWidth="1"/>
    <col min="5375" max="5378" width="1.33203125" style="2" customWidth="1"/>
    <col min="5379" max="5460" width="3.88671875" style="2" customWidth="1"/>
    <col min="5461" max="5627" width="2.33203125" style="2"/>
    <col min="5628" max="5628" width="3.88671875" style="2" customWidth="1"/>
    <col min="5629" max="5629" width="9.109375" style="2" customWidth="1"/>
    <col min="5630" max="5630" width="3.88671875" style="2" customWidth="1"/>
    <col min="5631" max="5634" width="1.33203125" style="2" customWidth="1"/>
    <col min="5635" max="5716" width="3.88671875" style="2" customWidth="1"/>
    <col min="5717" max="5883" width="2.33203125" style="2"/>
    <col min="5884" max="5884" width="3.88671875" style="2" customWidth="1"/>
    <col min="5885" max="5885" width="9.109375" style="2" customWidth="1"/>
    <col min="5886" max="5886" width="3.88671875" style="2" customWidth="1"/>
    <col min="5887" max="5890" width="1.33203125" style="2" customWidth="1"/>
    <col min="5891" max="5972" width="3.88671875" style="2" customWidth="1"/>
    <col min="5973" max="6139" width="2.33203125" style="2"/>
    <col min="6140" max="6140" width="3.88671875" style="2" customWidth="1"/>
    <col min="6141" max="6141" width="9.109375" style="2" customWidth="1"/>
    <col min="6142" max="6142" width="3.88671875" style="2" customWidth="1"/>
    <col min="6143" max="6146" width="1.33203125" style="2" customWidth="1"/>
    <col min="6147" max="6228" width="3.88671875" style="2" customWidth="1"/>
    <col min="6229" max="6395" width="2.33203125" style="2"/>
    <col min="6396" max="6396" width="3.88671875" style="2" customWidth="1"/>
    <col min="6397" max="6397" width="9.109375" style="2" customWidth="1"/>
    <col min="6398" max="6398" width="3.88671875" style="2" customWidth="1"/>
    <col min="6399" max="6402" width="1.33203125" style="2" customWidth="1"/>
    <col min="6403" max="6484" width="3.88671875" style="2" customWidth="1"/>
    <col min="6485" max="6651" width="2.33203125" style="2"/>
    <col min="6652" max="6652" width="3.88671875" style="2" customWidth="1"/>
    <col min="6653" max="6653" width="9.109375" style="2" customWidth="1"/>
    <col min="6654" max="6654" width="3.88671875" style="2" customWidth="1"/>
    <col min="6655" max="6658" width="1.33203125" style="2" customWidth="1"/>
    <col min="6659" max="6740" width="3.88671875" style="2" customWidth="1"/>
    <col min="6741" max="6907" width="2.33203125" style="2"/>
    <col min="6908" max="6908" width="3.88671875" style="2" customWidth="1"/>
    <col min="6909" max="6909" width="9.109375" style="2" customWidth="1"/>
    <col min="6910" max="6910" width="3.88671875" style="2" customWidth="1"/>
    <col min="6911" max="6914" width="1.33203125" style="2" customWidth="1"/>
    <col min="6915" max="6996" width="3.88671875" style="2" customWidth="1"/>
    <col min="6997" max="7163" width="2.33203125" style="2"/>
    <col min="7164" max="7164" width="3.88671875" style="2" customWidth="1"/>
    <col min="7165" max="7165" width="9.109375" style="2" customWidth="1"/>
    <col min="7166" max="7166" width="3.88671875" style="2" customWidth="1"/>
    <col min="7167" max="7170" width="1.33203125" style="2" customWidth="1"/>
    <col min="7171" max="7252" width="3.88671875" style="2" customWidth="1"/>
    <col min="7253" max="7419" width="2.33203125" style="2"/>
    <col min="7420" max="7420" width="3.88671875" style="2" customWidth="1"/>
    <col min="7421" max="7421" width="9.109375" style="2" customWidth="1"/>
    <col min="7422" max="7422" width="3.88671875" style="2" customWidth="1"/>
    <col min="7423" max="7426" width="1.33203125" style="2" customWidth="1"/>
    <col min="7427" max="7508" width="3.88671875" style="2" customWidth="1"/>
    <col min="7509" max="7675" width="2.33203125" style="2"/>
    <col min="7676" max="7676" width="3.88671875" style="2" customWidth="1"/>
    <col min="7677" max="7677" width="9.109375" style="2" customWidth="1"/>
    <col min="7678" max="7678" width="3.88671875" style="2" customWidth="1"/>
    <col min="7679" max="7682" width="1.33203125" style="2" customWidth="1"/>
    <col min="7683" max="7764" width="3.88671875" style="2" customWidth="1"/>
    <col min="7765" max="7931" width="2.33203125" style="2"/>
    <col min="7932" max="7932" width="3.88671875" style="2" customWidth="1"/>
    <col min="7933" max="7933" width="9.109375" style="2" customWidth="1"/>
    <col min="7934" max="7934" width="3.88671875" style="2" customWidth="1"/>
    <col min="7935" max="7938" width="1.33203125" style="2" customWidth="1"/>
    <col min="7939" max="8020" width="3.88671875" style="2" customWidth="1"/>
    <col min="8021" max="8187" width="2.33203125" style="2"/>
    <col min="8188" max="8188" width="3.88671875" style="2" customWidth="1"/>
    <col min="8189" max="8189" width="9.109375" style="2" customWidth="1"/>
    <col min="8190" max="8190" width="3.88671875" style="2" customWidth="1"/>
    <col min="8191" max="8194" width="1.33203125" style="2" customWidth="1"/>
    <col min="8195" max="8276" width="3.88671875" style="2" customWidth="1"/>
    <col min="8277" max="8443" width="2.33203125" style="2"/>
    <col min="8444" max="8444" width="3.88671875" style="2" customWidth="1"/>
    <col min="8445" max="8445" width="9.109375" style="2" customWidth="1"/>
    <col min="8446" max="8446" width="3.88671875" style="2" customWidth="1"/>
    <col min="8447" max="8450" width="1.33203125" style="2" customWidth="1"/>
    <col min="8451" max="8532" width="3.88671875" style="2" customWidth="1"/>
    <col min="8533" max="8699" width="2.33203125" style="2"/>
    <col min="8700" max="8700" width="3.88671875" style="2" customWidth="1"/>
    <col min="8701" max="8701" width="9.109375" style="2" customWidth="1"/>
    <col min="8702" max="8702" width="3.88671875" style="2" customWidth="1"/>
    <col min="8703" max="8706" width="1.33203125" style="2" customWidth="1"/>
    <col min="8707" max="8788" width="3.88671875" style="2" customWidth="1"/>
    <col min="8789" max="8955" width="2.33203125" style="2"/>
    <col min="8956" max="8956" width="3.88671875" style="2" customWidth="1"/>
    <col min="8957" max="8957" width="9.109375" style="2" customWidth="1"/>
    <col min="8958" max="8958" width="3.88671875" style="2" customWidth="1"/>
    <col min="8959" max="8962" width="1.33203125" style="2" customWidth="1"/>
    <col min="8963" max="9044" width="3.88671875" style="2" customWidth="1"/>
    <col min="9045" max="9211" width="2.33203125" style="2"/>
    <col min="9212" max="9212" width="3.88671875" style="2" customWidth="1"/>
    <col min="9213" max="9213" width="9.109375" style="2" customWidth="1"/>
    <col min="9214" max="9214" width="3.88671875" style="2" customWidth="1"/>
    <col min="9215" max="9218" width="1.33203125" style="2" customWidth="1"/>
    <col min="9219" max="9300" width="3.88671875" style="2" customWidth="1"/>
    <col min="9301" max="9467" width="2.33203125" style="2"/>
    <col min="9468" max="9468" width="3.88671875" style="2" customWidth="1"/>
    <col min="9469" max="9469" width="9.109375" style="2" customWidth="1"/>
    <col min="9470" max="9470" width="3.88671875" style="2" customWidth="1"/>
    <col min="9471" max="9474" width="1.33203125" style="2" customWidth="1"/>
    <col min="9475" max="9556" width="3.88671875" style="2" customWidth="1"/>
    <col min="9557" max="9723" width="2.33203125" style="2"/>
    <col min="9724" max="9724" width="3.88671875" style="2" customWidth="1"/>
    <col min="9725" max="9725" width="9.109375" style="2" customWidth="1"/>
    <col min="9726" max="9726" width="3.88671875" style="2" customWidth="1"/>
    <col min="9727" max="9730" width="1.33203125" style="2" customWidth="1"/>
    <col min="9731" max="9812" width="3.88671875" style="2" customWidth="1"/>
    <col min="9813" max="9979" width="2.33203125" style="2"/>
    <col min="9980" max="9980" width="3.88671875" style="2" customWidth="1"/>
    <col min="9981" max="9981" width="9.109375" style="2" customWidth="1"/>
    <col min="9982" max="9982" width="3.88671875" style="2" customWidth="1"/>
    <col min="9983" max="9986" width="1.33203125" style="2" customWidth="1"/>
    <col min="9987" max="10068" width="3.88671875" style="2" customWidth="1"/>
    <col min="10069" max="10235" width="2.33203125" style="2"/>
    <col min="10236" max="10236" width="3.88671875" style="2" customWidth="1"/>
    <col min="10237" max="10237" width="9.109375" style="2" customWidth="1"/>
    <col min="10238" max="10238" width="3.88671875" style="2" customWidth="1"/>
    <col min="10239" max="10242" width="1.33203125" style="2" customWidth="1"/>
    <col min="10243" max="10324" width="3.88671875" style="2" customWidth="1"/>
    <col min="10325" max="10491" width="2.33203125" style="2"/>
    <col min="10492" max="10492" width="3.88671875" style="2" customWidth="1"/>
    <col min="10493" max="10493" width="9.109375" style="2" customWidth="1"/>
    <col min="10494" max="10494" width="3.88671875" style="2" customWidth="1"/>
    <col min="10495" max="10498" width="1.33203125" style="2" customWidth="1"/>
    <col min="10499" max="10580" width="3.88671875" style="2" customWidth="1"/>
    <col min="10581" max="10747" width="2.33203125" style="2"/>
    <col min="10748" max="10748" width="3.88671875" style="2" customWidth="1"/>
    <col min="10749" max="10749" width="9.109375" style="2" customWidth="1"/>
    <col min="10750" max="10750" width="3.88671875" style="2" customWidth="1"/>
    <col min="10751" max="10754" width="1.33203125" style="2" customWidth="1"/>
    <col min="10755" max="10836" width="3.88671875" style="2" customWidth="1"/>
    <col min="10837" max="11003" width="2.33203125" style="2"/>
    <col min="11004" max="11004" width="3.88671875" style="2" customWidth="1"/>
    <col min="11005" max="11005" width="9.109375" style="2" customWidth="1"/>
    <col min="11006" max="11006" width="3.88671875" style="2" customWidth="1"/>
    <col min="11007" max="11010" width="1.33203125" style="2" customWidth="1"/>
    <col min="11011" max="11092" width="3.88671875" style="2" customWidth="1"/>
    <col min="11093" max="11259" width="2.33203125" style="2"/>
    <col min="11260" max="11260" width="3.88671875" style="2" customWidth="1"/>
    <col min="11261" max="11261" width="9.109375" style="2" customWidth="1"/>
    <col min="11262" max="11262" width="3.88671875" style="2" customWidth="1"/>
    <col min="11263" max="11266" width="1.33203125" style="2" customWidth="1"/>
    <col min="11267" max="11348" width="3.88671875" style="2" customWidth="1"/>
    <col min="11349" max="11515" width="2.33203125" style="2"/>
    <col min="11516" max="11516" width="3.88671875" style="2" customWidth="1"/>
    <col min="11517" max="11517" width="9.109375" style="2" customWidth="1"/>
    <col min="11518" max="11518" width="3.88671875" style="2" customWidth="1"/>
    <col min="11519" max="11522" width="1.33203125" style="2" customWidth="1"/>
    <col min="11523" max="11604" width="3.88671875" style="2" customWidth="1"/>
    <col min="11605" max="11771" width="2.33203125" style="2"/>
    <col min="11772" max="11772" width="3.88671875" style="2" customWidth="1"/>
    <col min="11773" max="11773" width="9.109375" style="2" customWidth="1"/>
    <col min="11774" max="11774" width="3.88671875" style="2" customWidth="1"/>
    <col min="11775" max="11778" width="1.33203125" style="2" customWidth="1"/>
    <col min="11779" max="11860" width="3.88671875" style="2" customWidth="1"/>
    <col min="11861" max="12027" width="2.33203125" style="2"/>
    <col min="12028" max="12028" width="3.88671875" style="2" customWidth="1"/>
    <col min="12029" max="12029" width="9.109375" style="2" customWidth="1"/>
    <col min="12030" max="12030" width="3.88671875" style="2" customWidth="1"/>
    <col min="12031" max="12034" width="1.33203125" style="2" customWidth="1"/>
    <col min="12035" max="12116" width="3.88671875" style="2" customWidth="1"/>
    <col min="12117" max="12283" width="2.33203125" style="2"/>
    <col min="12284" max="12284" width="3.88671875" style="2" customWidth="1"/>
    <col min="12285" max="12285" width="9.109375" style="2" customWidth="1"/>
    <col min="12286" max="12286" width="3.88671875" style="2" customWidth="1"/>
    <col min="12287" max="12290" width="1.33203125" style="2" customWidth="1"/>
    <col min="12291" max="12372" width="3.88671875" style="2" customWidth="1"/>
    <col min="12373" max="12539" width="2.33203125" style="2"/>
    <col min="12540" max="12540" width="3.88671875" style="2" customWidth="1"/>
    <col min="12541" max="12541" width="9.109375" style="2" customWidth="1"/>
    <col min="12542" max="12542" width="3.88671875" style="2" customWidth="1"/>
    <col min="12543" max="12546" width="1.33203125" style="2" customWidth="1"/>
    <col min="12547" max="12628" width="3.88671875" style="2" customWidth="1"/>
    <col min="12629" max="12795" width="2.33203125" style="2"/>
    <col min="12796" max="12796" width="3.88671875" style="2" customWidth="1"/>
    <col min="12797" max="12797" width="9.109375" style="2" customWidth="1"/>
    <col min="12798" max="12798" width="3.88671875" style="2" customWidth="1"/>
    <col min="12799" max="12802" width="1.33203125" style="2" customWidth="1"/>
    <col min="12803" max="12884" width="3.88671875" style="2" customWidth="1"/>
    <col min="12885" max="13051" width="2.33203125" style="2"/>
    <col min="13052" max="13052" width="3.88671875" style="2" customWidth="1"/>
    <col min="13053" max="13053" width="9.109375" style="2" customWidth="1"/>
    <col min="13054" max="13054" width="3.88671875" style="2" customWidth="1"/>
    <col min="13055" max="13058" width="1.33203125" style="2" customWidth="1"/>
    <col min="13059" max="13140" width="3.88671875" style="2" customWidth="1"/>
    <col min="13141" max="13307" width="2.33203125" style="2"/>
    <col min="13308" max="13308" width="3.88671875" style="2" customWidth="1"/>
    <col min="13309" max="13309" width="9.109375" style="2" customWidth="1"/>
    <col min="13310" max="13310" width="3.88671875" style="2" customWidth="1"/>
    <col min="13311" max="13314" width="1.33203125" style="2" customWidth="1"/>
    <col min="13315" max="13396" width="3.88671875" style="2" customWidth="1"/>
    <col min="13397" max="13563" width="2.33203125" style="2"/>
    <col min="13564" max="13564" width="3.88671875" style="2" customWidth="1"/>
    <col min="13565" max="13565" width="9.109375" style="2" customWidth="1"/>
    <col min="13566" max="13566" width="3.88671875" style="2" customWidth="1"/>
    <col min="13567" max="13570" width="1.33203125" style="2" customWidth="1"/>
    <col min="13571" max="13652" width="3.88671875" style="2" customWidth="1"/>
    <col min="13653" max="13819" width="2.33203125" style="2"/>
    <col min="13820" max="13820" width="3.88671875" style="2" customWidth="1"/>
    <col min="13821" max="13821" width="9.109375" style="2" customWidth="1"/>
    <col min="13822" max="13822" width="3.88671875" style="2" customWidth="1"/>
    <col min="13823" max="13826" width="1.33203125" style="2" customWidth="1"/>
    <col min="13827" max="13908" width="3.88671875" style="2" customWidth="1"/>
    <col min="13909" max="14075" width="2.33203125" style="2"/>
    <col min="14076" max="14076" width="3.88671875" style="2" customWidth="1"/>
    <col min="14077" max="14077" width="9.109375" style="2" customWidth="1"/>
    <col min="14078" max="14078" width="3.88671875" style="2" customWidth="1"/>
    <col min="14079" max="14082" width="1.33203125" style="2" customWidth="1"/>
    <col min="14083" max="14164" width="3.88671875" style="2" customWidth="1"/>
    <col min="14165" max="14331" width="2.33203125" style="2"/>
    <col min="14332" max="14332" width="3.88671875" style="2" customWidth="1"/>
    <col min="14333" max="14333" width="9.109375" style="2" customWidth="1"/>
    <col min="14334" max="14334" width="3.88671875" style="2" customWidth="1"/>
    <col min="14335" max="14338" width="1.33203125" style="2" customWidth="1"/>
    <col min="14339" max="14420" width="3.88671875" style="2" customWidth="1"/>
    <col min="14421" max="14587" width="2.33203125" style="2"/>
    <col min="14588" max="14588" width="3.88671875" style="2" customWidth="1"/>
    <col min="14589" max="14589" width="9.109375" style="2" customWidth="1"/>
    <col min="14590" max="14590" width="3.88671875" style="2" customWidth="1"/>
    <col min="14591" max="14594" width="1.33203125" style="2" customWidth="1"/>
    <col min="14595" max="14676" width="3.88671875" style="2" customWidth="1"/>
    <col min="14677" max="14843" width="2.33203125" style="2"/>
    <col min="14844" max="14844" width="3.88671875" style="2" customWidth="1"/>
    <col min="14845" max="14845" width="9.109375" style="2" customWidth="1"/>
    <col min="14846" max="14846" width="3.88671875" style="2" customWidth="1"/>
    <col min="14847" max="14850" width="1.33203125" style="2" customWidth="1"/>
    <col min="14851" max="14932" width="3.88671875" style="2" customWidth="1"/>
    <col min="14933" max="15099" width="2.33203125" style="2"/>
    <col min="15100" max="15100" width="3.88671875" style="2" customWidth="1"/>
    <col min="15101" max="15101" width="9.109375" style="2" customWidth="1"/>
    <col min="15102" max="15102" width="3.88671875" style="2" customWidth="1"/>
    <col min="15103" max="15106" width="1.33203125" style="2" customWidth="1"/>
    <col min="15107" max="15188" width="3.88671875" style="2" customWidth="1"/>
    <col min="15189" max="15355" width="2.33203125" style="2"/>
    <col min="15356" max="15356" width="3.88671875" style="2" customWidth="1"/>
    <col min="15357" max="15357" width="9.109375" style="2" customWidth="1"/>
    <col min="15358" max="15358" width="3.88671875" style="2" customWidth="1"/>
    <col min="15359" max="15362" width="1.33203125" style="2" customWidth="1"/>
    <col min="15363" max="15444" width="3.88671875" style="2" customWidth="1"/>
    <col min="15445" max="15611" width="2.33203125" style="2"/>
    <col min="15612" max="15612" width="3.88671875" style="2" customWidth="1"/>
    <col min="15613" max="15613" width="9.109375" style="2" customWidth="1"/>
    <col min="15614" max="15614" width="3.88671875" style="2" customWidth="1"/>
    <col min="15615" max="15618" width="1.33203125" style="2" customWidth="1"/>
    <col min="15619" max="15700" width="3.88671875" style="2" customWidth="1"/>
    <col min="15701" max="15867" width="2.33203125" style="2"/>
    <col min="15868" max="15868" width="3.88671875" style="2" customWidth="1"/>
    <col min="15869" max="15869" width="9.109375" style="2" customWidth="1"/>
    <col min="15870" max="15870" width="3.88671875" style="2" customWidth="1"/>
    <col min="15871" max="15874" width="1.33203125" style="2" customWidth="1"/>
    <col min="15875" max="15956" width="3.88671875" style="2" customWidth="1"/>
    <col min="15957" max="16123" width="2.33203125" style="2"/>
    <col min="16124" max="16124" width="3.88671875" style="2" customWidth="1"/>
    <col min="16125" max="16125" width="9.109375" style="2" customWidth="1"/>
    <col min="16126" max="16126" width="3.88671875" style="2" customWidth="1"/>
    <col min="16127" max="16130" width="1.33203125" style="2" customWidth="1"/>
    <col min="16131" max="16212" width="3.88671875" style="2" customWidth="1"/>
    <col min="16213" max="16384" width="2.33203125" style="2"/>
  </cols>
  <sheetData>
    <row r="1" spans="1:169" ht="15.9" customHeight="1">
      <c r="A1" s="1"/>
      <c r="B1" s="1"/>
      <c r="C1" s="1"/>
    </row>
    <row r="2" spans="1:169" ht="15.9" customHeight="1">
      <c r="A2" s="1"/>
      <c r="B2" s="1"/>
      <c r="C2" s="1"/>
    </row>
    <row r="3" spans="1:169" ht="15.9" customHeight="1">
      <c r="A3" s="1"/>
      <c r="B3" s="1"/>
      <c r="C3" s="1"/>
    </row>
    <row r="4" spans="1:169" ht="15.9" customHeight="1">
      <c r="A4" s="1"/>
      <c r="B4" s="292"/>
      <c r="C4" s="292"/>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c r="CE4" s="293"/>
      <c r="CF4" s="293"/>
    </row>
    <row r="5" spans="1:169" ht="15.9" customHeight="1">
      <c r="A5" s="1"/>
      <c r="B5" s="292"/>
      <c r="C5" s="292"/>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c r="CE5" s="293"/>
      <c r="CF5" s="293"/>
    </row>
    <row r="6" spans="1:169" ht="15.9" customHeight="1">
      <c r="A6" s="1"/>
      <c r="B6" s="294"/>
      <c r="C6" s="294"/>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row>
    <row r="7" spans="1:169" ht="30" customHeight="1">
      <c r="A7" s="55"/>
      <c r="B7" s="295"/>
      <c r="C7" s="295"/>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148"/>
      <c r="BP7" s="148"/>
      <c r="BQ7" s="148"/>
      <c r="BR7" s="148"/>
      <c r="BS7" s="148"/>
      <c r="BT7" s="148"/>
      <c r="BU7" s="148"/>
      <c r="BV7" s="148"/>
      <c r="BW7" s="148"/>
      <c r="BX7" s="148"/>
      <c r="BY7" s="148"/>
      <c r="BZ7" s="148"/>
      <c r="CA7" s="148"/>
      <c r="CB7" s="148"/>
      <c r="CC7" s="148"/>
      <c r="CD7" s="148"/>
      <c r="CE7" s="148"/>
      <c r="CF7" s="301"/>
    </row>
    <row r="8" spans="1:169" ht="24.9" customHeight="1">
      <c r="A8" s="55"/>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c r="BP8"/>
      <c r="BQ8"/>
      <c r="BR8"/>
      <c r="BS8"/>
      <c r="BT8"/>
      <c r="BU8"/>
      <c r="BV8"/>
      <c r="BW8"/>
      <c r="BX8"/>
      <c r="BY8"/>
      <c r="BZ8"/>
      <c r="CA8"/>
      <c r="CB8"/>
      <c r="CC8"/>
      <c r="CD8"/>
      <c r="CE8"/>
      <c r="CF8" s="160"/>
    </row>
    <row r="9" spans="1:169" ht="12" customHeight="1">
      <c r="A9" s="55"/>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c r="BP9"/>
      <c r="BQ9"/>
      <c r="BR9"/>
      <c r="BS9"/>
      <c r="BT9"/>
      <c r="BU9"/>
      <c r="BV9"/>
      <c r="BW9"/>
      <c r="BX9"/>
      <c r="BY9"/>
      <c r="BZ9"/>
      <c r="CA9"/>
      <c r="CB9"/>
      <c r="CC9"/>
      <c r="CD9"/>
      <c r="CE9"/>
      <c r="CF9" s="160"/>
    </row>
    <row r="10" spans="1:169" ht="24.9" customHeight="1">
      <c r="A10" s="55"/>
      <c r="B10" s="295"/>
      <c r="C10" s="295"/>
      <c r="D10" s="295"/>
      <c r="E10" s="295"/>
      <c r="F10" s="295"/>
      <c r="G10" s="295"/>
      <c r="H10" s="295"/>
      <c r="I10" s="2210" t="s">
        <v>1689</v>
      </c>
      <c r="J10" s="2210"/>
      <c r="K10" s="2210"/>
      <c r="L10" s="2210"/>
      <c r="M10" s="2210"/>
      <c r="N10" s="2210"/>
      <c r="O10" s="2210"/>
      <c r="P10" s="2210"/>
      <c r="Q10" s="2210"/>
      <c r="R10" s="2210"/>
      <c r="S10" s="2210"/>
      <c r="T10" s="2210"/>
      <c r="U10" s="2210"/>
      <c r="V10" s="2210"/>
      <c r="W10" s="2210"/>
      <c r="X10" s="2210"/>
      <c r="Y10" s="2210"/>
      <c r="Z10" s="2210"/>
      <c r="AA10" s="2210"/>
      <c r="AB10" s="2210"/>
      <c r="AC10" s="2210"/>
      <c r="AD10" s="2210"/>
      <c r="AE10" s="2210"/>
      <c r="AF10" s="2210"/>
      <c r="AG10" s="2210"/>
      <c r="AH10" s="2210"/>
      <c r="AI10" s="2210"/>
      <c r="AJ10" s="2210"/>
      <c r="AK10" s="2210"/>
      <c r="AL10" s="2210"/>
      <c r="AM10" s="2210"/>
      <c r="AN10" s="2210"/>
      <c r="AO10" s="2210"/>
      <c r="AP10" s="2210"/>
      <c r="AQ10" s="2210"/>
      <c r="AR10" s="2210"/>
      <c r="AS10" s="2210"/>
      <c r="AT10" s="2210"/>
      <c r="AU10" s="2210"/>
      <c r="AV10" s="2210"/>
      <c r="AW10" s="2210"/>
      <c r="AX10" s="2210"/>
      <c r="AY10" s="2210"/>
      <c r="AZ10" s="2210"/>
      <c r="BA10" s="2210"/>
      <c r="BB10" s="2210"/>
      <c r="BC10" s="2210"/>
      <c r="BD10" s="2210"/>
      <c r="BE10" s="2210"/>
      <c r="BF10" s="2210"/>
      <c r="BG10" s="2210"/>
      <c r="BH10" s="2210"/>
      <c r="BI10" s="2210"/>
      <c r="BJ10" s="2210"/>
      <c r="BK10" s="2210"/>
      <c r="BL10" s="2210"/>
      <c r="BM10" s="295"/>
      <c r="BN10" s="295"/>
      <c r="BO10"/>
      <c r="BP10"/>
      <c r="BQ10"/>
      <c r="BR10"/>
      <c r="BS10"/>
      <c r="BT10"/>
      <c r="BU10"/>
      <c r="BV10"/>
      <c r="BW10"/>
      <c r="BX10"/>
      <c r="BY10"/>
      <c r="BZ10"/>
      <c r="CA10"/>
      <c r="CB10"/>
      <c r="CC10"/>
      <c r="CD10"/>
      <c r="CE10"/>
      <c r="CF10" s="160"/>
    </row>
    <row r="11" spans="1:169" ht="24.9" customHeight="1">
      <c r="A11" s="55"/>
      <c r="B11" s="295"/>
      <c r="C11" s="295"/>
      <c r="D11" s="295"/>
      <c r="E11" s="295"/>
      <c r="F11" s="295"/>
      <c r="G11" s="295"/>
      <c r="H11" s="295"/>
      <c r="I11" s="2210"/>
      <c r="J11" s="2210"/>
      <c r="K11" s="2210"/>
      <c r="L11" s="2210"/>
      <c r="M11" s="2210"/>
      <c r="N11" s="2210"/>
      <c r="O11" s="2210"/>
      <c r="P11" s="2210"/>
      <c r="Q11" s="2210"/>
      <c r="R11" s="2210"/>
      <c r="S11" s="2210"/>
      <c r="T11" s="2210"/>
      <c r="U11" s="2210"/>
      <c r="V11" s="2210"/>
      <c r="W11" s="2210"/>
      <c r="X11" s="2210"/>
      <c r="Y11" s="2210"/>
      <c r="Z11" s="2210"/>
      <c r="AA11" s="2210"/>
      <c r="AB11" s="2210"/>
      <c r="AC11" s="2210"/>
      <c r="AD11" s="2210"/>
      <c r="AE11" s="2210"/>
      <c r="AF11" s="2210"/>
      <c r="AG11" s="2210"/>
      <c r="AH11" s="2210"/>
      <c r="AI11" s="2210"/>
      <c r="AJ11" s="2210"/>
      <c r="AK11" s="2210"/>
      <c r="AL11" s="2210"/>
      <c r="AM11" s="2210"/>
      <c r="AN11" s="2210"/>
      <c r="AO11" s="2210"/>
      <c r="AP11" s="2210"/>
      <c r="AQ11" s="2210"/>
      <c r="AR11" s="2210"/>
      <c r="AS11" s="2210"/>
      <c r="AT11" s="2210"/>
      <c r="AU11" s="2210"/>
      <c r="AV11" s="2210"/>
      <c r="AW11" s="2210"/>
      <c r="AX11" s="2210"/>
      <c r="AY11" s="2210"/>
      <c r="AZ11" s="2210"/>
      <c r="BA11" s="2210"/>
      <c r="BB11" s="2210"/>
      <c r="BC11" s="2210"/>
      <c r="BD11" s="2210"/>
      <c r="BE11" s="2210"/>
      <c r="BF11" s="2210"/>
      <c r="BG11" s="2210"/>
      <c r="BH11" s="2210"/>
      <c r="BI11" s="2210"/>
      <c r="BJ11" s="2210"/>
      <c r="BK11" s="2210"/>
      <c r="BL11" s="2210"/>
      <c r="BM11" s="295"/>
      <c r="BN11" s="295"/>
      <c r="BO11"/>
      <c r="BP11"/>
      <c r="BQ11"/>
      <c r="BR11"/>
      <c r="BS11"/>
      <c r="BT11"/>
      <c r="BU11"/>
      <c r="BV11"/>
      <c r="BW11"/>
      <c r="BX11"/>
      <c r="BY11"/>
      <c r="BZ11"/>
      <c r="CA11"/>
      <c r="CB11"/>
      <c r="CC11"/>
      <c r="CD11"/>
      <c r="CE11"/>
      <c r="CF11" s="160"/>
    </row>
    <row r="12" spans="1:169" ht="24.9" customHeight="1">
      <c r="A12" s="55"/>
      <c r="B12" s="295"/>
      <c r="C12" s="295"/>
      <c r="D12" s="295"/>
      <c r="E12" s="295"/>
      <c r="F12" s="295"/>
      <c r="G12" s="295"/>
      <c r="H12" s="295"/>
      <c r="I12" s="2209" t="s">
        <v>1690</v>
      </c>
      <c r="J12" s="2209"/>
      <c r="K12" s="2209"/>
      <c r="L12" s="2209"/>
      <c r="M12" s="2209"/>
      <c r="N12" s="2209"/>
      <c r="O12" s="2209"/>
      <c r="P12" s="2209"/>
      <c r="Q12" s="2209"/>
      <c r="R12" s="2209"/>
      <c r="S12" s="2209"/>
      <c r="T12" s="2209"/>
      <c r="U12" s="2209"/>
      <c r="V12" s="2209"/>
      <c r="W12" s="2209"/>
      <c r="X12" s="2209"/>
      <c r="Y12" s="2209"/>
      <c r="Z12" s="2209"/>
      <c r="AA12" s="2209"/>
      <c r="AB12" s="2209"/>
      <c r="AC12" s="2209"/>
      <c r="AD12" s="2209"/>
      <c r="AE12" s="2209"/>
      <c r="AF12" s="2209"/>
      <c r="AG12" s="2209"/>
      <c r="AH12" s="2209"/>
      <c r="AI12" s="2209"/>
      <c r="AJ12" s="2209"/>
      <c r="AK12" s="2209"/>
      <c r="AL12" s="2209"/>
      <c r="AM12" s="2209"/>
      <c r="AN12" s="2209"/>
      <c r="AO12" s="2209"/>
      <c r="AP12" s="2209"/>
      <c r="AQ12" s="2209"/>
      <c r="AR12" s="2209"/>
      <c r="AS12" s="2209"/>
      <c r="AT12" s="2209"/>
      <c r="AU12" s="2209"/>
      <c r="AV12" s="2209"/>
      <c r="AW12" s="2209"/>
      <c r="AX12" s="2209"/>
      <c r="AY12" s="2209"/>
      <c r="AZ12" s="2209"/>
      <c r="BA12" s="2209"/>
      <c r="BB12" s="2209"/>
      <c r="BC12" s="2209"/>
      <c r="BD12" s="2209"/>
      <c r="BE12" s="2209"/>
      <c r="BF12" s="2209"/>
      <c r="BG12" s="2209"/>
      <c r="BH12" s="2209"/>
      <c r="BI12" s="2209"/>
      <c r="BJ12" s="2209"/>
      <c r="BK12" s="2209"/>
      <c r="BL12" s="2209"/>
      <c r="BM12" s="295"/>
      <c r="BN12" s="295"/>
      <c r="BO12" s="295"/>
      <c r="BP12" s="295"/>
      <c r="BQ12" s="295"/>
      <c r="BR12" s="295"/>
      <c r="BS12" s="295"/>
      <c r="BT12" s="295"/>
      <c r="BU12" s="295"/>
      <c r="BV12" s="295"/>
      <c r="BW12" s="295"/>
      <c r="BX12" s="295"/>
      <c r="BY12" s="295"/>
      <c r="BZ12" s="295"/>
      <c r="CA12" s="295"/>
      <c r="CB12" s="295"/>
      <c r="CC12" s="295"/>
      <c r="CD12" s="295"/>
      <c r="CE12" s="295"/>
      <c r="CF12" s="334"/>
    </row>
    <row r="13" spans="1:169" ht="24.9" customHeight="1">
      <c r="A13" s="55"/>
      <c r="B13" s="297"/>
      <c r="C13" s="297"/>
      <c r="D13" s="297"/>
      <c r="E13" s="297"/>
      <c r="F13" s="297"/>
      <c r="G13" s="297"/>
      <c r="H13" s="297"/>
      <c r="I13" s="2209"/>
      <c r="J13" s="2209"/>
      <c r="K13" s="2209"/>
      <c r="L13" s="2209"/>
      <c r="M13" s="2209"/>
      <c r="N13" s="2209"/>
      <c r="O13" s="2209"/>
      <c r="P13" s="2209"/>
      <c r="Q13" s="2209"/>
      <c r="R13" s="2209"/>
      <c r="S13" s="2209"/>
      <c r="T13" s="2209"/>
      <c r="U13" s="2209"/>
      <c r="V13" s="2209"/>
      <c r="W13" s="2209"/>
      <c r="X13" s="2209"/>
      <c r="Y13" s="2209"/>
      <c r="Z13" s="2209"/>
      <c r="AA13" s="2209"/>
      <c r="AB13" s="2209"/>
      <c r="AC13" s="2209"/>
      <c r="AD13" s="2209"/>
      <c r="AE13" s="2209"/>
      <c r="AF13" s="2209"/>
      <c r="AG13" s="2209"/>
      <c r="AH13" s="2209"/>
      <c r="AI13" s="2209"/>
      <c r="AJ13" s="2209"/>
      <c r="AK13" s="2209"/>
      <c r="AL13" s="2209"/>
      <c r="AM13" s="2209"/>
      <c r="AN13" s="2209"/>
      <c r="AO13" s="2209"/>
      <c r="AP13" s="2209"/>
      <c r="AQ13" s="2209"/>
      <c r="AR13" s="2209"/>
      <c r="AS13" s="2209"/>
      <c r="AT13" s="2209"/>
      <c r="AU13" s="2209"/>
      <c r="AV13" s="2209"/>
      <c r="AW13" s="2209"/>
      <c r="AX13" s="2209"/>
      <c r="AY13" s="2209"/>
      <c r="AZ13" s="2209"/>
      <c r="BA13" s="2209"/>
      <c r="BB13" s="2209"/>
      <c r="BC13" s="2209"/>
      <c r="BD13" s="2209"/>
      <c r="BE13" s="2209"/>
      <c r="BF13" s="2209"/>
      <c r="BG13" s="2209"/>
      <c r="BH13" s="2209"/>
      <c r="BI13" s="2209"/>
      <c r="BJ13" s="2209"/>
      <c r="BK13" s="2209"/>
      <c r="BL13" s="2209"/>
      <c r="BM13" s="297"/>
      <c r="BN13" s="297"/>
      <c r="BO13" s="297"/>
      <c r="BP13" s="297"/>
      <c r="BQ13" s="297"/>
      <c r="BR13" s="297"/>
      <c r="BS13" s="297"/>
      <c r="BT13" s="297"/>
      <c r="BU13" s="297"/>
      <c r="BV13" s="297"/>
      <c r="BW13" s="297"/>
      <c r="BX13" s="297"/>
      <c r="BY13" s="297"/>
      <c r="BZ13" s="297"/>
      <c r="CA13" s="297"/>
      <c r="CB13" s="297"/>
      <c r="CC13" s="297"/>
      <c r="CD13" s="297"/>
      <c r="CE13" s="297"/>
      <c r="CF13" s="335"/>
    </row>
    <row r="14" spans="1:169" ht="30" customHeight="1">
      <c r="A14" s="55"/>
      <c r="B14" s="297"/>
      <c r="CE14"/>
      <c r="CF14" s="335"/>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row>
    <row r="15" spans="1:169" ht="30" customHeight="1">
      <c r="A15" s="55"/>
      <c r="B15" s="297"/>
      <c r="CE15"/>
      <c r="CF15" s="33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row>
    <row r="16" spans="1:169" ht="28.2">
      <c r="A16" s="55"/>
      <c r="B16" s="129"/>
      <c r="CE16"/>
      <c r="CF16" s="124"/>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row>
    <row r="17" spans="1:169" ht="30" customHeight="1">
      <c r="A17" s="55"/>
      <c r="B17" s="129"/>
      <c r="C17" s="321" t="s">
        <v>794</v>
      </c>
      <c r="D17" s="264" t="s">
        <v>795</v>
      </c>
      <c r="E17" s="266"/>
      <c r="F17" s="266"/>
      <c r="G17" s="266"/>
      <c r="H17" s="266"/>
      <c r="I17" s="266"/>
      <c r="AC17" s="2037" t="s">
        <v>796</v>
      </c>
      <c r="AD17" s="2037"/>
      <c r="AE17" s="2037"/>
      <c r="AF17" s="2037"/>
      <c r="AG17" s="2037"/>
      <c r="AH17" s="2037"/>
      <c r="AI17" s="2037"/>
      <c r="AJ17" s="2037"/>
      <c r="AK17" s="2037"/>
      <c r="AL17" s="2037"/>
      <c r="AM17" s="2037"/>
      <c r="AN17" s="2037"/>
      <c r="AO17" s="2037"/>
      <c r="AP17" s="2037"/>
      <c r="AQ17" s="2037"/>
      <c r="AR17" s="2037"/>
      <c r="AS17" s="2037"/>
      <c r="AT17" s="2037"/>
      <c r="AU17" s="2037"/>
      <c r="AV17" s="2037"/>
      <c r="AW17" s="2037"/>
      <c r="AX17" s="2037"/>
      <c r="AY17" s="2037"/>
      <c r="AZ17" s="2037"/>
      <c r="BA17" s="2037"/>
      <c r="BB17" s="2037"/>
      <c r="BC17" s="2037"/>
      <c r="BD17" s="2037"/>
      <c r="BE17" s="2037"/>
      <c r="BF17" s="2037"/>
      <c r="BG17" s="303"/>
      <c r="BH17" s="303"/>
      <c r="BI17" s="2037" t="s">
        <v>505</v>
      </c>
      <c r="BJ17" s="2037"/>
      <c r="BK17" s="2037"/>
      <c r="BL17" s="2037"/>
      <c r="BM17" s="2037"/>
      <c r="BN17" s="2037"/>
      <c r="BO17" s="2037"/>
      <c r="BP17" s="2037"/>
      <c r="BQ17" s="2037"/>
      <c r="BR17" s="2037"/>
      <c r="BS17" s="2037"/>
      <c r="BT17" s="2037"/>
      <c r="BU17" s="2037"/>
      <c r="BV17" s="2037"/>
      <c r="BW17" s="2037"/>
      <c r="BX17" s="2037"/>
      <c r="BY17" s="2037"/>
      <c r="BZ17" s="2037"/>
      <c r="CA17" s="2037"/>
      <c r="CB17" s="2037"/>
      <c r="CC17" s="2037"/>
      <c r="CE17"/>
      <c r="CF17" s="124"/>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row>
    <row r="18" spans="1:169" ht="30" customHeight="1">
      <c r="A18" s="55"/>
      <c r="B18" s="234"/>
      <c r="C18" s="321"/>
      <c r="D18" s="267" t="s">
        <v>797</v>
      </c>
      <c r="E18" s="266"/>
      <c r="F18" s="266"/>
      <c r="G18" s="266"/>
      <c r="H18" s="266"/>
      <c r="I18" s="266"/>
      <c r="AC18" s="2211" t="s">
        <v>1691</v>
      </c>
      <c r="AD18" s="2037"/>
      <c r="AE18" s="2037"/>
      <c r="AF18" s="2037"/>
      <c r="AG18" s="2037"/>
      <c r="AH18" s="2037"/>
      <c r="AI18" s="2037"/>
      <c r="AJ18" s="2037"/>
      <c r="AK18" s="2037"/>
      <c r="AL18" s="2037"/>
      <c r="AM18" s="2037"/>
      <c r="AN18" s="2037"/>
      <c r="AO18" s="2037"/>
      <c r="AP18" s="2037"/>
      <c r="AQ18" s="2037"/>
      <c r="AR18" s="2037"/>
      <c r="AS18" s="2037"/>
      <c r="AT18" s="2037"/>
      <c r="AU18" s="2037"/>
      <c r="AV18" s="2037"/>
      <c r="AW18" s="2037"/>
      <c r="AX18" s="2037"/>
      <c r="AY18" s="2037"/>
      <c r="AZ18" s="2037"/>
      <c r="BA18" s="2037"/>
      <c r="BB18" s="2037"/>
      <c r="BC18" s="2037"/>
      <c r="BD18" s="2037"/>
      <c r="BE18" s="2037"/>
      <c r="BF18" s="2037"/>
      <c r="BG18" s="303"/>
      <c r="BH18" s="303"/>
      <c r="BI18" s="2037" t="s">
        <v>218</v>
      </c>
      <c r="BJ18" s="2037"/>
      <c r="BK18" s="2037"/>
      <c r="BL18" s="2037"/>
      <c r="BM18" s="2037"/>
      <c r="BN18" s="2037"/>
      <c r="BO18" s="2037"/>
      <c r="BP18" s="2037"/>
      <c r="BQ18" s="2037"/>
      <c r="BR18" s="2037"/>
      <c r="BS18" s="2037"/>
      <c r="BT18" s="2037"/>
      <c r="BU18" s="2037"/>
      <c r="BV18" s="2037"/>
      <c r="BW18" s="2037"/>
      <c r="BX18" s="2037"/>
      <c r="BY18" s="2037"/>
      <c r="BZ18" s="2037"/>
      <c r="CA18" s="2037"/>
      <c r="CB18" s="2037"/>
      <c r="CC18" s="2037"/>
      <c r="CE18"/>
      <c r="CF18" s="336"/>
      <c r="CG18" s="302"/>
      <c r="CH18" s="302"/>
      <c r="CI18" s="302"/>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row>
    <row r="19" spans="1:169" ht="30" customHeight="1">
      <c r="A19" s="55"/>
      <c r="B19" s="298"/>
      <c r="C19" s="321"/>
      <c r="D19" s="267"/>
      <c r="E19" s="266"/>
      <c r="F19" s="266"/>
      <c r="G19" s="266"/>
      <c r="H19" s="266"/>
      <c r="I19" s="266"/>
      <c r="BD19" s="2088">
        <v>1201</v>
      </c>
      <c r="BE19" s="2088"/>
      <c r="BF19" s="2088"/>
      <c r="CA19" s="2212">
        <v>1202</v>
      </c>
      <c r="CB19" s="2212"/>
      <c r="CC19" s="2212"/>
      <c r="CE19"/>
      <c r="CF19" s="337"/>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row>
    <row r="20" spans="1:169" ht="30" customHeight="1">
      <c r="A20" s="55"/>
      <c r="B20" s="298"/>
      <c r="D20" s="2201" t="s">
        <v>798</v>
      </c>
      <c r="E20" s="2201"/>
      <c r="F20" s="2201"/>
      <c r="H20" s="323" t="s">
        <v>572</v>
      </c>
      <c r="I20" s="265"/>
      <c r="J20" s="266"/>
      <c r="K20" s="266"/>
      <c r="T20"/>
      <c r="U20"/>
      <c r="V20"/>
      <c r="W20"/>
      <c r="X20"/>
      <c r="Y20"/>
      <c r="Z20"/>
      <c r="AA20" s="1612" t="s">
        <v>221</v>
      </c>
      <c r="AB20" s="1604"/>
      <c r="AC20" s="2203">
        <f>AC23+AC26</f>
        <v>0</v>
      </c>
      <c r="AD20" s="2204"/>
      <c r="AE20" s="2204"/>
      <c r="AF20" s="2204"/>
      <c r="AG20" s="2204"/>
      <c r="AH20" s="2204"/>
      <c r="AI20" s="2204"/>
      <c r="AJ20" s="2204"/>
      <c r="AK20" s="2204"/>
      <c r="AL20" s="2204"/>
      <c r="AM20" s="2204"/>
      <c r="AN20" s="2204"/>
      <c r="AO20" s="2204"/>
      <c r="AP20" s="2204"/>
      <c r="AQ20" s="2204"/>
      <c r="AR20" s="2204"/>
      <c r="AS20" s="2204"/>
      <c r="AT20" s="2204"/>
      <c r="AU20" s="2204"/>
      <c r="AV20" s="2204"/>
      <c r="AW20" s="2204"/>
      <c r="AX20" s="2204"/>
      <c r="AY20" s="2204"/>
      <c r="AZ20" s="2204"/>
      <c r="BA20" s="2204"/>
      <c r="BB20" s="2204"/>
      <c r="BC20" s="2204"/>
      <c r="BD20" s="2204"/>
      <c r="BE20" s="2204"/>
      <c r="BF20" s="2205"/>
      <c r="BG20" s="159"/>
      <c r="BH20" s="159"/>
      <c r="BI20" s="2203">
        <f>BI23+BI26</f>
        <v>0</v>
      </c>
      <c r="BJ20" s="2204"/>
      <c r="BK20" s="2204"/>
      <c r="BL20" s="2204"/>
      <c r="BM20" s="2204"/>
      <c r="BN20" s="2204"/>
      <c r="BO20" s="2204"/>
      <c r="BP20" s="2204"/>
      <c r="BQ20" s="2204"/>
      <c r="BR20" s="2204"/>
      <c r="BS20" s="2204"/>
      <c r="BT20" s="2204"/>
      <c r="BU20" s="2204"/>
      <c r="BV20" s="2204"/>
      <c r="BW20" s="2204"/>
      <c r="BX20" s="2204"/>
      <c r="BY20" s="2204"/>
      <c r="BZ20" s="2204"/>
      <c r="CA20" s="2204"/>
      <c r="CB20" s="2204"/>
      <c r="CC20" s="2204"/>
      <c r="CD20" s="2205"/>
      <c r="CE20"/>
      <c r="CF20" s="337"/>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row>
    <row r="21" spans="1:169" ht="30" customHeight="1">
      <c r="A21" s="55"/>
      <c r="B21" s="298"/>
      <c r="C21" s="321"/>
      <c r="D21" s="342"/>
      <c r="E21" s="324"/>
      <c r="H21" s="283" t="s">
        <v>573</v>
      </c>
      <c r="I21" s="265"/>
      <c r="J21" s="353"/>
      <c r="K21" s="353"/>
      <c r="T21"/>
      <c r="U21"/>
      <c r="V21"/>
      <c r="W21"/>
      <c r="X21"/>
      <c r="Y21"/>
      <c r="Z21"/>
      <c r="AA21" s="1604"/>
      <c r="AB21" s="1604"/>
      <c r="AC21" s="2206"/>
      <c r="AD21" s="2207"/>
      <c r="AE21" s="2207"/>
      <c r="AF21" s="2207"/>
      <c r="AG21" s="2207"/>
      <c r="AH21" s="2207"/>
      <c r="AI21" s="2207"/>
      <c r="AJ21" s="2207"/>
      <c r="AK21" s="2207"/>
      <c r="AL21" s="2207"/>
      <c r="AM21" s="2207"/>
      <c r="AN21" s="2207"/>
      <c r="AO21" s="2207"/>
      <c r="AP21" s="2207"/>
      <c r="AQ21" s="2207"/>
      <c r="AR21" s="2207"/>
      <c r="AS21" s="2207"/>
      <c r="AT21" s="2207"/>
      <c r="AU21" s="2207"/>
      <c r="AV21" s="2207"/>
      <c r="AW21" s="2207"/>
      <c r="AX21" s="2207"/>
      <c r="AY21" s="2207"/>
      <c r="AZ21" s="2207"/>
      <c r="BA21" s="2207"/>
      <c r="BB21" s="2207"/>
      <c r="BC21" s="2207"/>
      <c r="BD21" s="2207"/>
      <c r="BE21" s="2207"/>
      <c r="BF21" s="2208"/>
      <c r="BG21" s="159"/>
      <c r="BH21" s="159"/>
      <c r="BI21" s="2206"/>
      <c r="BJ21" s="2207"/>
      <c r="BK21" s="2207"/>
      <c r="BL21" s="2207"/>
      <c r="BM21" s="2207"/>
      <c r="BN21" s="2207"/>
      <c r="BO21" s="2207"/>
      <c r="BP21" s="2207"/>
      <c r="BQ21" s="2207"/>
      <c r="BR21" s="2207"/>
      <c r="BS21" s="2207"/>
      <c r="BT21" s="2207"/>
      <c r="BU21" s="2207"/>
      <c r="BV21" s="2207"/>
      <c r="BW21" s="2207"/>
      <c r="BX21" s="2207"/>
      <c r="BY21" s="2207"/>
      <c r="BZ21" s="2207"/>
      <c r="CA21" s="2207"/>
      <c r="CB21" s="2207"/>
      <c r="CC21" s="2207"/>
      <c r="CD21" s="2208"/>
      <c r="CE21"/>
      <c r="CF21" s="337"/>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row>
    <row r="22" spans="1:169" ht="30" customHeight="1">
      <c r="A22" s="55"/>
      <c r="B22" s="298"/>
      <c r="CE22"/>
      <c r="CF22" s="337"/>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row>
    <row r="23" spans="1:169" s="290" customFormat="1" ht="30" customHeight="1">
      <c r="A23" s="143"/>
      <c r="B23" s="299"/>
      <c r="H23" s="1019" t="s">
        <v>146</v>
      </c>
      <c r="I23" s="2"/>
      <c r="J23" s="266" t="s">
        <v>799</v>
      </c>
      <c r="AA23" s="1604">
        <v>45</v>
      </c>
      <c r="AB23" s="1604"/>
      <c r="AC23" s="1606"/>
      <c r="AD23" s="1607"/>
      <c r="AE23" s="1607"/>
      <c r="AF23" s="1607"/>
      <c r="AG23" s="1607"/>
      <c r="AH23" s="1607"/>
      <c r="AI23" s="1607"/>
      <c r="AJ23" s="1607"/>
      <c r="AK23" s="1607"/>
      <c r="AL23" s="1607"/>
      <c r="AM23" s="1607"/>
      <c r="AN23" s="1607"/>
      <c r="AO23" s="1607"/>
      <c r="AP23" s="1607"/>
      <c r="AQ23" s="1607"/>
      <c r="AR23" s="1607"/>
      <c r="AS23" s="1607"/>
      <c r="AT23" s="1607"/>
      <c r="AU23" s="1607"/>
      <c r="AV23" s="1607"/>
      <c r="AW23" s="1607"/>
      <c r="AX23" s="1607"/>
      <c r="AY23" s="1607"/>
      <c r="AZ23" s="1607"/>
      <c r="BA23" s="1607"/>
      <c r="BB23" s="1607"/>
      <c r="BC23" s="1607"/>
      <c r="BD23" s="1607"/>
      <c r="BE23" s="1607"/>
      <c r="BF23" s="1608"/>
      <c r="BG23" s="1221"/>
      <c r="BH23" s="1221"/>
      <c r="BI23" s="1606"/>
      <c r="BJ23" s="1607"/>
      <c r="BK23" s="1607"/>
      <c r="BL23" s="1607"/>
      <c r="BM23" s="1607"/>
      <c r="BN23" s="1607"/>
      <c r="BO23" s="1607"/>
      <c r="BP23" s="1607"/>
      <c r="BQ23" s="1607"/>
      <c r="BR23" s="1607"/>
      <c r="BS23" s="1607"/>
      <c r="BT23" s="1607"/>
      <c r="BU23" s="1607"/>
      <c r="BV23" s="1607"/>
      <c r="BW23" s="1607"/>
      <c r="BX23" s="1607"/>
      <c r="BY23" s="1607"/>
      <c r="BZ23" s="1607"/>
      <c r="CA23" s="1607"/>
      <c r="CB23" s="1607"/>
      <c r="CC23" s="1607"/>
      <c r="CD23" s="1608"/>
      <c r="CE23"/>
      <c r="CF23" s="338"/>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row>
    <row r="24" spans="1:169" ht="30" customHeight="1">
      <c r="A24" s="55"/>
      <c r="B24" s="298"/>
      <c r="H24" s="267"/>
      <c r="J24" s="268" t="s">
        <v>800</v>
      </c>
      <c r="AA24" s="1604"/>
      <c r="AB24" s="1604"/>
      <c r="AC24" s="1609"/>
      <c r="AD24" s="1610"/>
      <c r="AE24" s="1610"/>
      <c r="AF24" s="1610"/>
      <c r="AG24" s="1610"/>
      <c r="AH24" s="1610"/>
      <c r="AI24" s="1610"/>
      <c r="AJ24" s="1610"/>
      <c r="AK24" s="1610"/>
      <c r="AL24" s="1610"/>
      <c r="AM24" s="1610"/>
      <c r="AN24" s="1610"/>
      <c r="AO24" s="1610"/>
      <c r="AP24" s="1610"/>
      <c r="AQ24" s="1610"/>
      <c r="AR24" s="1610"/>
      <c r="AS24" s="1610"/>
      <c r="AT24" s="1610"/>
      <c r="AU24" s="1610"/>
      <c r="AV24" s="1610"/>
      <c r="AW24" s="1610"/>
      <c r="AX24" s="1610"/>
      <c r="AY24" s="1610"/>
      <c r="AZ24" s="1610"/>
      <c r="BA24" s="1610"/>
      <c r="BB24" s="1610"/>
      <c r="BC24" s="1610"/>
      <c r="BD24" s="1610"/>
      <c r="BE24" s="1610"/>
      <c r="BF24" s="1611"/>
      <c r="BG24" s="1221"/>
      <c r="BH24" s="1221"/>
      <c r="BI24" s="1609"/>
      <c r="BJ24" s="1610"/>
      <c r="BK24" s="1610"/>
      <c r="BL24" s="1610"/>
      <c r="BM24" s="1610"/>
      <c r="BN24" s="1610"/>
      <c r="BO24" s="1610"/>
      <c r="BP24" s="1610"/>
      <c r="BQ24" s="1610"/>
      <c r="BR24" s="1610"/>
      <c r="BS24" s="1610"/>
      <c r="BT24" s="1610"/>
      <c r="BU24" s="1610"/>
      <c r="BV24" s="1610"/>
      <c r="BW24" s="1610"/>
      <c r="BX24" s="1610"/>
      <c r="BY24" s="1610"/>
      <c r="BZ24" s="1610"/>
      <c r="CA24" s="1610"/>
      <c r="CB24" s="1610"/>
      <c r="CC24" s="1610"/>
      <c r="CD24" s="1611"/>
      <c r="CE24"/>
      <c r="CF24" s="338"/>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row>
    <row r="25" spans="1:169" ht="30" customHeight="1">
      <c r="A25" s="55"/>
      <c r="B25" s="298"/>
      <c r="J25"/>
      <c r="CE25"/>
      <c r="CF25" s="337"/>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row>
    <row r="26" spans="1:169" ht="30" customHeight="1">
      <c r="A26" s="55"/>
      <c r="B26" s="299"/>
      <c r="H26" s="1058" t="s">
        <v>149</v>
      </c>
      <c r="I26" s="266"/>
      <c r="J26" s="323" t="s">
        <v>801</v>
      </c>
      <c r="AA26" s="1604">
        <v>46</v>
      </c>
      <c r="AB26" s="1604"/>
      <c r="AC26" s="1606"/>
      <c r="AD26" s="1607"/>
      <c r="AE26" s="1607"/>
      <c r="AF26" s="1607"/>
      <c r="AG26" s="1607"/>
      <c r="AH26" s="1607"/>
      <c r="AI26" s="1607"/>
      <c r="AJ26" s="1607"/>
      <c r="AK26" s="1607"/>
      <c r="AL26" s="1607"/>
      <c r="AM26" s="1607"/>
      <c r="AN26" s="1607"/>
      <c r="AO26" s="1607"/>
      <c r="AP26" s="1607"/>
      <c r="AQ26" s="1607"/>
      <c r="AR26" s="1607"/>
      <c r="AS26" s="1607"/>
      <c r="AT26" s="1607"/>
      <c r="AU26" s="1607"/>
      <c r="AV26" s="1607"/>
      <c r="AW26" s="1607"/>
      <c r="AX26" s="1607"/>
      <c r="AY26" s="1607"/>
      <c r="AZ26" s="1607"/>
      <c r="BA26" s="1607"/>
      <c r="BB26" s="1607"/>
      <c r="BC26" s="1607"/>
      <c r="BD26" s="1607"/>
      <c r="BE26" s="1607"/>
      <c r="BF26" s="1608"/>
      <c r="BG26" s="1221"/>
      <c r="BH26" s="1221"/>
      <c r="BI26" s="1606"/>
      <c r="BJ26" s="1607"/>
      <c r="BK26" s="1607"/>
      <c r="BL26" s="1607"/>
      <c r="BM26" s="1607"/>
      <c r="BN26" s="1607"/>
      <c r="BO26" s="1607"/>
      <c r="BP26" s="1607"/>
      <c r="BQ26" s="1607"/>
      <c r="BR26" s="1607"/>
      <c r="BS26" s="1607"/>
      <c r="BT26" s="1607"/>
      <c r="BU26" s="1607"/>
      <c r="BV26" s="1607"/>
      <c r="BW26" s="1607"/>
      <c r="BX26" s="1607"/>
      <c r="BY26" s="1607"/>
      <c r="BZ26" s="1607"/>
      <c r="CA26" s="1607"/>
      <c r="CB26" s="1607"/>
      <c r="CC26" s="1607"/>
      <c r="CD26" s="1608"/>
      <c r="CE26"/>
      <c r="CF26" s="337"/>
      <c r="CM26" s="354"/>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row>
    <row r="27" spans="1:169" ht="30" customHeight="1">
      <c r="A27" s="55"/>
      <c r="B27" s="298"/>
      <c r="H27" s="283"/>
      <c r="I27" s="268"/>
      <c r="J27" s="283" t="s">
        <v>802</v>
      </c>
      <c r="AA27" s="1604"/>
      <c r="AB27" s="1604"/>
      <c r="AC27" s="1609"/>
      <c r="AD27" s="1610"/>
      <c r="AE27" s="1610"/>
      <c r="AF27" s="1610"/>
      <c r="AG27" s="1610"/>
      <c r="AH27" s="1610"/>
      <c r="AI27" s="1610"/>
      <c r="AJ27" s="1610"/>
      <c r="AK27" s="1610"/>
      <c r="AL27" s="1610"/>
      <c r="AM27" s="1610"/>
      <c r="AN27" s="1610"/>
      <c r="AO27" s="1610"/>
      <c r="AP27" s="1610"/>
      <c r="AQ27" s="1610"/>
      <c r="AR27" s="1610"/>
      <c r="AS27" s="1610"/>
      <c r="AT27" s="1610"/>
      <c r="AU27" s="1610"/>
      <c r="AV27" s="1610"/>
      <c r="AW27" s="1610"/>
      <c r="AX27" s="1610"/>
      <c r="AY27" s="1610"/>
      <c r="AZ27" s="1610"/>
      <c r="BA27" s="1610"/>
      <c r="BB27" s="1610"/>
      <c r="BC27" s="1610"/>
      <c r="BD27" s="1610"/>
      <c r="BE27" s="1610"/>
      <c r="BF27" s="1611"/>
      <c r="BG27" s="1221"/>
      <c r="BH27" s="1221"/>
      <c r="BI27" s="1609"/>
      <c r="BJ27" s="1610"/>
      <c r="BK27" s="1610"/>
      <c r="BL27" s="1610"/>
      <c r="BM27" s="1610"/>
      <c r="BN27" s="1610"/>
      <c r="BO27" s="1610"/>
      <c r="BP27" s="1610"/>
      <c r="BQ27" s="1610"/>
      <c r="BR27" s="1610"/>
      <c r="BS27" s="1610"/>
      <c r="BT27" s="1610"/>
      <c r="BU27" s="1610"/>
      <c r="BV27" s="1610"/>
      <c r="BW27" s="1610"/>
      <c r="BX27" s="1610"/>
      <c r="BY27" s="1610"/>
      <c r="BZ27" s="1610"/>
      <c r="CA27" s="1610"/>
      <c r="CB27" s="1610"/>
      <c r="CC27" s="1610"/>
      <c r="CD27" s="1611"/>
      <c r="CE27"/>
      <c r="CF27" s="338"/>
      <c r="CM27" s="355"/>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row>
    <row r="28" spans="1:169" ht="30" customHeight="1">
      <c r="A28" s="55"/>
      <c r="B28" s="298"/>
      <c r="H28" s="283"/>
      <c r="I28" s="268"/>
      <c r="J28" s="283"/>
      <c r="AA28" s="963"/>
      <c r="AB28" s="963"/>
      <c r="AC28" s="962"/>
      <c r="AD28" s="962"/>
      <c r="AE28" s="962"/>
      <c r="AF28" s="962"/>
      <c r="AG28" s="962"/>
      <c r="AH28" s="962"/>
      <c r="AI28" s="962"/>
      <c r="AJ28" s="962"/>
      <c r="AK28" s="962"/>
      <c r="AL28" s="962"/>
      <c r="AM28" s="962"/>
      <c r="AN28" s="962"/>
      <c r="AO28" s="962"/>
      <c r="AP28" s="962"/>
      <c r="AQ28" s="962"/>
      <c r="AR28" s="962"/>
      <c r="AS28" s="962"/>
      <c r="AT28" s="962"/>
      <c r="AU28" s="962"/>
      <c r="AV28" s="962"/>
      <c r="AW28" s="962"/>
      <c r="AX28" s="962"/>
      <c r="AZ28" s="291"/>
      <c r="BA28" s="962"/>
      <c r="BB28" s="962"/>
      <c r="BC28" s="962"/>
      <c r="BD28" s="962"/>
      <c r="BE28" s="962"/>
      <c r="BF28" s="962"/>
      <c r="BG28" s="966"/>
      <c r="BH28" s="966"/>
      <c r="BI28" s="962"/>
      <c r="BJ28" s="962"/>
      <c r="BK28" s="962"/>
      <c r="BL28" s="962"/>
      <c r="BM28" s="962"/>
      <c r="BN28" s="962"/>
      <c r="BO28" s="962"/>
      <c r="BP28" s="962"/>
      <c r="BQ28" s="962"/>
      <c r="BR28" s="962"/>
      <c r="BS28" s="962"/>
      <c r="BT28" s="962"/>
      <c r="BU28" s="962"/>
      <c r="BV28" s="962"/>
      <c r="BW28" s="962"/>
      <c r="BX28" s="962"/>
      <c r="BY28" s="962"/>
      <c r="BZ28" s="962"/>
      <c r="CA28" s="962"/>
      <c r="CB28" s="962"/>
      <c r="CC28" s="962"/>
      <c r="CE28"/>
      <c r="CF28" s="338"/>
      <c r="CM28" s="355"/>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row>
    <row r="29" spans="1:169" ht="30" customHeight="1">
      <c r="A29" s="55"/>
      <c r="B29" s="298"/>
      <c r="CE29"/>
      <c r="CF29" s="337"/>
      <c r="CM29" s="307"/>
      <c r="CN29"/>
      <c r="CS29" s="266"/>
      <c r="CT29" s="266"/>
      <c r="CU29" s="266"/>
      <c r="CV29" s="266"/>
      <c r="CW29" s="357"/>
      <c r="CX29" s="358"/>
      <c r="CY29" s="359"/>
      <c r="CZ29" s="35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row>
    <row r="30" spans="1:169" ht="30" customHeight="1">
      <c r="A30" s="55"/>
      <c r="B30" s="299"/>
      <c r="C30" s="968"/>
      <c r="D30" s="2202" t="s">
        <v>803</v>
      </c>
      <c r="E30" s="2201"/>
      <c r="F30" s="2201"/>
      <c r="H30" s="266" t="s">
        <v>804</v>
      </c>
      <c r="AA30" s="1612" t="s">
        <v>223</v>
      </c>
      <c r="AB30" s="1604"/>
      <c r="AC30" s="2203">
        <f>AC33+AC37</f>
        <v>0</v>
      </c>
      <c r="AD30" s="2204"/>
      <c r="AE30" s="2204"/>
      <c r="AF30" s="2204"/>
      <c r="AG30" s="2204"/>
      <c r="AH30" s="2204"/>
      <c r="AI30" s="2204"/>
      <c r="AJ30" s="2204"/>
      <c r="AK30" s="2204"/>
      <c r="AL30" s="2204"/>
      <c r="AM30" s="2204"/>
      <c r="AN30" s="2204"/>
      <c r="AO30" s="2204"/>
      <c r="AP30" s="2204"/>
      <c r="AQ30" s="2204"/>
      <c r="AR30" s="2204"/>
      <c r="AS30" s="2204"/>
      <c r="AT30" s="2204"/>
      <c r="AU30" s="2204"/>
      <c r="AV30" s="2204"/>
      <c r="AW30" s="2204"/>
      <c r="AX30" s="2204"/>
      <c r="AY30" s="2204"/>
      <c r="AZ30" s="2204"/>
      <c r="BA30" s="2204"/>
      <c r="BB30" s="2204"/>
      <c r="BC30" s="2204"/>
      <c r="BD30" s="2204"/>
      <c r="BE30" s="2204"/>
      <c r="BF30" s="2205"/>
      <c r="BG30" s="1221"/>
      <c r="BH30" s="1221"/>
      <c r="BI30" s="2203">
        <f>BI33+BI37</f>
        <v>0</v>
      </c>
      <c r="BJ30" s="2204"/>
      <c r="BK30" s="2204"/>
      <c r="BL30" s="2204"/>
      <c r="BM30" s="2204"/>
      <c r="BN30" s="2204"/>
      <c r="BO30" s="2204"/>
      <c r="BP30" s="2204"/>
      <c r="BQ30" s="2204"/>
      <c r="BR30" s="2204"/>
      <c r="BS30" s="2204"/>
      <c r="BT30" s="2204"/>
      <c r="BU30" s="2204"/>
      <c r="BV30" s="2204"/>
      <c r="BW30" s="2204"/>
      <c r="BX30" s="2204"/>
      <c r="BY30" s="2204"/>
      <c r="BZ30" s="2204"/>
      <c r="CA30" s="2204"/>
      <c r="CB30" s="2204"/>
      <c r="CC30" s="2204"/>
      <c r="CD30" s="2205"/>
      <c r="CE30"/>
      <c r="CF30" s="337"/>
      <c r="CN30"/>
      <c r="CS30" s="284"/>
      <c r="CT30" s="284"/>
      <c r="CU30" s="284"/>
      <c r="CV30" s="284"/>
      <c r="CW30" s="357"/>
      <c r="CX30" s="358"/>
      <c r="CY30" s="359"/>
      <c r="CZ30" s="359"/>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row>
    <row r="31" spans="1:169" ht="30" customHeight="1">
      <c r="A31" s="55"/>
      <c r="B31" s="129"/>
      <c r="C31" s="345"/>
      <c r="D31" s="268"/>
      <c r="H31" s="283" t="s">
        <v>805</v>
      </c>
      <c r="AA31" s="1604"/>
      <c r="AB31" s="1604"/>
      <c r="AC31" s="2206"/>
      <c r="AD31" s="2207"/>
      <c r="AE31" s="2207"/>
      <c r="AF31" s="2207"/>
      <c r="AG31" s="2207"/>
      <c r="AH31" s="2207"/>
      <c r="AI31" s="2207"/>
      <c r="AJ31" s="2207"/>
      <c r="AK31" s="2207"/>
      <c r="AL31" s="2207"/>
      <c r="AM31" s="2207"/>
      <c r="AN31" s="2207"/>
      <c r="AO31" s="2207"/>
      <c r="AP31" s="2207"/>
      <c r="AQ31" s="2207"/>
      <c r="AR31" s="2207"/>
      <c r="AS31" s="2207"/>
      <c r="AT31" s="2207"/>
      <c r="AU31" s="2207"/>
      <c r="AV31" s="2207"/>
      <c r="AW31" s="2207"/>
      <c r="AX31" s="2207"/>
      <c r="AY31" s="2207"/>
      <c r="AZ31" s="2207"/>
      <c r="BA31" s="2207"/>
      <c r="BB31" s="2207"/>
      <c r="BC31" s="2207"/>
      <c r="BD31" s="2207"/>
      <c r="BE31" s="2207"/>
      <c r="BF31" s="2208"/>
      <c r="BG31" s="1221"/>
      <c r="BH31" s="1221"/>
      <c r="BI31" s="2206"/>
      <c r="BJ31" s="2207"/>
      <c r="BK31" s="2207"/>
      <c r="BL31" s="2207"/>
      <c r="BM31" s="2207"/>
      <c r="BN31" s="2207"/>
      <c r="BO31" s="2207"/>
      <c r="BP31" s="2207"/>
      <c r="BQ31" s="2207"/>
      <c r="BR31" s="2207"/>
      <c r="BS31" s="2207"/>
      <c r="BT31" s="2207"/>
      <c r="BU31" s="2207"/>
      <c r="BV31" s="2207"/>
      <c r="BW31" s="2207"/>
      <c r="BX31" s="2207"/>
      <c r="BY31" s="2207"/>
      <c r="BZ31" s="2207"/>
      <c r="CA31" s="2207"/>
      <c r="CB31" s="2207"/>
      <c r="CC31" s="2207"/>
      <c r="CD31" s="2208"/>
      <c r="CE31"/>
      <c r="CF31" s="124"/>
      <c r="CN31"/>
      <c r="CO31" s="345"/>
      <c r="CP31" s="268"/>
      <c r="CQ31" s="283"/>
      <c r="CR31" s="284"/>
      <c r="CS31" s="284"/>
      <c r="CT31" s="284"/>
      <c r="CU31" s="284"/>
      <c r="CV31" s="284"/>
      <c r="CW31" s="357"/>
      <c r="CX31" s="358"/>
      <c r="CY31" s="359"/>
      <c r="CZ31" s="359"/>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row>
    <row r="32" spans="1:169" ht="30" customHeight="1">
      <c r="A32" s="55"/>
      <c r="B32" s="129"/>
      <c r="C32" s="345"/>
      <c r="D32" s="268"/>
      <c r="H32" s="283"/>
      <c r="AA32" s="1402"/>
      <c r="AB32" s="1402"/>
      <c r="AC32" s="1404"/>
      <c r="AD32" s="1404"/>
      <c r="AE32" s="1404"/>
      <c r="AF32" s="1404"/>
      <c r="AG32" s="1404"/>
      <c r="AH32" s="1404"/>
      <c r="AI32" s="1404"/>
      <c r="AJ32" s="1404"/>
      <c r="AK32" s="1404"/>
      <c r="AL32" s="1404"/>
      <c r="AM32" s="1404"/>
      <c r="AN32" s="1404"/>
      <c r="AO32" s="1404"/>
      <c r="AP32" s="1404"/>
      <c r="AQ32" s="1404"/>
      <c r="AR32" s="1404"/>
      <c r="AS32" s="1404"/>
      <c r="AT32" s="1404"/>
      <c r="AU32" s="1404"/>
      <c r="AV32" s="1404"/>
      <c r="AW32" s="1404"/>
      <c r="AX32" s="1404"/>
      <c r="AY32" s="1404"/>
      <c r="AZ32" s="1404"/>
      <c r="BA32" s="1404"/>
      <c r="BB32" s="1404"/>
      <c r="BC32" s="1404"/>
      <c r="BD32" s="1404"/>
      <c r="BE32" s="1404"/>
      <c r="BF32" s="1404"/>
      <c r="BG32" s="1403"/>
      <c r="BH32" s="1403"/>
      <c r="BI32" s="275"/>
      <c r="BJ32" s="275"/>
      <c r="BK32" s="275"/>
      <c r="BL32" s="275"/>
      <c r="BM32" s="275"/>
      <c r="BN32" s="275"/>
      <c r="BO32" s="275"/>
      <c r="BP32" s="275"/>
      <c r="BQ32" s="275"/>
      <c r="BR32" s="275"/>
      <c r="BS32" s="275"/>
      <c r="BT32" s="275"/>
      <c r="BU32" s="275"/>
      <c r="BV32" s="275"/>
      <c r="BW32" s="275"/>
      <c r="BX32" s="275"/>
      <c r="BY32" s="275"/>
      <c r="BZ32" s="275"/>
      <c r="CA32" s="275"/>
      <c r="CB32" s="275"/>
      <c r="CC32" s="275"/>
      <c r="CD32" s="275"/>
      <c r="CE32"/>
      <c r="CF32" s="124"/>
      <c r="CN32"/>
      <c r="CO32" s="345"/>
      <c r="CP32" s="268"/>
      <c r="CQ32" s="283"/>
      <c r="CR32" s="284"/>
      <c r="CS32" s="284"/>
      <c r="CT32" s="284"/>
      <c r="CU32" s="284"/>
      <c r="CV32" s="284"/>
      <c r="CW32" s="357"/>
      <c r="CX32" s="358"/>
      <c r="CY32" s="359"/>
      <c r="CZ32" s="359"/>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row>
    <row r="33" spans="1:169" ht="30" customHeight="1">
      <c r="A33" s="55"/>
      <c r="B33" s="129"/>
      <c r="C33" s="345"/>
      <c r="D33" s="268"/>
      <c r="H33" s="270" t="s">
        <v>146</v>
      </c>
      <c r="I33" s="270" t="s">
        <v>812</v>
      </c>
      <c r="AA33" s="1612">
        <v>15</v>
      </c>
      <c r="AB33" s="1604"/>
      <c r="AC33" s="1606"/>
      <c r="AD33" s="1607"/>
      <c r="AE33" s="1607"/>
      <c r="AF33" s="1607"/>
      <c r="AG33" s="1607"/>
      <c r="AH33" s="1607"/>
      <c r="AI33" s="1607"/>
      <c r="AJ33" s="1607"/>
      <c r="AK33" s="1607"/>
      <c r="AL33" s="1607"/>
      <c r="AM33" s="1607"/>
      <c r="AN33" s="1607"/>
      <c r="AO33" s="1607"/>
      <c r="AP33" s="1607"/>
      <c r="AQ33" s="1607"/>
      <c r="AR33" s="1607"/>
      <c r="AS33" s="1607"/>
      <c r="AT33" s="1607"/>
      <c r="AU33" s="1607"/>
      <c r="AV33" s="1607"/>
      <c r="AW33" s="1607"/>
      <c r="AX33" s="1607"/>
      <c r="AY33" s="1607"/>
      <c r="AZ33" s="1607"/>
      <c r="BA33" s="1607"/>
      <c r="BB33" s="1607"/>
      <c r="BC33" s="1607"/>
      <c r="BD33" s="1607"/>
      <c r="BE33" s="1607"/>
      <c r="BF33" s="1608"/>
      <c r="BG33" s="1221"/>
      <c r="BH33" s="1221"/>
      <c r="BI33" s="1606"/>
      <c r="BJ33" s="1607"/>
      <c r="BK33" s="1607"/>
      <c r="BL33" s="1607"/>
      <c r="BM33" s="1607"/>
      <c r="BN33" s="1607"/>
      <c r="BO33" s="1607"/>
      <c r="BP33" s="1607"/>
      <c r="BQ33" s="1607"/>
      <c r="BR33" s="1607"/>
      <c r="BS33" s="1607"/>
      <c r="BT33" s="1607"/>
      <c r="BU33" s="1607"/>
      <c r="BV33" s="1607"/>
      <c r="BW33" s="1607"/>
      <c r="BX33" s="1607"/>
      <c r="BY33" s="1607"/>
      <c r="BZ33" s="1607"/>
      <c r="CA33" s="1607"/>
      <c r="CB33" s="1607"/>
      <c r="CC33" s="1607"/>
      <c r="CD33" s="1608"/>
      <c r="CE33"/>
      <c r="CF33" s="124"/>
      <c r="CN33"/>
      <c r="CO33" s="345"/>
      <c r="CP33" s="268"/>
      <c r="CQ33" s="283"/>
      <c r="CR33" s="284"/>
      <c r="CS33" s="284"/>
      <c r="CT33" s="284"/>
      <c r="CU33" s="284"/>
      <c r="CV33" s="284"/>
      <c r="CW33" s="357"/>
      <c r="CX33" s="358"/>
      <c r="CY33" s="359"/>
      <c r="CZ33" s="359"/>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row>
    <row r="34" spans="1:169" ht="30" customHeight="1">
      <c r="A34" s="55"/>
      <c r="B34" s="129"/>
      <c r="C34" s="345"/>
      <c r="D34" s="268"/>
      <c r="H34" s="330"/>
      <c r="I34" s="270" t="s">
        <v>813</v>
      </c>
      <c r="AA34" s="1604"/>
      <c r="AB34" s="1604"/>
      <c r="AC34" s="1609"/>
      <c r="AD34" s="1610"/>
      <c r="AE34" s="1610"/>
      <c r="AF34" s="1610"/>
      <c r="AG34" s="1610"/>
      <c r="AH34" s="1610"/>
      <c r="AI34" s="1610"/>
      <c r="AJ34" s="1610"/>
      <c r="AK34" s="1610"/>
      <c r="AL34" s="1610"/>
      <c r="AM34" s="1610"/>
      <c r="AN34" s="1610"/>
      <c r="AO34" s="1610"/>
      <c r="AP34" s="1610"/>
      <c r="AQ34" s="1610"/>
      <c r="AR34" s="1610"/>
      <c r="AS34" s="1610"/>
      <c r="AT34" s="1610"/>
      <c r="AU34" s="1610"/>
      <c r="AV34" s="1610"/>
      <c r="AW34" s="1610"/>
      <c r="AX34" s="1610"/>
      <c r="AY34" s="1610"/>
      <c r="AZ34" s="1610"/>
      <c r="BA34" s="1610"/>
      <c r="BB34" s="1610"/>
      <c r="BC34" s="1610"/>
      <c r="BD34" s="1610"/>
      <c r="BE34" s="1610"/>
      <c r="BF34" s="1611"/>
      <c r="BG34" s="1221"/>
      <c r="BH34" s="1221"/>
      <c r="BI34" s="1609"/>
      <c r="BJ34" s="1610"/>
      <c r="BK34" s="1610"/>
      <c r="BL34" s="1610"/>
      <c r="BM34" s="1610"/>
      <c r="BN34" s="1610"/>
      <c r="BO34" s="1610"/>
      <c r="BP34" s="1610"/>
      <c r="BQ34" s="1610"/>
      <c r="BR34" s="1610"/>
      <c r="BS34" s="1610"/>
      <c r="BT34" s="1610"/>
      <c r="BU34" s="1610"/>
      <c r="BV34" s="1610"/>
      <c r="BW34" s="1610"/>
      <c r="BX34" s="1610"/>
      <c r="BY34" s="1610"/>
      <c r="BZ34" s="1610"/>
      <c r="CA34" s="1610"/>
      <c r="CB34" s="1610"/>
      <c r="CC34" s="1610"/>
      <c r="CD34" s="1611"/>
      <c r="CE34"/>
      <c r="CF34" s="124"/>
      <c r="CN34"/>
      <c r="CO34" s="345"/>
      <c r="CP34" s="268"/>
      <c r="CQ34" s="283"/>
      <c r="CR34" s="284"/>
      <c r="CS34" s="284"/>
      <c r="CT34" s="284"/>
      <c r="CU34" s="284"/>
      <c r="CV34" s="284"/>
      <c r="CW34" s="357"/>
      <c r="CX34" s="358"/>
      <c r="CY34" s="359"/>
      <c r="CZ34" s="359"/>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row>
    <row r="35" spans="1:169" ht="30" customHeight="1">
      <c r="A35" s="55"/>
      <c r="B35" s="129"/>
      <c r="C35" s="345"/>
      <c r="D35" s="268"/>
      <c r="H35" s="330"/>
      <c r="I35" s="282" t="s">
        <v>814</v>
      </c>
      <c r="AA35" s="963"/>
      <c r="AB35" s="963"/>
      <c r="AC35" s="962"/>
      <c r="AD35" s="962"/>
      <c r="AE35" s="962"/>
      <c r="AF35" s="962"/>
      <c r="AG35" s="962"/>
      <c r="AH35" s="962"/>
      <c r="AI35" s="962"/>
      <c r="AJ35" s="962"/>
      <c r="AK35" s="962"/>
      <c r="AL35" s="962"/>
      <c r="AM35" s="962"/>
      <c r="AN35" s="962"/>
      <c r="AO35" s="962"/>
      <c r="AP35" s="962"/>
      <c r="AQ35" s="962"/>
      <c r="AR35" s="962"/>
      <c r="AS35" s="962"/>
      <c r="AT35" s="962"/>
      <c r="AU35" s="962"/>
      <c r="AV35" s="962"/>
      <c r="AW35" s="962"/>
      <c r="AX35" s="962"/>
      <c r="AZ35" s="291"/>
      <c r="BA35" s="962"/>
      <c r="BB35" s="962"/>
      <c r="BC35" s="962"/>
      <c r="BD35" s="962"/>
      <c r="BE35" s="962"/>
      <c r="BF35" s="962"/>
      <c r="BG35" s="966"/>
      <c r="BH35" s="966"/>
      <c r="BI35" s="962"/>
      <c r="BJ35" s="962"/>
      <c r="BK35" s="962"/>
      <c r="BL35" s="962"/>
      <c r="BM35" s="962"/>
      <c r="BN35" s="962"/>
      <c r="BO35" s="962"/>
      <c r="BP35" s="962"/>
      <c r="BQ35" s="962"/>
      <c r="BR35" s="962"/>
      <c r="BS35" s="962"/>
      <c r="BT35" s="962"/>
      <c r="BU35" s="962"/>
      <c r="BV35" s="962"/>
      <c r="BW35" s="962"/>
      <c r="BX35" s="962"/>
      <c r="BY35" s="962"/>
      <c r="BZ35" s="962"/>
      <c r="CA35" s="962"/>
      <c r="CB35" s="962"/>
      <c r="CC35" s="962"/>
      <c r="CE35"/>
      <c r="CF35" s="124"/>
      <c r="CN35"/>
      <c r="CO35" s="345"/>
      <c r="CP35" s="268"/>
      <c r="CQ35" s="283"/>
      <c r="CR35" s="284"/>
      <c r="CS35" s="284"/>
      <c r="CT35" s="284"/>
      <c r="CU35" s="284"/>
      <c r="CV35" s="284"/>
      <c r="CW35" s="357"/>
      <c r="CX35" s="358"/>
      <c r="CY35" s="359"/>
      <c r="CZ35" s="359"/>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row>
    <row r="36" spans="1:169" ht="24.9" customHeight="1">
      <c r="A36" s="55"/>
      <c r="B36" s="129"/>
      <c r="H36" s="268"/>
      <c r="I36" s="282"/>
      <c r="CE36" s="97"/>
      <c r="CF36" s="124"/>
      <c r="CM36" s="290"/>
      <c r="CN36"/>
      <c r="CO36" s="267"/>
      <c r="CP36" s="266"/>
      <c r="CQ36" s="265"/>
      <c r="CR36" s="265"/>
      <c r="CS36" s="265"/>
      <c r="CT36" s="265"/>
      <c r="CU36" s="265"/>
      <c r="CV36" s="343"/>
      <c r="CW36" s="343"/>
      <c r="CX36" s="343"/>
      <c r="CY36" s="343"/>
      <c r="CZ36" s="343"/>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row>
    <row r="37" spans="1:169" ht="30" customHeight="1">
      <c r="A37" s="55"/>
      <c r="B37" s="129"/>
      <c r="H37" s="270" t="s">
        <v>149</v>
      </c>
      <c r="I37" s="270" t="s">
        <v>812</v>
      </c>
      <c r="AA37" s="1612">
        <v>16</v>
      </c>
      <c r="AB37" s="1604"/>
      <c r="AC37" s="1606"/>
      <c r="AD37" s="1607"/>
      <c r="AE37" s="1607"/>
      <c r="AF37" s="1607"/>
      <c r="AG37" s="1607"/>
      <c r="AH37" s="1607"/>
      <c r="AI37" s="1607"/>
      <c r="AJ37" s="1607"/>
      <c r="AK37" s="1607"/>
      <c r="AL37" s="1607"/>
      <c r="AM37" s="1607"/>
      <c r="AN37" s="1607"/>
      <c r="AO37" s="1607"/>
      <c r="AP37" s="1607"/>
      <c r="AQ37" s="1607"/>
      <c r="AR37" s="1607"/>
      <c r="AS37" s="1607"/>
      <c r="AT37" s="1607"/>
      <c r="AU37" s="1607"/>
      <c r="AV37" s="1607"/>
      <c r="AW37" s="1607"/>
      <c r="AX37" s="1607"/>
      <c r="AY37" s="1607"/>
      <c r="AZ37" s="1607"/>
      <c r="BA37" s="1607"/>
      <c r="BB37" s="1607"/>
      <c r="BC37" s="1607"/>
      <c r="BD37" s="1607"/>
      <c r="BE37" s="1607"/>
      <c r="BF37" s="1608"/>
      <c r="BG37" s="1221"/>
      <c r="BH37" s="1221"/>
      <c r="BI37" s="1606"/>
      <c r="BJ37" s="1607"/>
      <c r="BK37" s="1607"/>
      <c r="BL37" s="1607"/>
      <c r="BM37" s="1607"/>
      <c r="BN37" s="1607"/>
      <c r="BO37" s="1607"/>
      <c r="BP37" s="1607"/>
      <c r="BQ37" s="1607"/>
      <c r="BR37" s="1607"/>
      <c r="BS37" s="1607"/>
      <c r="BT37" s="1607"/>
      <c r="BU37" s="1607"/>
      <c r="BV37" s="1607"/>
      <c r="BW37" s="1607"/>
      <c r="BX37" s="1607"/>
      <c r="BY37" s="1607"/>
      <c r="BZ37" s="1607"/>
      <c r="CA37" s="1607"/>
      <c r="CB37" s="1607"/>
      <c r="CC37" s="1607"/>
      <c r="CD37" s="1608"/>
      <c r="CE37" s="97"/>
      <c r="CF37" s="124"/>
      <c r="CN37"/>
      <c r="CO37" s="267"/>
      <c r="CP37" s="266"/>
      <c r="CQ37" s="266"/>
      <c r="CR37" s="265"/>
      <c r="CS37" s="265"/>
      <c r="CT37" s="265"/>
      <c r="CU37" s="265"/>
      <c r="CV37" s="343"/>
      <c r="CW37" s="343"/>
      <c r="CX37" s="343"/>
      <c r="CY37" s="343"/>
      <c r="CZ37" s="343"/>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row>
    <row r="38" spans="1:169" ht="30" customHeight="1">
      <c r="A38" s="55"/>
      <c r="B38" s="129"/>
      <c r="I38" s="270" t="s">
        <v>815</v>
      </c>
      <c r="AA38" s="1604"/>
      <c r="AB38" s="1604"/>
      <c r="AC38" s="1609"/>
      <c r="AD38" s="1610"/>
      <c r="AE38" s="1610"/>
      <c r="AF38" s="1610"/>
      <c r="AG38" s="1610"/>
      <c r="AH38" s="1610"/>
      <c r="AI38" s="1610"/>
      <c r="AJ38" s="1610"/>
      <c r="AK38" s="1610"/>
      <c r="AL38" s="1610"/>
      <c r="AM38" s="1610"/>
      <c r="AN38" s="1610"/>
      <c r="AO38" s="1610"/>
      <c r="AP38" s="1610"/>
      <c r="AQ38" s="1610"/>
      <c r="AR38" s="1610"/>
      <c r="AS38" s="1610"/>
      <c r="AT38" s="1610"/>
      <c r="AU38" s="1610"/>
      <c r="AV38" s="1610"/>
      <c r="AW38" s="1610"/>
      <c r="AX38" s="1610"/>
      <c r="AY38" s="1610"/>
      <c r="AZ38" s="1610"/>
      <c r="BA38" s="1610"/>
      <c r="BB38" s="1610"/>
      <c r="BC38" s="1610"/>
      <c r="BD38" s="1610"/>
      <c r="BE38" s="1610"/>
      <c r="BF38" s="1611"/>
      <c r="BG38" s="1221"/>
      <c r="BH38" s="1221"/>
      <c r="BI38" s="1609"/>
      <c r="BJ38" s="1610"/>
      <c r="BK38" s="1610"/>
      <c r="BL38" s="1610"/>
      <c r="BM38" s="1610"/>
      <c r="BN38" s="1610"/>
      <c r="BO38" s="1610"/>
      <c r="BP38" s="1610"/>
      <c r="BQ38" s="1610"/>
      <c r="BR38" s="1610"/>
      <c r="BS38" s="1610"/>
      <c r="BT38" s="1610"/>
      <c r="BU38" s="1610"/>
      <c r="BV38" s="1610"/>
      <c r="BW38" s="1610"/>
      <c r="BX38" s="1610"/>
      <c r="BY38" s="1610"/>
      <c r="BZ38" s="1610"/>
      <c r="CA38" s="1610"/>
      <c r="CB38" s="1610"/>
      <c r="CC38" s="1610"/>
      <c r="CD38" s="1611"/>
      <c r="CE38" s="97"/>
      <c r="CF38" s="124"/>
      <c r="CN38"/>
      <c r="CO38" s="356"/>
      <c r="CP38" s="268"/>
      <c r="CQ38" s="268"/>
      <c r="CR38" s="332"/>
      <c r="CS38" s="332"/>
      <c r="CT38" s="332"/>
      <c r="CU38" s="266"/>
      <c r="CV38" s="359"/>
      <c r="CW38" s="359"/>
      <c r="CX38" s="359"/>
      <c r="CY38" s="359"/>
      <c r="CZ38" s="360"/>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row>
    <row r="39" spans="1:169" ht="30" customHeight="1">
      <c r="A39" s="55"/>
      <c r="B39" s="129"/>
      <c r="I39" s="282" t="s">
        <v>816</v>
      </c>
      <c r="CE39" s="97"/>
      <c r="CF39" s="124"/>
      <c r="CN39"/>
      <c r="CO39" s="310"/>
      <c r="CP39" s="310"/>
      <c r="CQ39" s="283"/>
      <c r="CR39" s="310"/>
      <c r="CS39" s="310"/>
      <c r="CT39" s="310"/>
      <c r="CU39" s="310"/>
      <c r="CV39" s="359"/>
      <c r="CW39" s="359"/>
      <c r="CX39" s="359"/>
      <c r="CY39" s="359"/>
      <c r="CZ39" s="35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row>
    <row r="40" spans="1:169" ht="30" customHeight="1">
      <c r="A40" s="55"/>
      <c r="B40" s="97"/>
      <c r="I40" s="282" t="s">
        <v>817</v>
      </c>
      <c r="P40" s="282"/>
      <c r="CE40" s="97"/>
      <c r="CF40" s="160"/>
      <c r="CN40"/>
      <c r="CO40" s="310"/>
      <c r="CP40" s="310"/>
      <c r="CQ40" s="310"/>
      <c r="CR40" s="310"/>
      <c r="CS40" s="310"/>
      <c r="CT40" s="310"/>
      <c r="CU40" s="310"/>
      <c r="CV40" s="359"/>
      <c r="CW40" s="359"/>
      <c r="CX40" s="359"/>
      <c r="CY40" s="359"/>
      <c r="CZ40" s="359"/>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row>
    <row r="41" spans="1:169" ht="30" customHeight="1">
      <c r="A41" s="55"/>
      <c r="B41" s="129"/>
      <c r="C41" s="345"/>
      <c r="D41" s="268"/>
      <c r="H41" s="283"/>
      <c r="AA41" s="963"/>
      <c r="AB41" s="963"/>
      <c r="AC41" s="962"/>
      <c r="AD41" s="962"/>
      <c r="AE41" s="962"/>
      <c r="AF41" s="962"/>
      <c r="AG41" s="962"/>
      <c r="AH41" s="962"/>
      <c r="AI41" s="962"/>
      <c r="AJ41" s="962"/>
      <c r="AK41" s="962"/>
      <c r="AL41" s="962"/>
      <c r="AM41" s="962"/>
      <c r="AN41" s="962"/>
      <c r="AO41" s="962"/>
      <c r="AP41" s="962"/>
      <c r="AQ41" s="962"/>
      <c r="AR41" s="962"/>
      <c r="AS41" s="962"/>
      <c r="AT41" s="962"/>
      <c r="AU41" s="962"/>
      <c r="AV41" s="962"/>
      <c r="AW41" s="962"/>
      <c r="AX41" s="962"/>
      <c r="AZ41" s="291"/>
      <c r="BA41" s="962"/>
      <c r="BB41" s="962"/>
      <c r="BC41" s="962"/>
      <c r="BD41" s="962"/>
      <c r="BE41" s="962"/>
      <c r="BF41" s="962"/>
      <c r="BG41" s="966"/>
      <c r="BH41" s="966"/>
      <c r="BI41" s="962"/>
      <c r="BJ41" s="962"/>
      <c r="BK41" s="962"/>
      <c r="BL41" s="962"/>
      <c r="BM41" s="962"/>
      <c r="BN41" s="962"/>
      <c r="BO41" s="962"/>
      <c r="BP41" s="962"/>
      <c r="BQ41" s="962"/>
      <c r="BR41" s="962"/>
      <c r="BS41" s="962"/>
      <c r="BT41" s="962"/>
      <c r="BU41" s="962"/>
      <c r="BV41" s="962"/>
      <c r="BW41" s="962"/>
      <c r="BX41" s="962"/>
      <c r="BY41" s="962"/>
      <c r="BZ41" s="962"/>
      <c r="CA41" s="962"/>
      <c r="CB41" s="962"/>
      <c r="CC41" s="962"/>
      <c r="CE41"/>
      <c r="CF41" s="124"/>
      <c r="CN41"/>
      <c r="CO41" s="345"/>
      <c r="CP41" s="268"/>
      <c r="CQ41" s="283"/>
      <c r="CR41" s="284"/>
      <c r="CS41" s="284"/>
      <c r="CT41" s="284"/>
      <c r="CU41" s="284"/>
      <c r="CV41" s="284"/>
      <c r="CW41" s="357"/>
      <c r="CX41" s="358"/>
      <c r="CY41" s="359"/>
      <c r="CZ41" s="359"/>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row>
    <row r="42" spans="1:169" ht="30" customHeight="1">
      <c r="A42" s="55"/>
      <c r="B42" s="129"/>
      <c r="C42" s="345"/>
      <c r="D42" s="268"/>
      <c r="H42" s="1058" t="s">
        <v>1692</v>
      </c>
      <c r="AA42" s="963"/>
      <c r="AB42" s="963"/>
      <c r="AC42" s="962"/>
      <c r="AD42" s="962"/>
      <c r="AE42" s="962"/>
      <c r="AF42" s="962"/>
      <c r="AG42" s="962"/>
      <c r="AH42" s="962"/>
      <c r="AI42" s="962"/>
      <c r="AJ42" s="962"/>
      <c r="AK42" s="962"/>
      <c r="AL42" s="962"/>
      <c r="AM42" s="962"/>
      <c r="AN42" s="962"/>
      <c r="AO42" s="962"/>
      <c r="AP42" s="962"/>
      <c r="AQ42" s="962"/>
      <c r="AR42" s="962"/>
      <c r="AS42" s="962"/>
      <c r="AT42" s="962"/>
      <c r="AU42" s="962"/>
      <c r="AV42" s="962"/>
      <c r="AW42" s="962"/>
      <c r="AX42" s="962"/>
      <c r="AZ42" s="291"/>
      <c r="BA42" s="962"/>
      <c r="BB42" s="962"/>
      <c r="BC42" s="962"/>
      <c r="BD42" s="962"/>
      <c r="BE42" s="962"/>
      <c r="BF42" s="962"/>
      <c r="BG42" s="966"/>
      <c r="BH42" s="966"/>
      <c r="BI42" s="962"/>
      <c r="BJ42" s="962"/>
      <c r="BK42" s="962"/>
      <c r="BL42" s="962"/>
      <c r="BM42" s="962"/>
      <c r="BN42" s="962"/>
      <c r="BO42" s="962"/>
      <c r="BP42" s="962"/>
      <c r="BQ42" s="962"/>
      <c r="BR42" s="962"/>
      <c r="BS42" s="962"/>
      <c r="BT42" s="962"/>
      <c r="BU42" s="962"/>
      <c r="BV42" s="962"/>
      <c r="BW42" s="962"/>
      <c r="BX42" s="962"/>
      <c r="BY42" s="962"/>
      <c r="BZ42" s="962"/>
      <c r="CA42" s="962"/>
      <c r="CB42" s="962"/>
      <c r="CC42" s="962"/>
      <c r="CE42"/>
      <c r="CF42" s="124"/>
      <c r="CN42"/>
      <c r="CO42" s="345"/>
      <c r="CP42" s="268"/>
      <c r="CQ42" s="283"/>
      <c r="CR42" s="284"/>
      <c r="CS42" s="284"/>
      <c r="CT42" s="284"/>
      <c r="CU42" s="284"/>
      <c r="CV42" s="284"/>
      <c r="CW42" s="357"/>
      <c r="CX42" s="358"/>
      <c r="CY42" s="359"/>
      <c r="CZ42" s="359"/>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row>
    <row r="43" spans="1:169" ht="30" customHeight="1">
      <c r="A43" s="55"/>
      <c r="B43" s="129"/>
      <c r="C43" s="345"/>
      <c r="D43" s="268"/>
      <c r="H43" s="1059" t="s">
        <v>1693</v>
      </c>
      <c r="AA43" s="963"/>
      <c r="AB43" s="963"/>
      <c r="AC43" s="962"/>
      <c r="AD43" s="962"/>
      <c r="AE43" s="962"/>
      <c r="AF43" s="962"/>
      <c r="AG43" s="962"/>
      <c r="AH43" s="962"/>
      <c r="AI43" s="962"/>
      <c r="AJ43" s="962"/>
      <c r="AK43" s="962"/>
      <c r="AL43" s="962"/>
      <c r="AM43" s="962"/>
      <c r="AN43" s="962"/>
      <c r="AO43" s="962"/>
      <c r="AP43" s="962"/>
      <c r="AQ43" s="962"/>
      <c r="AR43" s="962"/>
      <c r="AS43" s="962"/>
      <c r="AT43" s="962"/>
      <c r="AU43" s="962"/>
      <c r="AV43" s="962"/>
      <c r="AW43" s="962"/>
      <c r="AX43" s="962"/>
      <c r="AZ43" s="291"/>
      <c r="BA43" s="962"/>
      <c r="BB43" s="962"/>
      <c r="BC43" s="962"/>
      <c r="BD43" s="962"/>
      <c r="BE43" s="962"/>
      <c r="BF43" s="962"/>
      <c r="BG43" s="966"/>
      <c r="BH43" s="966"/>
      <c r="BI43" s="962"/>
      <c r="BJ43" s="962"/>
      <c r="BK43" s="962"/>
      <c r="BL43" s="962"/>
      <c r="BM43" s="962"/>
      <c r="BN43" s="962"/>
      <c r="BO43" s="962"/>
      <c r="BP43" s="962"/>
      <c r="BQ43" s="962"/>
      <c r="BR43" s="962"/>
      <c r="BS43" s="962"/>
      <c r="BT43" s="962"/>
      <c r="BU43" s="962"/>
      <c r="BV43" s="962"/>
      <c r="BW43" s="962"/>
      <c r="BX43" s="962"/>
      <c r="BY43" s="962"/>
      <c r="BZ43" s="962"/>
      <c r="CA43" s="962"/>
      <c r="CB43" s="962"/>
      <c r="CC43" s="962"/>
      <c r="CE43"/>
      <c r="CF43" s="124"/>
      <c r="CN43"/>
      <c r="CO43" s="345"/>
      <c r="CP43" s="268"/>
      <c r="CQ43" s="283"/>
      <c r="CR43" s="284"/>
      <c r="CS43" s="284"/>
      <c r="CT43" s="284"/>
      <c r="CU43" s="284"/>
      <c r="CV43" s="284"/>
      <c r="CW43" s="357"/>
      <c r="CX43" s="358"/>
      <c r="CY43" s="359"/>
      <c r="CZ43" s="359"/>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row>
    <row r="44" spans="1:169" ht="30" customHeight="1">
      <c r="A44" s="55"/>
      <c r="B44" s="129"/>
      <c r="C44" s="345"/>
      <c r="D44" s="268"/>
      <c r="H44" s="283"/>
      <c r="AA44" s="963"/>
      <c r="AB44" s="963"/>
      <c r="AC44" s="962"/>
      <c r="AD44" s="962"/>
      <c r="AE44" s="962"/>
      <c r="AF44" s="962"/>
      <c r="AG44" s="962"/>
      <c r="AH44" s="962"/>
      <c r="AI44" s="962"/>
      <c r="AJ44" s="962"/>
      <c r="AK44" s="962"/>
      <c r="AL44" s="962"/>
      <c r="AM44" s="962"/>
      <c r="AN44" s="962"/>
      <c r="AO44" s="962"/>
      <c r="AP44" s="962"/>
      <c r="AQ44" s="962"/>
      <c r="AR44" s="962"/>
      <c r="AS44" s="962"/>
      <c r="AT44" s="962"/>
      <c r="AU44" s="962"/>
      <c r="AV44" s="962"/>
      <c r="AW44" s="962"/>
      <c r="AX44" s="962"/>
      <c r="AZ44" s="291"/>
      <c r="BA44" s="962"/>
      <c r="BB44" s="962"/>
      <c r="BC44" s="962"/>
      <c r="BD44" s="962"/>
      <c r="BE44" s="962"/>
      <c r="BF44" s="962"/>
      <c r="BG44" s="966"/>
      <c r="BH44" s="966"/>
      <c r="BI44" s="962"/>
      <c r="BJ44" s="962"/>
      <c r="BK44" s="962"/>
      <c r="BL44" s="962"/>
      <c r="BM44" s="962"/>
      <c r="BN44" s="962"/>
      <c r="BO44" s="962"/>
      <c r="BP44" s="962"/>
      <c r="BQ44" s="962"/>
      <c r="BR44" s="962"/>
      <c r="BS44" s="962"/>
      <c r="BT44" s="962"/>
      <c r="BU44" s="962"/>
      <c r="BV44" s="962"/>
      <c r="BW44" s="962"/>
      <c r="BX44" s="962"/>
      <c r="BY44" s="962"/>
      <c r="BZ44" s="962"/>
      <c r="CA44" s="962"/>
      <c r="CB44" s="962"/>
      <c r="CC44" s="962"/>
      <c r="CE44"/>
      <c r="CF44" s="124"/>
      <c r="CN44"/>
      <c r="CO44" s="345"/>
      <c r="CP44" s="268"/>
      <c r="CQ44" s="283"/>
      <c r="CR44" s="284"/>
      <c r="CS44" s="284"/>
      <c r="CT44" s="284"/>
      <c r="CU44" s="284"/>
      <c r="CV44" s="284"/>
      <c r="CW44" s="357"/>
      <c r="CX44" s="358"/>
      <c r="CY44" s="359"/>
      <c r="CZ44" s="359"/>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row>
    <row r="45" spans="1:169" ht="30" customHeight="1">
      <c r="A45" s="55"/>
      <c r="B45" s="129"/>
      <c r="C45" s="345"/>
      <c r="D45" s="268"/>
      <c r="I45" s="346" t="s">
        <v>165</v>
      </c>
      <c r="J45" s="346" t="s">
        <v>806</v>
      </c>
      <c r="AA45" s="1612">
        <v>47</v>
      </c>
      <c r="AB45" s="1604"/>
      <c r="AC45" s="1606"/>
      <c r="AD45" s="1607"/>
      <c r="AE45" s="1607"/>
      <c r="AF45" s="1607"/>
      <c r="AG45" s="1607"/>
      <c r="AH45" s="1607"/>
      <c r="AI45" s="1607"/>
      <c r="AJ45" s="1607"/>
      <c r="AK45" s="1607"/>
      <c r="AL45" s="1607"/>
      <c r="AM45" s="1607"/>
      <c r="AN45" s="1607"/>
      <c r="AO45" s="1607"/>
      <c r="AP45" s="1607"/>
      <c r="AQ45" s="1607"/>
      <c r="AR45" s="1607"/>
      <c r="AS45" s="1607"/>
      <c r="AT45" s="1607"/>
      <c r="AU45" s="1607"/>
      <c r="AV45" s="1607"/>
      <c r="AW45" s="1607"/>
      <c r="AX45" s="1607"/>
      <c r="AY45" s="1607"/>
      <c r="AZ45" s="1607"/>
      <c r="BA45" s="1607"/>
      <c r="BB45" s="1607"/>
      <c r="BC45" s="1607"/>
      <c r="BD45" s="1607"/>
      <c r="BE45" s="1607"/>
      <c r="BF45" s="1608"/>
      <c r="BG45" s="243"/>
      <c r="BH45" s="243"/>
      <c r="BI45" s="1606"/>
      <c r="BJ45" s="1607"/>
      <c r="BK45" s="1607"/>
      <c r="BL45" s="1607"/>
      <c r="BM45" s="1607"/>
      <c r="BN45" s="1607"/>
      <c r="BO45" s="1607"/>
      <c r="BP45" s="1607"/>
      <c r="BQ45" s="1607"/>
      <c r="BR45" s="1607"/>
      <c r="BS45" s="1607"/>
      <c r="BT45" s="1607"/>
      <c r="BU45" s="1607"/>
      <c r="BV45" s="1607"/>
      <c r="BW45" s="1607"/>
      <c r="BX45" s="1607"/>
      <c r="BY45" s="1607"/>
      <c r="BZ45" s="1607"/>
      <c r="CA45" s="1607"/>
      <c r="CB45" s="1607"/>
      <c r="CC45" s="1607"/>
      <c r="CD45" s="1608"/>
      <c r="CE45"/>
      <c r="CF45" s="124"/>
      <c r="CN45"/>
      <c r="CO45" s="345"/>
      <c r="CP45" s="268"/>
      <c r="CQ45" s="283"/>
      <c r="CR45" s="284"/>
      <c r="CS45" s="284"/>
      <c r="CT45" s="284"/>
      <c r="CU45" s="284"/>
      <c r="CV45" s="284"/>
      <c r="CW45" s="357"/>
      <c r="CX45" s="358"/>
      <c r="CY45" s="359"/>
      <c r="CZ45" s="359"/>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row>
    <row r="46" spans="1:169" ht="30" customHeight="1">
      <c r="A46" s="55"/>
      <c r="B46" s="129"/>
      <c r="C46" s="345"/>
      <c r="D46" s="268"/>
      <c r="I46" s="283"/>
      <c r="J46" s="346" t="s">
        <v>2868</v>
      </c>
      <c r="AA46" s="1604"/>
      <c r="AB46" s="1604"/>
      <c r="AC46" s="1609"/>
      <c r="AD46" s="1610"/>
      <c r="AE46" s="1610"/>
      <c r="AF46" s="1610"/>
      <c r="AG46" s="1610"/>
      <c r="AH46" s="1610"/>
      <c r="AI46" s="1610"/>
      <c r="AJ46" s="1610"/>
      <c r="AK46" s="1610"/>
      <c r="AL46" s="1610"/>
      <c r="AM46" s="1610"/>
      <c r="AN46" s="1610"/>
      <c r="AO46" s="1610"/>
      <c r="AP46" s="1610"/>
      <c r="AQ46" s="1610"/>
      <c r="AR46" s="1610"/>
      <c r="AS46" s="1610"/>
      <c r="AT46" s="1610"/>
      <c r="AU46" s="1610"/>
      <c r="AV46" s="1610"/>
      <c r="AW46" s="1610"/>
      <c r="AX46" s="1610"/>
      <c r="AY46" s="1610"/>
      <c r="AZ46" s="1610"/>
      <c r="BA46" s="1610"/>
      <c r="BB46" s="1610"/>
      <c r="BC46" s="1610"/>
      <c r="BD46" s="1610"/>
      <c r="BE46" s="1610"/>
      <c r="BF46" s="1611"/>
      <c r="BG46" s="243"/>
      <c r="BH46" s="243"/>
      <c r="BI46" s="1609"/>
      <c r="BJ46" s="1610"/>
      <c r="BK46" s="1610"/>
      <c r="BL46" s="1610"/>
      <c r="BM46" s="1610"/>
      <c r="BN46" s="1610"/>
      <c r="BO46" s="1610"/>
      <c r="BP46" s="1610"/>
      <c r="BQ46" s="1610"/>
      <c r="BR46" s="1610"/>
      <c r="BS46" s="1610"/>
      <c r="BT46" s="1610"/>
      <c r="BU46" s="1610"/>
      <c r="BV46" s="1610"/>
      <c r="BW46" s="1610"/>
      <c r="BX46" s="1610"/>
      <c r="BY46" s="1610"/>
      <c r="BZ46" s="1610"/>
      <c r="CA46" s="1610"/>
      <c r="CB46" s="1610"/>
      <c r="CC46" s="1610"/>
      <c r="CD46" s="1611"/>
      <c r="CE46"/>
      <c r="CF46" s="124"/>
      <c r="CN46"/>
      <c r="CO46" s="345"/>
      <c r="CP46" s="268"/>
      <c r="CQ46" s="283"/>
      <c r="CR46" s="284"/>
      <c r="CS46" s="284"/>
      <c r="CT46" s="284"/>
      <c r="CU46" s="284"/>
      <c r="CV46" s="284"/>
      <c r="CW46" s="357"/>
      <c r="CX46" s="358"/>
      <c r="CY46" s="359"/>
      <c r="CZ46" s="359"/>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row>
    <row r="47" spans="1:169" ht="30" customHeight="1">
      <c r="A47" s="55"/>
      <c r="B47" s="129"/>
      <c r="C47" s="345"/>
      <c r="D47" s="268"/>
      <c r="I47" s="283"/>
      <c r="J47" s="286" t="s">
        <v>807</v>
      </c>
      <c r="AA47" s="963"/>
      <c r="AB47" s="963"/>
      <c r="AC47" s="1311"/>
      <c r="AD47" s="1311"/>
      <c r="AE47" s="1311"/>
      <c r="AF47" s="1311"/>
      <c r="AG47" s="1311"/>
      <c r="AH47" s="1311"/>
      <c r="AI47" s="1311"/>
      <c r="AJ47" s="1311"/>
      <c r="AK47" s="1311"/>
      <c r="AL47" s="1311"/>
      <c r="AM47" s="1311"/>
      <c r="AN47" s="1311"/>
      <c r="AO47" s="1311"/>
      <c r="AP47" s="1311"/>
      <c r="AQ47" s="1311"/>
      <c r="AR47" s="1311"/>
      <c r="AS47" s="1311"/>
      <c r="AT47" s="1311"/>
      <c r="AU47" s="1311"/>
      <c r="AV47" s="1311"/>
      <c r="AW47" s="1311"/>
      <c r="AX47" s="1311"/>
      <c r="AZ47" s="291"/>
      <c r="BA47" s="1311"/>
      <c r="BB47" s="1311"/>
      <c r="BC47" s="1311"/>
      <c r="BD47" s="1311"/>
      <c r="BE47" s="1311"/>
      <c r="BF47" s="1311"/>
      <c r="BG47" s="243"/>
      <c r="BH47" s="243"/>
      <c r="BI47" s="1311"/>
      <c r="BJ47" s="1311"/>
      <c r="BK47" s="1311"/>
      <c r="BL47" s="1311"/>
      <c r="BM47" s="1311"/>
      <c r="BN47" s="1311"/>
      <c r="BO47" s="1311"/>
      <c r="BP47" s="1311"/>
      <c r="BQ47" s="1311"/>
      <c r="BR47" s="1311"/>
      <c r="BS47" s="1311"/>
      <c r="BT47" s="1311"/>
      <c r="BU47" s="1311"/>
      <c r="BV47" s="1311"/>
      <c r="BW47" s="1311"/>
      <c r="BX47" s="1311"/>
      <c r="BY47" s="1311"/>
      <c r="BZ47" s="1311"/>
      <c r="CA47" s="1311"/>
      <c r="CB47" s="1311"/>
      <c r="CC47" s="1311"/>
      <c r="CE47"/>
      <c r="CF47" s="124"/>
      <c r="CN47"/>
      <c r="CO47" s="345"/>
      <c r="CP47" s="268"/>
      <c r="CQ47" s="283"/>
      <c r="CR47" s="284"/>
      <c r="CS47" s="284"/>
      <c r="CT47" s="284"/>
      <c r="CU47" s="284"/>
      <c r="CV47" s="284"/>
      <c r="CW47" s="357"/>
      <c r="CX47" s="358"/>
      <c r="CY47" s="359"/>
      <c r="CZ47" s="359"/>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row>
    <row r="48" spans="1:169" ht="30" customHeight="1">
      <c r="A48" s="55"/>
      <c r="B48" s="129"/>
      <c r="C48" s="345"/>
      <c r="D48" s="268"/>
      <c r="I48" s="283"/>
      <c r="J48" s="286" t="s">
        <v>2869</v>
      </c>
      <c r="AA48" s="963"/>
      <c r="AB48" s="963"/>
      <c r="AC48" s="1311"/>
      <c r="AD48" s="1311"/>
      <c r="AE48" s="1311"/>
      <c r="AF48" s="1311"/>
      <c r="AG48" s="1311"/>
      <c r="AH48" s="1311"/>
      <c r="AI48" s="1311"/>
      <c r="AJ48" s="1311"/>
      <c r="AK48" s="1311"/>
      <c r="AL48" s="1311"/>
      <c r="AM48" s="1311"/>
      <c r="AN48" s="1311"/>
      <c r="AO48" s="1311"/>
      <c r="AP48" s="1311"/>
      <c r="AQ48" s="1311"/>
      <c r="AR48" s="1311"/>
      <c r="AS48" s="1311"/>
      <c r="AT48" s="1311"/>
      <c r="AU48" s="1311"/>
      <c r="AV48" s="1311"/>
      <c r="AW48" s="1311"/>
      <c r="AX48" s="1311"/>
      <c r="AZ48" s="291"/>
      <c r="BA48" s="1311"/>
      <c r="BB48" s="1311"/>
      <c r="BC48" s="1311"/>
      <c r="BD48" s="1311"/>
      <c r="BE48" s="1311"/>
      <c r="BF48" s="1311"/>
      <c r="BG48" s="243"/>
      <c r="BH48" s="243"/>
      <c r="BI48" s="1311"/>
      <c r="BJ48" s="1311"/>
      <c r="BK48" s="1311"/>
      <c r="BL48" s="1311"/>
      <c r="BM48" s="1311"/>
      <c r="BN48" s="1311"/>
      <c r="BO48" s="1311"/>
      <c r="BP48" s="1311"/>
      <c r="BQ48" s="1311"/>
      <c r="BR48" s="1311"/>
      <c r="BS48" s="1311"/>
      <c r="BT48" s="1311"/>
      <c r="BU48" s="1311"/>
      <c r="BV48" s="1311"/>
      <c r="BW48" s="1311"/>
      <c r="BX48" s="1311"/>
      <c r="BY48" s="1311"/>
      <c r="BZ48" s="1311"/>
      <c r="CA48" s="1311"/>
      <c r="CB48" s="1311"/>
      <c r="CC48" s="1311"/>
      <c r="CE48"/>
      <c r="CF48" s="124"/>
      <c r="CN48"/>
      <c r="CO48" s="345"/>
      <c r="CP48" s="268"/>
      <c r="CQ48" s="283"/>
      <c r="CR48" s="284"/>
      <c r="CS48" s="284"/>
      <c r="CT48" s="284"/>
      <c r="CU48" s="284"/>
      <c r="CV48" s="284"/>
      <c r="CW48" s="357"/>
      <c r="CX48" s="358"/>
      <c r="CY48" s="359"/>
      <c r="CZ48" s="359"/>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row>
    <row r="49" spans="1:169" ht="30" customHeight="1">
      <c r="A49" s="55"/>
      <c r="B49" s="129"/>
      <c r="C49" s="345"/>
      <c r="D49" s="268"/>
      <c r="I49" s="283"/>
      <c r="AA49" s="963"/>
      <c r="AB49" s="963"/>
      <c r="AC49" s="1311"/>
      <c r="AD49" s="1311"/>
      <c r="AE49" s="1311"/>
      <c r="AF49" s="1311"/>
      <c r="AG49" s="1311"/>
      <c r="AH49" s="1311"/>
      <c r="AI49" s="1311"/>
      <c r="AJ49" s="1311"/>
      <c r="AK49" s="1311"/>
      <c r="AL49" s="1311"/>
      <c r="AM49" s="1311"/>
      <c r="AN49" s="1311"/>
      <c r="AO49" s="1311"/>
      <c r="AP49" s="1311"/>
      <c r="AQ49" s="1311"/>
      <c r="AR49" s="1311"/>
      <c r="AS49" s="1311"/>
      <c r="AT49" s="1311"/>
      <c r="AU49" s="1311"/>
      <c r="AV49" s="1311"/>
      <c r="AW49" s="1311"/>
      <c r="AX49" s="1311"/>
      <c r="AZ49" s="291"/>
      <c r="BA49" s="1311"/>
      <c r="BB49" s="1311"/>
      <c r="BC49" s="1311"/>
      <c r="BD49" s="1311"/>
      <c r="BE49" s="1311"/>
      <c r="BF49" s="1311"/>
      <c r="BG49" s="243"/>
      <c r="BH49" s="243"/>
      <c r="BI49" s="1311"/>
      <c r="BJ49" s="1311"/>
      <c r="BK49" s="1311"/>
      <c r="BL49" s="1311"/>
      <c r="BM49" s="1311"/>
      <c r="BN49" s="1311"/>
      <c r="BO49" s="1311"/>
      <c r="BP49" s="1311"/>
      <c r="BQ49" s="1311"/>
      <c r="BR49" s="1311"/>
      <c r="BS49" s="1311"/>
      <c r="BT49" s="1311"/>
      <c r="BU49" s="1311"/>
      <c r="BV49" s="1311"/>
      <c r="BW49" s="1311"/>
      <c r="BX49" s="1311"/>
      <c r="BY49" s="1311"/>
      <c r="BZ49" s="1311"/>
      <c r="CA49" s="1311"/>
      <c r="CB49" s="1311"/>
      <c r="CC49" s="1311"/>
      <c r="CE49"/>
      <c r="CF49" s="124"/>
      <c r="CN49"/>
      <c r="CO49" s="345"/>
      <c r="CP49" s="268"/>
      <c r="CQ49" s="283"/>
      <c r="CR49" s="284"/>
      <c r="CS49" s="284"/>
      <c r="CT49" s="284"/>
      <c r="CU49" s="284"/>
      <c r="CV49" s="284"/>
      <c r="CW49" s="357"/>
      <c r="CX49" s="358"/>
      <c r="CY49" s="359"/>
      <c r="CZ49" s="35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row>
    <row r="50" spans="1:169" ht="30" customHeight="1">
      <c r="A50" s="55"/>
      <c r="B50" s="129"/>
      <c r="C50" s="345"/>
      <c r="D50" s="268"/>
      <c r="I50" s="346" t="s">
        <v>167</v>
      </c>
      <c r="J50" s="270" t="s">
        <v>808</v>
      </c>
      <c r="AA50" s="1612">
        <v>48</v>
      </c>
      <c r="AB50" s="1604"/>
      <c r="AC50" s="1606"/>
      <c r="AD50" s="1607"/>
      <c r="AE50" s="1607"/>
      <c r="AF50" s="1607"/>
      <c r="AG50" s="1607"/>
      <c r="AH50" s="1607"/>
      <c r="AI50" s="1607"/>
      <c r="AJ50" s="1607"/>
      <c r="AK50" s="1607"/>
      <c r="AL50" s="1607"/>
      <c r="AM50" s="1607"/>
      <c r="AN50" s="1607"/>
      <c r="AO50" s="1607"/>
      <c r="AP50" s="1607"/>
      <c r="AQ50" s="1607"/>
      <c r="AR50" s="1607"/>
      <c r="AS50" s="1607"/>
      <c r="AT50" s="1607"/>
      <c r="AU50" s="1607"/>
      <c r="AV50" s="1607"/>
      <c r="AW50" s="1607"/>
      <c r="AX50" s="1607"/>
      <c r="AY50" s="1607"/>
      <c r="AZ50" s="1607"/>
      <c r="BA50" s="1607"/>
      <c r="BB50" s="1607"/>
      <c r="BC50" s="1607"/>
      <c r="BD50" s="1607"/>
      <c r="BE50" s="1607"/>
      <c r="BF50" s="1608"/>
      <c r="BG50" s="243"/>
      <c r="BH50" s="243"/>
      <c r="BI50" s="1606"/>
      <c r="BJ50" s="1607"/>
      <c r="BK50" s="1607"/>
      <c r="BL50" s="1607"/>
      <c r="BM50" s="1607"/>
      <c r="BN50" s="1607"/>
      <c r="BO50" s="1607"/>
      <c r="BP50" s="1607"/>
      <c r="BQ50" s="1607"/>
      <c r="BR50" s="1607"/>
      <c r="BS50" s="1607"/>
      <c r="BT50" s="1607"/>
      <c r="BU50" s="1607"/>
      <c r="BV50" s="1607"/>
      <c r="BW50" s="1607"/>
      <c r="BX50" s="1607"/>
      <c r="BY50" s="1607"/>
      <c r="BZ50" s="1607"/>
      <c r="CA50" s="1607"/>
      <c r="CB50" s="1607"/>
      <c r="CC50" s="1607"/>
      <c r="CD50" s="1608"/>
      <c r="CE50"/>
      <c r="CF50" s="124"/>
      <c r="CN50"/>
      <c r="CO50" s="345"/>
      <c r="CP50" s="268"/>
      <c r="CQ50" s="283"/>
      <c r="CR50" s="284"/>
      <c r="CS50" s="284"/>
      <c r="CT50" s="284"/>
      <c r="CU50" s="284"/>
      <c r="CV50" s="284"/>
      <c r="CW50" s="357"/>
      <c r="CX50" s="358"/>
      <c r="CY50" s="359"/>
      <c r="CZ50" s="359"/>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row>
    <row r="51" spans="1:169" ht="30" customHeight="1">
      <c r="A51" s="55"/>
      <c r="B51" s="129"/>
      <c r="C51" s="345"/>
      <c r="D51" s="268"/>
      <c r="I51" s="283"/>
      <c r="J51" s="282" t="s">
        <v>809</v>
      </c>
      <c r="AA51" s="1604"/>
      <c r="AB51" s="1604"/>
      <c r="AC51" s="1609"/>
      <c r="AD51" s="1610"/>
      <c r="AE51" s="1610"/>
      <c r="AF51" s="1610"/>
      <c r="AG51" s="1610"/>
      <c r="AH51" s="1610"/>
      <c r="AI51" s="1610"/>
      <c r="AJ51" s="1610"/>
      <c r="AK51" s="1610"/>
      <c r="AL51" s="1610"/>
      <c r="AM51" s="1610"/>
      <c r="AN51" s="1610"/>
      <c r="AO51" s="1610"/>
      <c r="AP51" s="1610"/>
      <c r="AQ51" s="1610"/>
      <c r="AR51" s="1610"/>
      <c r="AS51" s="1610"/>
      <c r="AT51" s="1610"/>
      <c r="AU51" s="1610"/>
      <c r="AV51" s="1610"/>
      <c r="AW51" s="1610"/>
      <c r="AX51" s="1610"/>
      <c r="AY51" s="1610"/>
      <c r="AZ51" s="1610"/>
      <c r="BA51" s="1610"/>
      <c r="BB51" s="1610"/>
      <c r="BC51" s="1610"/>
      <c r="BD51" s="1610"/>
      <c r="BE51" s="1610"/>
      <c r="BF51" s="1611"/>
      <c r="BG51" s="243"/>
      <c r="BH51" s="243"/>
      <c r="BI51" s="1609"/>
      <c r="BJ51" s="1610"/>
      <c r="BK51" s="1610"/>
      <c r="BL51" s="1610"/>
      <c r="BM51" s="1610"/>
      <c r="BN51" s="1610"/>
      <c r="BO51" s="1610"/>
      <c r="BP51" s="1610"/>
      <c r="BQ51" s="1610"/>
      <c r="BR51" s="1610"/>
      <c r="BS51" s="1610"/>
      <c r="BT51" s="1610"/>
      <c r="BU51" s="1610"/>
      <c r="BV51" s="1610"/>
      <c r="BW51" s="1610"/>
      <c r="BX51" s="1610"/>
      <c r="BY51" s="1610"/>
      <c r="BZ51" s="1610"/>
      <c r="CA51" s="1610"/>
      <c r="CB51" s="1610"/>
      <c r="CC51" s="1610"/>
      <c r="CD51" s="1611"/>
      <c r="CE51"/>
      <c r="CF51" s="124"/>
      <c r="CN51"/>
      <c r="CO51" s="345"/>
      <c r="CP51" s="268"/>
      <c r="CQ51" s="283"/>
      <c r="CR51" s="284"/>
      <c r="CS51" s="284"/>
      <c r="CT51" s="284"/>
      <c r="CU51" s="284"/>
      <c r="CV51" s="284"/>
      <c r="CW51" s="357"/>
      <c r="CX51" s="358"/>
      <c r="CY51" s="359"/>
      <c r="CZ51" s="359"/>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row>
    <row r="52" spans="1:169" ht="30" customHeight="1">
      <c r="A52" s="55"/>
      <c r="B52" s="129"/>
      <c r="C52" s="345"/>
      <c r="D52" s="268"/>
      <c r="I52" s="283"/>
      <c r="AA52" s="963"/>
      <c r="AB52" s="963"/>
      <c r="AC52" s="1311"/>
      <c r="AD52" s="1311"/>
      <c r="AE52" s="1311"/>
      <c r="AF52" s="1311"/>
      <c r="AG52" s="1311"/>
      <c r="AH52" s="1311"/>
      <c r="AI52" s="1311"/>
      <c r="AJ52" s="1311"/>
      <c r="AK52" s="1311"/>
      <c r="AL52" s="1311"/>
      <c r="AM52" s="1311"/>
      <c r="AN52" s="1311"/>
      <c r="AO52" s="1311"/>
      <c r="AP52" s="1311"/>
      <c r="AQ52" s="1311"/>
      <c r="AR52" s="1311"/>
      <c r="AS52" s="1311"/>
      <c r="AT52" s="1311"/>
      <c r="AU52" s="1311"/>
      <c r="AV52" s="1311"/>
      <c r="AW52" s="1311"/>
      <c r="AX52" s="1311"/>
      <c r="AZ52" s="291"/>
      <c r="BA52" s="1311"/>
      <c r="BB52" s="1311"/>
      <c r="BC52" s="1311"/>
      <c r="BD52" s="1311"/>
      <c r="BE52" s="1311"/>
      <c r="BF52" s="1311"/>
      <c r="BG52" s="243"/>
      <c r="BH52" s="243"/>
      <c r="BI52" s="1311"/>
      <c r="BJ52" s="1311"/>
      <c r="BK52" s="1311"/>
      <c r="BL52" s="1311"/>
      <c r="BM52" s="1311"/>
      <c r="BN52" s="1311"/>
      <c r="BO52" s="1311"/>
      <c r="BP52" s="1311"/>
      <c r="BQ52" s="1311"/>
      <c r="BR52" s="1311"/>
      <c r="BS52" s="1311"/>
      <c r="BT52" s="1311"/>
      <c r="BU52" s="1311"/>
      <c r="BV52" s="1311"/>
      <c r="BW52" s="1311"/>
      <c r="BX52" s="1311"/>
      <c r="BY52" s="1311"/>
      <c r="BZ52" s="1311"/>
      <c r="CA52" s="1311"/>
      <c r="CB52" s="1311"/>
      <c r="CC52" s="1311"/>
      <c r="CE52"/>
      <c r="CF52" s="124"/>
      <c r="CN52"/>
      <c r="CO52" s="345"/>
      <c r="CP52" s="268"/>
      <c r="CQ52" s="283"/>
      <c r="CR52" s="284"/>
      <c r="CS52" s="284"/>
      <c r="CT52" s="284"/>
      <c r="CU52" s="284"/>
      <c r="CV52" s="284"/>
      <c r="CW52" s="357"/>
      <c r="CX52" s="358"/>
      <c r="CY52" s="359"/>
      <c r="CZ52" s="359"/>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row>
    <row r="53" spans="1:169" ht="30" customHeight="1">
      <c r="A53" s="55"/>
      <c r="B53" s="129"/>
      <c r="C53" s="345"/>
      <c r="D53" s="268"/>
      <c r="I53" s="346" t="s">
        <v>652</v>
      </c>
      <c r="J53" s="270" t="s">
        <v>810</v>
      </c>
      <c r="AA53" s="1612">
        <v>49</v>
      </c>
      <c r="AB53" s="1604"/>
      <c r="AC53" s="1606"/>
      <c r="AD53" s="1607"/>
      <c r="AE53" s="1607"/>
      <c r="AF53" s="1607"/>
      <c r="AG53" s="1607"/>
      <c r="AH53" s="1607"/>
      <c r="AI53" s="1607"/>
      <c r="AJ53" s="1607"/>
      <c r="AK53" s="1607"/>
      <c r="AL53" s="1607"/>
      <c r="AM53" s="1607"/>
      <c r="AN53" s="1607"/>
      <c r="AO53" s="1607"/>
      <c r="AP53" s="1607"/>
      <c r="AQ53" s="1607"/>
      <c r="AR53" s="1607"/>
      <c r="AS53" s="1607"/>
      <c r="AT53" s="1607"/>
      <c r="AU53" s="1607"/>
      <c r="AV53" s="1607"/>
      <c r="AW53" s="1607"/>
      <c r="AX53" s="1607"/>
      <c r="AY53" s="1607"/>
      <c r="AZ53" s="1607"/>
      <c r="BA53" s="1607"/>
      <c r="BB53" s="1607"/>
      <c r="BC53" s="1607"/>
      <c r="BD53" s="1607"/>
      <c r="BE53" s="1607"/>
      <c r="BF53" s="1608"/>
      <c r="BG53" s="243"/>
      <c r="BH53" s="243"/>
      <c r="BI53" s="1606"/>
      <c r="BJ53" s="1607"/>
      <c r="BK53" s="1607"/>
      <c r="BL53" s="1607"/>
      <c r="BM53" s="1607"/>
      <c r="BN53" s="1607"/>
      <c r="BO53" s="1607"/>
      <c r="BP53" s="1607"/>
      <c r="BQ53" s="1607"/>
      <c r="BR53" s="1607"/>
      <c r="BS53" s="1607"/>
      <c r="BT53" s="1607"/>
      <c r="BU53" s="1607"/>
      <c r="BV53" s="1607"/>
      <c r="BW53" s="1607"/>
      <c r="BX53" s="1607"/>
      <c r="BY53" s="1607"/>
      <c r="BZ53" s="1607"/>
      <c r="CA53" s="1607"/>
      <c r="CB53" s="1607"/>
      <c r="CC53" s="1607"/>
      <c r="CD53" s="1608"/>
      <c r="CE53"/>
      <c r="CF53" s="124"/>
      <c r="CN53"/>
      <c r="CO53" s="345"/>
      <c r="CP53" s="268"/>
      <c r="CQ53" s="283"/>
      <c r="CR53" s="284"/>
      <c r="CS53" s="284"/>
      <c r="CT53" s="284"/>
      <c r="CU53" s="284"/>
      <c r="CV53" s="284"/>
      <c r="CW53" s="357"/>
      <c r="CX53" s="358"/>
      <c r="CY53" s="359"/>
      <c r="CZ53" s="359"/>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row>
    <row r="54" spans="1:169" ht="30" customHeight="1">
      <c r="A54" s="55"/>
      <c r="B54" s="129"/>
      <c r="C54" s="345"/>
      <c r="D54" s="268"/>
      <c r="I54" s="283"/>
      <c r="J54" s="282" t="s">
        <v>811</v>
      </c>
      <c r="AA54" s="1604"/>
      <c r="AB54" s="1604"/>
      <c r="AC54" s="1609"/>
      <c r="AD54" s="1610"/>
      <c r="AE54" s="1610"/>
      <c r="AF54" s="1610"/>
      <c r="AG54" s="1610"/>
      <c r="AH54" s="1610"/>
      <c r="AI54" s="1610"/>
      <c r="AJ54" s="1610"/>
      <c r="AK54" s="1610"/>
      <c r="AL54" s="1610"/>
      <c r="AM54" s="1610"/>
      <c r="AN54" s="1610"/>
      <c r="AO54" s="1610"/>
      <c r="AP54" s="1610"/>
      <c r="AQ54" s="1610"/>
      <c r="AR54" s="1610"/>
      <c r="AS54" s="1610"/>
      <c r="AT54" s="1610"/>
      <c r="AU54" s="1610"/>
      <c r="AV54" s="1610"/>
      <c r="AW54" s="1610"/>
      <c r="AX54" s="1610"/>
      <c r="AY54" s="1610"/>
      <c r="AZ54" s="1610"/>
      <c r="BA54" s="1610"/>
      <c r="BB54" s="1610"/>
      <c r="BC54" s="1610"/>
      <c r="BD54" s="1610"/>
      <c r="BE54" s="1610"/>
      <c r="BF54" s="1611"/>
      <c r="BG54" s="243"/>
      <c r="BH54" s="243"/>
      <c r="BI54" s="1609"/>
      <c r="BJ54" s="1610"/>
      <c r="BK54" s="1610"/>
      <c r="BL54" s="1610"/>
      <c r="BM54" s="1610"/>
      <c r="BN54" s="1610"/>
      <c r="BO54" s="1610"/>
      <c r="BP54" s="1610"/>
      <c r="BQ54" s="1610"/>
      <c r="BR54" s="1610"/>
      <c r="BS54" s="1610"/>
      <c r="BT54" s="1610"/>
      <c r="BU54" s="1610"/>
      <c r="BV54" s="1610"/>
      <c r="BW54" s="1610"/>
      <c r="BX54" s="1610"/>
      <c r="BY54" s="1610"/>
      <c r="BZ54" s="1610"/>
      <c r="CA54" s="1610"/>
      <c r="CB54" s="1610"/>
      <c r="CC54" s="1610"/>
      <c r="CD54" s="1611"/>
      <c r="CE54"/>
      <c r="CF54" s="124"/>
      <c r="CN54"/>
      <c r="CO54" s="345"/>
      <c r="CP54" s="268"/>
      <c r="CQ54" s="283"/>
      <c r="CR54" s="284"/>
      <c r="CS54" s="284"/>
      <c r="CT54" s="284"/>
      <c r="CU54" s="284"/>
      <c r="CV54" s="284"/>
      <c r="CW54" s="357"/>
      <c r="CX54" s="358"/>
      <c r="CY54" s="359"/>
      <c r="CZ54" s="359"/>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row>
    <row r="55" spans="1:169" ht="30" customHeight="1">
      <c r="A55" s="55"/>
      <c r="B55" s="129"/>
      <c r="C55" s="345"/>
      <c r="D55" s="268"/>
      <c r="H55" s="283"/>
      <c r="AA55" s="963"/>
      <c r="AB55" s="963"/>
      <c r="AC55" s="962"/>
      <c r="AD55" s="962"/>
      <c r="AE55" s="962"/>
      <c r="AF55" s="962"/>
      <c r="AG55" s="962"/>
      <c r="AH55" s="962"/>
      <c r="AI55" s="962"/>
      <c r="AJ55" s="962"/>
      <c r="AK55" s="962"/>
      <c r="AL55" s="962"/>
      <c r="AM55" s="962"/>
      <c r="AN55" s="962"/>
      <c r="AO55" s="962"/>
      <c r="AP55" s="962"/>
      <c r="AQ55" s="962"/>
      <c r="AR55" s="962"/>
      <c r="AS55" s="962"/>
      <c r="AT55" s="962"/>
      <c r="AU55" s="962"/>
      <c r="AV55" s="962"/>
      <c r="AW55" s="962"/>
      <c r="AX55" s="962"/>
      <c r="AZ55" s="291"/>
      <c r="BA55" s="962"/>
      <c r="BB55" s="962"/>
      <c r="BC55" s="962"/>
      <c r="BD55" s="962"/>
      <c r="BE55" s="962"/>
      <c r="BF55" s="962"/>
      <c r="BG55" s="966"/>
      <c r="BH55" s="966"/>
      <c r="BI55" s="962"/>
      <c r="BJ55" s="962"/>
      <c r="BK55" s="962"/>
      <c r="BL55" s="962"/>
      <c r="BM55" s="962"/>
      <c r="BN55" s="962"/>
      <c r="BO55" s="962"/>
      <c r="BP55" s="962"/>
      <c r="BQ55" s="962"/>
      <c r="BR55" s="962"/>
      <c r="BS55" s="962"/>
      <c r="BT55" s="962"/>
      <c r="BU55" s="962"/>
      <c r="BV55" s="962"/>
      <c r="BW55" s="962"/>
      <c r="BX55" s="962"/>
      <c r="BY55" s="962"/>
      <c r="BZ55" s="962"/>
      <c r="CA55" s="962"/>
      <c r="CB55" s="962"/>
      <c r="CC55" s="962"/>
      <c r="CE55"/>
      <c r="CF55" s="124"/>
      <c r="CN55"/>
      <c r="CO55" s="345"/>
      <c r="CP55" s="268"/>
      <c r="CQ55" s="283"/>
      <c r="CR55" s="284"/>
      <c r="CS55" s="284"/>
      <c r="CT55" s="284"/>
      <c r="CU55" s="284"/>
      <c r="CV55" s="284"/>
      <c r="CW55" s="357"/>
      <c r="CX55" s="358"/>
      <c r="CY55" s="359"/>
      <c r="CZ55" s="359"/>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row>
    <row r="56" spans="1:169" ht="24.9" customHeight="1">
      <c r="A56" s="55"/>
      <c r="B56" s="129"/>
      <c r="CE56" s="97"/>
      <c r="CF56" s="124"/>
      <c r="CN56"/>
      <c r="CO56" s="310"/>
      <c r="CP56" s="310"/>
      <c r="CQ56" s="310"/>
      <c r="CR56" s="310"/>
      <c r="CS56" s="310"/>
      <c r="CT56" s="310"/>
      <c r="CU56" s="310"/>
      <c r="CV56" s="359"/>
      <c r="CW56" s="359"/>
      <c r="CX56" s="359"/>
      <c r="CY56" s="359"/>
      <c r="CZ56" s="359"/>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row>
    <row r="57" spans="1:169" ht="30" customHeight="1">
      <c r="A57" s="55"/>
      <c r="B57" s="129"/>
      <c r="D57" s="2202" t="s">
        <v>818</v>
      </c>
      <c r="E57" s="2201"/>
      <c r="F57" s="2201"/>
      <c r="H57" s="269" t="s">
        <v>819</v>
      </c>
      <c r="AA57" s="1612">
        <v>20</v>
      </c>
      <c r="AB57" s="1604"/>
      <c r="AC57" s="1606"/>
      <c r="AD57" s="1607"/>
      <c r="AE57" s="1607"/>
      <c r="AF57" s="1607"/>
      <c r="AG57" s="1607"/>
      <c r="AH57" s="1607"/>
      <c r="AI57" s="1607"/>
      <c r="AJ57" s="1607"/>
      <c r="AK57" s="1607"/>
      <c r="AL57" s="1607"/>
      <c r="AM57" s="1607"/>
      <c r="AN57" s="1607"/>
      <c r="AO57" s="1607"/>
      <c r="AP57" s="1607"/>
      <c r="AQ57" s="1607"/>
      <c r="AR57" s="1607"/>
      <c r="AS57" s="1607"/>
      <c r="AT57" s="1607"/>
      <c r="AU57" s="1607"/>
      <c r="AV57" s="1607"/>
      <c r="AW57" s="1607"/>
      <c r="AX57" s="1607"/>
      <c r="AY57" s="1607"/>
      <c r="AZ57" s="1607"/>
      <c r="BA57" s="1607"/>
      <c r="BB57" s="1607"/>
      <c r="BC57" s="1607"/>
      <c r="BD57" s="1607"/>
      <c r="BE57" s="1607"/>
      <c r="BF57" s="1608"/>
      <c r="BG57" s="1221"/>
      <c r="BH57" s="1221"/>
      <c r="BI57" s="1606"/>
      <c r="BJ57" s="1607"/>
      <c r="BK57" s="1607"/>
      <c r="BL57" s="1607"/>
      <c r="BM57" s="1607"/>
      <c r="BN57" s="1607"/>
      <c r="BO57" s="1607"/>
      <c r="BP57" s="1607"/>
      <c r="BQ57" s="1607"/>
      <c r="BR57" s="1607"/>
      <c r="BS57" s="1607"/>
      <c r="BT57" s="1607"/>
      <c r="BU57" s="1607"/>
      <c r="BV57" s="1607"/>
      <c r="BW57" s="1607"/>
      <c r="BX57" s="1607"/>
      <c r="BY57" s="1607"/>
      <c r="BZ57" s="1607"/>
      <c r="CA57" s="1607"/>
      <c r="CB57" s="1607"/>
      <c r="CC57" s="1607"/>
      <c r="CD57" s="1608"/>
      <c r="CE57" s="97"/>
      <c r="CF57" s="160"/>
      <c r="CN57"/>
      <c r="CO57" s="310"/>
      <c r="CP57" s="310"/>
      <c r="CS57" s="310"/>
      <c r="CT57" s="310"/>
      <c r="CU57" s="310"/>
      <c r="CV57" s="359"/>
      <c r="CW57" s="359"/>
      <c r="CX57" s="359"/>
      <c r="CY57" s="359"/>
      <c r="CZ57" s="359"/>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row>
    <row r="58" spans="1:169" ht="30" customHeight="1">
      <c r="A58" s="55"/>
      <c r="B58" s="129"/>
      <c r="H58" s="1082" t="s">
        <v>1894</v>
      </c>
      <c r="S58" s="307"/>
      <c r="T58" s="307"/>
      <c r="U58" s="307"/>
      <c r="V58" s="307"/>
      <c r="W58" s="307"/>
      <c r="X58" s="307"/>
      <c r="Y58" s="307"/>
      <c r="Z58" s="307"/>
      <c r="AA58" s="1604"/>
      <c r="AB58" s="1604"/>
      <c r="AC58" s="1609"/>
      <c r="AD58" s="1610"/>
      <c r="AE58" s="1610"/>
      <c r="AF58" s="1610"/>
      <c r="AG58" s="1610"/>
      <c r="AH58" s="1610"/>
      <c r="AI58" s="1610"/>
      <c r="AJ58" s="1610"/>
      <c r="AK58" s="1610"/>
      <c r="AL58" s="1610"/>
      <c r="AM58" s="1610"/>
      <c r="AN58" s="1610"/>
      <c r="AO58" s="1610"/>
      <c r="AP58" s="1610"/>
      <c r="AQ58" s="1610"/>
      <c r="AR58" s="1610"/>
      <c r="AS58" s="1610"/>
      <c r="AT58" s="1610"/>
      <c r="AU58" s="1610"/>
      <c r="AV58" s="1610"/>
      <c r="AW58" s="1610"/>
      <c r="AX58" s="1610"/>
      <c r="AY58" s="1610"/>
      <c r="AZ58" s="1610"/>
      <c r="BA58" s="1610"/>
      <c r="BB58" s="1610"/>
      <c r="BC58" s="1610"/>
      <c r="BD58" s="1610"/>
      <c r="BE58" s="1610"/>
      <c r="BF58" s="1611"/>
      <c r="BG58" s="1221"/>
      <c r="BH58" s="1221"/>
      <c r="BI58" s="1609"/>
      <c r="BJ58" s="1610"/>
      <c r="BK58" s="1610"/>
      <c r="BL58" s="1610"/>
      <c r="BM58" s="1610"/>
      <c r="BN58" s="1610"/>
      <c r="BO58" s="1610"/>
      <c r="BP58" s="1610"/>
      <c r="BQ58" s="1610"/>
      <c r="BR58" s="1610"/>
      <c r="BS58" s="1610"/>
      <c r="BT58" s="1610"/>
      <c r="BU58" s="1610"/>
      <c r="BV58" s="1610"/>
      <c r="BW58" s="1610"/>
      <c r="BX58" s="1610"/>
      <c r="BY58" s="1610"/>
      <c r="BZ58" s="1610"/>
      <c r="CA58" s="1610"/>
      <c r="CB58" s="1610"/>
      <c r="CC58" s="1610"/>
      <c r="CD58" s="1611"/>
      <c r="CE58" s="97"/>
      <c r="CF58" s="160"/>
      <c r="CN58"/>
      <c r="CO58" s="321"/>
      <c r="CP58" s="264"/>
      <c r="CS58" s="266"/>
      <c r="CT58" s="266"/>
      <c r="CU58" s="266"/>
      <c r="CV58" s="359"/>
      <c r="CW58" s="359"/>
      <c r="CX58" s="359"/>
      <c r="CY58" s="359"/>
      <c r="CZ58" s="359"/>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row>
    <row r="59" spans="1:169" ht="24.9" customHeight="1">
      <c r="A59" s="55"/>
      <c r="B59" s="129"/>
      <c r="H59" s="281" t="s">
        <v>820</v>
      </c>
      <c r="S59" s="307"/>
      <c r="T59" s="307"/>
      <c r="U59" s="307"/>
      <c r="V59" s="307"/>
      <c r="W59" s="307"/>
      <c r="X59" s="307"/>
      <c r="Y59" s="307"/>
      <c r="Z59" s="307"/>
      <c r="CE59" s="97"/>
      <c r="CF59" s="124"/>
      <c r="CN59"/>
      <c r="CO59" s="321"/>
      <c r="CP59" s="264"/>
      <c r="CQ59" s="287"/>
      <c r="CR59" s="286"/>
      <c r="CS59" s="266"/>
      <c r="CT59" s="266"/>
      <c r="CU59" s="266"/>
      <c r="CV59" s="359"/>
      <c r="CW59" s="359"/>
      <c r="CX59" s="359"/>
      <c r="CY59" s="359"/>
      <c r="CZ59" s="3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row>
    <row r="60" spans="1:169" ht="30" customHeight="1">
      <c r="A60" s="55"/>
      <c r="B60" s="129"/>
      <c r="H60" s="281" t="s">
        <v>821</v>
      </c>
      <c r="S60" s="307"/>
      <c r="T60" s="307"/>
      <c r="U60" s="307"/>
      <c r="V60" s="307"/>
      <c r="W60" s="307"/>
      <c r="X60" s="307"/>
      <c r="Y60" s="307"/>
      <c r="Z60" s="307"/>
      <c r="CE60" s="97"/>
      <c r="CF60" s="124"/>
      <c r="CN60"/>
      <c r="CO60" s="321"/>
      <c r="CP60" s="264"/>
      <c r="CQ60" s="266"/>
      <c r="CR60" s="266"/>
      <c r="CS60" s="266"/>
      <c r="CT60" s="266"/>
      <c r="CU60" s="266"/>
      <c r="CV60" s="359"/>
      <c r="CW60" s="359"/>
      <c r="CX60" s="359"/>
      <c r="CY60" s="359"/>
      <c r="CZ60" s="359"/>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row>
    <row r="61" spans="1:169" ht="30" customHeight="1">
      <c r="A61" s="55"/>
      <c r="B61" s="97"/>
      <c r="C61" s="351"/>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CE61" s="97"/>
      <c r="CF61" s="160"/>
      <c r="CN61"/>
      <c r="CO61" s="321"/>
      <c r="CP61" s="264"/>
      <c r="CQ61" s="266"/>
      <c r="CR61" s="266"/>
      <c r="CS61" s="266"/>
      <c r="CT61" s="266"/>
      <c r="CU61" s="266"/>
      <c r="CV61" s="359"/>
      <c r="CW61" s="359"/>
      <c r="CX61" s="359"/>
      <c r="CY61" s="359"/>
      <c r="CZ61" s="359"/>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row>
    <row r="62" spans="1:169" s="285" customFormat="1" ht="30" customHeight="1">
      <c r="A62" s="300"/>
      <c r="B62" s="129"/>
      <c r="D62" s="2202" t="s">
        <v>822</v>
      </c>
      <c r="E62" s="2201"/>
      <c r="F62" s="2201"/>
      <c r="H62" s="269" t="s">
        <v>823</v>
      </c>
      <c r="W62" s="307"/>
      <c r="X62" s="307"/>
      <c r="Y62" s="307"/>
      <c r="Z62" s="307"/>
      <c r="AA62" s="1612">
        <v>21</v>
      </c>
      <c r="AB62" s="1604"/>
      <c r="AC62" s="1606"/>
      <c r="AD62" s="1607"/>
      <c r="AE62" s="1607"/>
      <c r="AF62" s="1607"/>
      <c r="AG62" s="1607"/>
      <c r="AH62" s="1607"/>
      <c r="AI62" s="1607"/>
      <c r="AJ62" s="1607"/>
      <c r="AK62" s="1607"/>
      <c r="AL62" s="1607"/>
      <c r="AM62" s="1607"/>
      <c r="AN62" s="1607"/>
      <c r="AO62" s="1607"/>
      <c r="AP62" s="1607"/>
      <c r="AQ62" s="1607"/>
      <c r="AR62" s="1607"/>
      <c r="AS62" s="1607"/>
      <c r="AT62" s="1607"/>
      <c r="AU62" s="1607"/>
      <c r="AV62" s="1607"/>
      <c r="AW62" s="1607"/>
      <c r="AX62" s="1607"/>
      <c r="AY62" s="1607"/>
      <c r="AZ62" s="1607"/>
      <c r="BA62" s="1607"/>
      <c r="BB62" s="1607"/>
      <c r="BC62" s="1607"/>
      <c r="BD62" s="1607"/>
      <c r="BE62" s="1607"/>
      <c r="BF62" s="1608"/>
      <c r="BG62" s="1221"/>
      <c r="BH62" s="1221"/>
      <c r="BI62" s="1606"/>
      <c r="BJ62" s="1607"/>
      <c r="BK62" s="1607"/>
      <c r="BL62" s="1607"/>
      <c r="BM62" s="1607"/>
      <c r="BN62" s="1607"/>
      <c r="BO62" s="1607"/>
      <c r="BP62" s="1607"/>
      <c r="BQ62" s="1607"/>
      <c r="BR62" s="1607"/>
      <c r="BS62" s="1607"/>
      <c r="BT62" s="1607"/>
      <c r="BU62" s="1607"/>
      <c r="BV62" s="1607"/>
      <c r="BW62" s="1607"/>
      <c r="BX62" s="1607"/>
      <c r="BY62" s="1607"/>
      <c r="BZ62" s="1607"/>
      <c r="CA62" s="1607"/>
      <c r="CB62" s="1607"/>
      <c r="CC62" s="1607"/>
      <c r="CD62" s="1608"/>
      <c r="CE62" s="97"/>
      <c r="CF62" s="124"/>
      <c r="CN62"/>
      <c r="CO62" s="321"/>
      <c r="CP62" s="264"/>
      <c r="CS62" s="266"/>
      <c r="CT62" s="266"/>
      <c r="CU62" s="266"/>
      <c r="CV62" s="343"/>
      <c r="CW62" s="343"/>
      <c r="CX62" s="343"/>
      <c r="CY62" s="343"/>
      <c r="CZ62" s="343"/>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row>
    <row r="63" spans="1:169" ht="30" customHeight="1">
      <c r="A63" s="55"/>
      <c r="B63" s="129"/>
      <c r="H63" s="281" t="s">
        <v>824</v>
      </c>
      <c r="W63" s="308"/>
      <c r="X63" s="308"/>
      <c r="Y63" s="308"/>
      <c r="Z63" s="308"/>
      <c r="AA63" s="1604"/>
      <c r="AB63" s="1604"/>
      <c r="AC63" s="1609"/>
      <c r="AD63" s="1610"/>
      <c r="AE63" s="1610"/>
      <c r="AF63" s="1610"/>
      <c r="AG63" s="1610"/>
      <c r="AH63" s="1610"/>
      <c r="AI63" s="1610"/>
      <c r="AJ63" s="1610"/>
      <c r="AK63" s="1610"/>
      <c r="AL63" s="1610"/>
      <c r="AM63" s="1610"/>
      <c r="AN63" s="1610"/>
      <c r="AO63" s="1610"/>
      <c r="AP63" s="1610"/>
      <c r="AQ63" s="1610"/>
      <c r="AR63" s="1610"/>
      <c r="AS63" s="1610"/>
      <c r="AT63" s="1610"/>
      <c r="AU63" s="1610"/>
      <c r="AV63" s="1610"/>
      <c r="AW63" s="1610"/>
      <c r="AX63" s="1610"/>
      <c r="AY63" s="1610"/>
      <c r="AZ63" s="1610"/>
      <c r="BA63" s="1610"/>
      <c r="BB63" s="1610"/>
      <c r="BC63" s="1610"/>
      <c r="BD63" s="1610"/>
      <c r="BE63" s="1610"/>
      <c r="BF63" s="1611"/>
      <c r="BG63" s="1221"/>
      <c r="BH63" s="1221"/>
      <c r="BI63" s="1609"/>
      <c r="BJ63" s="1610"/>
      <c r="BK63" s="1610"/>
      <c r="BL63" s="1610"/>
      <c r="BM63" s="1610"/>
      <c r="BN63" s="1610"/>
      <c r="BO63" s="1610"/>
      <c r="BP63" s="1610"/>
      <c r="BQ63" s="1610"/>
      <c r="BR63" s="1610"/>
      <c r="BS63" s="1610"/>
      <c r="BT63" s="1610"/>
      <c r="BU63" s="1610"/>
      <c r="BV63" s="1610"/>
      <c r="BW63" s="1610"/>
      <c r="BX63" s="1610"/>
      <c r="BY63" s="1610"/>
      <c r="BZ63" s="1610"/>
      <c r="CA63" s="1610"/>
      <c r="CB63" s="1610"/>
      <c r="CC63" s="1610"/>
      <c r="CD63" s="1611"/>
      <c r="CE63" s="97"/>
      <c r="CF63" s="160"/>
      <c r="CN63"/>
      <c r="CO63" s="321"/>
      <c r="CP63" s="264"/>
      <c r="CS63" s="266"/>
      <c r="CT63" s="266"/>
      <c r="CU63" s="266"/>
      <c r="CV63" s="343"/>
      <c r="CW63" s="343"/>
      <c r="CX63" s="343"/>
      <c r="CY63" s="343"/>
      <c r="CZ63" s="34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row>
    <row r="64" spans="1:169" ht="30" customHeight="1">
      <c r="A64" s="55"/>
      <c r="B64" s="129"/>
      <c r="C64" s="291"/>
      <c r="D64" s="291"/>
      <c r="E64" s="291"/>
      <c r="F64" s="291"/>
      <c r="G64" s="291"/>
      <c r="H64" s="291"/>
      <c r="I64" s="291"/>
      <c r="J64" s="291"/>
      <c r="K64" s="291"/>
      <c r="L64" s="291"/>
      <c r="M64" s="291"/>
      <c r="N64" s="291"/>
      <c r="O64" s="291"/>
      <c r="P64" s="308"/>
      <c r="Q64" s="308"/>
      <c r="R64" s="308"/>
      <c r="S64" s="308"/>
      <c r="T64" s="308"/>
      <c r="U64" s="308"/>
      <c r="V64" s="308"/>
      <c r="W64" s="308"/>
      <c r="X64" s="308"/>
      <c r="Y64" s="308"/>
      <c r="Z64" s="308"/>
      <c r="CE64" s="97"/>
      <c r="CF64" s="160"/>
      <c r="CN64"/>
      <c r="CO64" s="321"/>
      <c r="CP64" s="264"/>
      <c r="CQ64" s="282"/>
      <c r="CR64" s="282"/>
      <c r="CS64" s="266"/>
      <c r="CT64" s="266"/>
      <c r="CU64" s="266"/>
      <c r="CV64" s="343"/>
      <c r="CW64" s="343"/>
      <c r="CX64" s="343"/>
      <c r="CY64" s="343"/>
      <c r="CZ64" s="343"/>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row>
    <row r="65" spans="1:169" ht="30" customHeight="1">
      <c r="A65" s="55"/>
      <c r="B65" s="1"/>
      <c r="C65" s="352"/>
      <c r="D65" s="308"/>
      <c r="E65" s="308"/>
      <c r="F65" s="308"/>
      <c r="G65" s="308"/>
      <c r="H65" s="308"/>
      <c r="I65" s="307"/>
      <c r="J65" s="307"/>
      <c r="K65" s="307"/>
      <c r="L65" s="307"/>
      <c r="M65" s="307"/>
      <c r="N65" s="307"/>
      <c r="O65" s="307"/>
      <c r="P65" s="307"/>
      <c r="Q65" s="307"/>
      <c r="R65" s="307"/>
      <c r="S65" s="307"/>
      <c r="T65" s="307"/>
      <c r="U65" s="307"/>
      <c r="V65" s="307"/>
      <c r="W65" s="307"/>
      <c r="X65" s="307"/>
      <c r="Y65" s="307"/>
      <c r="Z65" s="307"/>
      <c r="AV65" s="2213" t="s">
        <v>154</v>
      </c>
      <c r="AW65" s="2213"/>
      <c r="AX65" s="2213"/>
      <c r="AY65" s="2213"/>
      <c r="AZ65" s="2213"/>
      <c r="BA65" s="2213"/>
      <c r="BB65" s="2213"/>
      <c r="BC65" s="2213"/>
      <c r="BD65" s="2213"/>
      <c r="BE65" s="2213"/>
      <c r="CE65" s="97"/>
      <c r="CF65" s="160"/>
      <c r="CN65"/>
      <c r="CO65" s="321"/>
      <c r="CP65" s="264"/>
      <c r="CQ65" s="266"/>
      <c r="CR65" s="266"/>
      <c r="CS65" s="266"/>
      <c r="CT65" s="266"/>
      <c r="CU65" s="266"/>
      <c r="CV65" s="359"/>
      <c r="CW65" s="359"/>
      <c r="CX65" s="359"/>
      <c r="CY65" s="359"/>
      <c r="CZ65" s="359"/>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row>
    <row r="66" spans="1:169" ht="30" customHeight="1">
      <c r="A66" s="55"/>
      <c r="B66" s="1"/>
      <c r="C66" s="304"/>
      <c r="D66" s="307"/>
      <c r="E66" s="307"/>
      <c r="H66" s="269" t="s">
        <v>146</v>
      </c>
      <c r="I66" s="307"/>
      <c r="J66" s="269" t="s">
        <v>825</v>
      </c>
      <c r="K66" s="307"/>
      <c r="L66" s="307"/>
      <c r="M66" s="307"/>
      <c r="N66" s="307"/>
      <c r="O66" s="307"/>
      <c r="P66" s="307"/>
      <c r="Q66" s="307"/>
      <c r="R66" s="307"/>
      <c r="S66" s="307"/>
      <c r="T66" s="307"/>
      <c r="U66" s="307"/>
      <c r="V66" s="307"/>
      <c r="W66" s="307"/>
      <c r="X66" s="307"/>
      <c r="Y66" s="307"/>
      <c r="Z66" s="307"/>
      <c r="AV66" s="2045" t="s">
        <v>941</v>
      </c>
      <c r="AW66" s="1604"/>
      <c r="AX66" s="1606"/>
      <c r="AY66" s="1607"/>
      <c r="AZ66" s="1607"/>
      <c r="BA66" s="1607"/>
      <c r="BB66" s="1607"/>
      <c r="BC66" s="1608"/>
      <c r="CE66" s="97"/>
      <c r="CF66" s="160"/>
      <c r="CN66"/>
      <c r="CO66" s="321"/>
      <c r="CP66" s="264"/>
      <c r="CQ66" s="266"/>
      <c r="CR66" s="266"/>
      <c r="CS66" s="266"/>
      <c r="CT66" s="266"/>
      <c r="CU66" s="266"/>
      <c r="CV66" s="359"/>
      <c r="CW66" s="359"/>
      <c r="CX66" s="359"/>
      <c r="CY66" s="359"/>
      <c r="CZ66" s="359"/>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row>
    <row r="67" spans="1:169" ht="30" customHeight="1">
      <c r="A67" s="55"/>
      <c r="B67" s="1"/>
      <c r="C67" s="304"/>
      <c r="D67" s="307"/>
      <c r="E67" s="307"/>
      <c r="H67" s="269"/>
      <c r="I67" s="307"/>
      <c r="J67" s="281" t="s">
        <v>826</v>
      </c>
      <c r="K67" s="307"/>
      <c r="L67" s="307"/>
      <c r="M67" s="307"/>
      <c r="N67" s="307"/>
      <c r="O67" s="307"/>
      <c r="P67" s="307"/>
      <c r="Q67" s="307"/>
      <c r="R67" s="307"/>
      <c r="S67" s="307"/>
      <c r="T67" s="307"/>
      <c r="U67" s="307"/>
      <c r="V67" s="307"/>
      <c r="W67" s="307"/>
      <c r="X67" s="307"/>
      <c r="Y67" s="307"/>
      <c r="Z67" s="307"/>
      <c r="AV67" s="1604"/>
      <c r="AW67" s="1604"/>
      <c r="AX67" s="1609"/>
      <c r="AY67" s="1610"/>
      <c r="AZ67" s="1610"/>
      <c r="BA67" s="1610"/>
      <c r="BB67" s="1610"/>
      <c r="BC67" s="1611"/>
      <c r="CE67"/>
      <c r="CF67" s="160"/>
      <c r="CN67"/>
      <c r="CO67" s="321"/>
      <c r="CP67" s="264"/>
      <c r="CS67" s="266"/>
      <c r="CT67" s="266"/>
      <c r="CU67" s="266"/>
      <c r="CV67" s="359"/>
      <c r="CW67" s="359"/>
      <c r="CX67" s="359"/>
      <c r="CY67" s="359"/>
      <c r="CZ67" s="359"/>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row>
    <row r="68" spans="1:169" ht="30" customHeight="1">
      <c r="A68" s="55"/>
      <c r="B68" s="1"/>
      <c r="C68" s="304"/>
      <c r="D68" s="307"/>
      <c r="E68" s="307"/>
      <c r="H68" s="269"/>
      <c r="I68" s="307"/>
      <c r="J68" s="307"/>
      <c r="K68" s="307"/>
      <c r="L68" s="307"/>
      <c r="M68" s="307"/>
      <c r="N68" s="307"/>
      <c r="O68" s="307"/>
      <c r="P68" s="307"/>
      <c r="Q68" s="307"/>
      <c r="R68" s="307"/>
      <c r="S68" s="307"/>
      <c r="T68" s="307"/>
      <c r="U68" s="307"/>
      <c r="V68" s="307"/>
      <c r="W68" s="307"/>
      <c r="X68" s="307"/>
      <c r="Y68" s="307"/>
      <c r="Z68" s="307"/>
      <c r="CE68"/>
      <c r="CF68" s="160"/>
      <c r="CN68"/>
      <c r="CO68" s="321"/>
      <c r="CP68" s="267"/>
      <c r="CS68" s="266"/>
      <c r="CT68" s="266"/>
      <c r="CU68" s="266"/>
      <c r="CV68" s="359"/>
      <c r="CW68" s="359"/>
      <c r="CX68" s="359"/>
      <c r="CY68" s="359"/>
      <c r="CZ68" s="359"/>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row>
    <row r="69" spans="1:169" ht="30" customHeight="1">
      <c r="A69" s="55"/>
      <c r="B69" s="97"/>
      <c r="C69" s="304"/>
      <c r="D69" s="307"/>
      <c r="E69" s="307"/>
      <c r="H69" s="269" t="s">
        <v>149</v>
      </c>
      <c r="I69" s="307"/>
      <c r="J69" s="269" t="s">
        <v>827</v>
      </c>
      <c r="K69" s="307"/>
      <c r="L69" s="307"/>
      <c r="M69" s="307"/>
      <c r="N69" s="307"/>
      <c r="O69" s="307"/>
      <c r="P69" s="307"/>
      <c r="Q69" s="307"/>
      <c r="R69" s="307"/>
      <c r="S69" s="307"/>
      <c r="T69" s="307"/>
      <c r="U69" s="307"/>
      <c r="V69" s="307"/>
      <c r="W69" s="307"/>
      <c r="X69" s="307"/>
      <c r="Y69" s="307"/>
      <c r="Z69" s="307"/>
      <c r="AP69" s="307"/>
      <c r="AQ69" s="307"/>
      <c r="AR69" s="307"/>
      <c r="AS69" s="307"/>
      <c r="AT69" s="307"/>
      <c r="AU69" s="307"/>
      <c r="AV69" s="307"/>
      <c r="AW69" s="307"/>
      <c r="AX69" s="307"/>
      <c r="AY69" s="307"/>
      <c r="AZ69" s="307"/>
      <c r="BA69" s="307"/>
      <c r="BB69" s="307"/>
      <c r="BC69" s="307"/>
      <c r="BD69" s="307"/>
      <c r="BE69" s="307"/>
      <c r="BF69" s="307"/>
      <c r="BG69" s="307"/>
      <c r="BH69" s="307"/>
      <c r="CE69"/>
      <c r="CF69" s="160"/>
      <c r="CN69"/>
      <c r="CO69" s="321"/>
      <c r="CP69" s="267"/>
      <c r="CQ69" s="268"/>
      <c r="CR69" s="268"/>
      <c r="CS69" s="268"/>
      <c r="CT69" s="268"/>
      <c r="CU69" s="268"/>
      <c r="CV69" s="359"/>
      <c r="CW69" s="359"/>
      <c r="CX69" s="359"/>
      <c r="CY69" s="359"/>
      <c r="CZ69" s="35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row>
    <row r="70" spans="1:169" ht="30" customHeight="1">
      <c r="A70" s="55"/>
      <c r="B70" s="97"/>
      <c r="C70" s="304"/>
      <c r="D70" s="307"/>
      <c r="E70" s="307"/>
      <c r="H70" s="269"/>
      <c r="I70" s="307"/>
      <c r="J70" s="281" t="s">
        <v>828</v>
      </c>
      <c r="K70" s="307"/>
      <c r="L70" s="307"/>
      <c r="M70" s="307"/>
      <c r="N70" s="307"/>
      <c r="O70" s="307"/>
      <c r="P70" s="307"/>
      <c r="Q70" s="307"/>
      <c r="R70" s="307"/>
      <c r="S70" s="307"/>
      <c r="T70" s="307"/>
      <c r="U70" s="307"/>
      <c r="V70" s="307"/>
      <c r="W70" s="307"/>
      <c r="X70" s="307"/>
      <c r="Y70" s="307"/>
      <c r="Z70" s="307"/>
      <c r="AP70" s="307"/>
      <c r="AQ70" s="307"/>
      <c r="AR70" s="307"/>
      <c r="AS70" s="307"/>
      <c r="AT70" s="307"/>
      <c r="AU70" s="307"/>
      <c r="AV70" s="2045">
        <v>23</v>
      </c>
      <c r="AW70" s="1604"/>
      <c r="AX70" s="1606"/>
      <c r="AY70" s="1607"/>
      <c r="AZ70" s="1607"/>
      <c r="BA70" s="1607"/>
      <c r="BB70" s="1607"/>
      <c r="BC70" s="1608"/>
      <c r="BD70" s="307"/>
      <c r="BE70" s="307"/>
      <c r="BF70" s="307"/>
      <c r="BG70" s="307"/>
      <c r="BH70" s="307"/>
      <c r="CE70"/>
      <c r="CF70" s="160"/>
      <c r="CN70"/>
      <c r="CO70" s="321"/>
      <c r="CP70" s="267"/>
      <c r="CQ70" s="268"/>
      <c r="CR70" s="268"/>
      <c r="CS70" s="268"/>
      <c r="CT70" s="268"/>
      <c r="CU70" s="268"/>
      <c r="CV70" s="359"/>
      <c r="CW70" s="359"/>
      <c r="CX70" s="359"/>
      <c r="CY70" s="359"/>
      <c r="CZ70" s="359"/>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row>
    <row r="71" spans="1:169" ht="30" customHeight="1">
      <c r="A71" s="1"/>
      <c r="B71" s="151"/>
      <c r="C71" s="304"/>
      <c r="D71" s="307"/>
      <c r="E71" s="307"/>
      <c r="H71" s="269"/>
      <c r="I71" s="307"/>
      <c r="J71" s="307"/>
      <c r="K71" s="307"/>
      <c r="L71" s="307"/>
      <c r="M71" s="307"/>
      <c r="N71" s="307"/>
      <c r="O71" s="307"/>
      <c r="P71" s="307"/>
      <c r="Q71" s="307"/>
      <c r="R71" s="307"/>
      <c r="S71" s="307"/>
      <c r="T71" s="307"/>
      <c r="U71" s="307"/>
      <c r="V71" s="307"/>
      <c r="W71" s="307"/>
      <c r="X71" s="307"/>
      <c r="Y71" s="307"/>
      <c r="Z71" s="307"/>
      <c r="AP71" s="307"/>
      <c r="AQ71" s="307"/>
      <c r="AR71" s="307"/>
      <c r="AS71" s="307"/>
      <c r="AT71" s="307"/>
      <c r="AU71" s="307"/>
      <c r="AV71" s="1604"/>
      <c r="AW71" s="1604"/>
      <c r="AX71" s="1609"/>
      <c r="AY71" s="1610"/>
      <c r="AZ71" s="1610"/>
      <c r="BA71" s="1610"/>
      <c r="BB71" s="1610"/>
      <c r="BC71" s="1611"/>
      <c r="BD71" s="307"/>
      <c r="BE71" s="307"/>
      <c r="BF71" s="307"/>
      <c r="BG71" s="307"/>
      <c r="BH71" s="307"/>
      <c r="CD71" s="1"/>
      <c r="CE71" s="97"/>
      <c r="CF71" s="160"/>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row>
    <row r="72" spans="1:169" ht="30" customHeight="1">
      <c r="A72" s="1"/>
      <c r="B72" s="151"/>
      <c r="C72" s="304"/>
      <c r="D72" s="307"/>
      <c r="E72" s="307"/>
      <c r="H72" s="269" t="s">
        <v>151</v>
      </c>
      <c r="I72" s="307"/>
      <c r="J72" s="269" t="s">
        <v>829</v>
      </c>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7"/>
      <c r="AI72" s="307"/>
      <c r="AJ72" s="307"/>
      <c r="AK72" s="307"/>
      <c r="AL72" s="307"/>
      <c r="AM72" s="307"/>
      <c r="AN72" s="307"/>
      <c r="AO72" s="307"/>
      <c r="AP72" s="307"/>
      <c r="AQ72" s="307"/>
      <c r="AR72" s="307"/>
      <c r="AS72" s="307"/>
      <c r="AT72" s="307"/>
      <c r="AU72" s="307"/>
      <c r="AV72" s="307"/>
      <c r="AW72" s="307"/>
      <c r="AX72" s="307"/>
      <c r="AY72" s="307"/>
      <c r="AZ72" s="307"/>
      <c r="BA72" s="307"/>
      <c r="BB72" s="307"/>
      <c r="BC72" s="307"/>
      <c r="BD72" s="307"/>
      <c r="BE72" s="307"/>
      <c r="BF72" s="307"/>
      <c r="BG72" s="307"/>
      <c r="BH72" s="307"/>
      <c r="BI72" s="307"/>
      <c r="BJ72" s="307"/>
      <c r="BK72" s="307"/>
      <c r="BL72" s="307"/>
      <c r="BM72" s="307"/>
      <c r="BN72" s="307"/>
      <c r="BO72" s="307"/>
      <c r="BP72" s="307"/>
      <c r="BQ72" s="307"/>
      <c r="BR72" s="307"/>
      <c r="BS72" s="307"/>
      <c r="BT72" s="307"/>
      <c r="BU72" s="307"/>
      <c r="BV72" s="307"/>
      <c r="BW72" s="307"/>
      <c r="BX72" s="307"/>
      <c r="BY72" s="307"/>
      <c r="BZ72" s="307"/>
      <c r="CA72" s="307"/>
      <c r="CB72" s="307"/>
      <c r="CC72" s="307"/>
      <c r="CD72" s="1"/>
      <c r="CE72" s="97"/>
      <c r="CF72" s="160"/>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row>
    <row r="73" spans="1:169" ht="30" customHeight="1">
      <c r="A73" s="1"/>
      <c r="B73" s="151"/>
      <c r="C73" s="304"/>
      <c r="D73" s="307"/>
      <c r="E73" s="307"/>
      <c r="H73" s="307"/>
      <c r="I73" s="307"/>
      <c r="J73" s="281" t="s">
        <v>830</v>
      </c>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c r="AJ73" s="307"/>
      <c r="AK73" s="307"/>
      <c r="AL73" s="307"/>
      <c r="AM73" s="307"/>
      <c r="AN73" s="307"/>
      <c r="AO73" s="307"/>
      <c r="AP73" s="307"/>
      <c r="AQ73" s="307"/>
      <c r="AR73" s="307"/>
      <c r="AS73" s="307"/>
      <c r="AT73" s="307"/>
      <c r="AU73" s="307"/>
      <c r="AV73" s="2045">
        <v>24</v>
      </c>
      <c r="AW73" s="1604"/>
      <c r="AX73" s="1606"/>
      <c r="AY73" s="1607"/>
      <c r="AZ73" s="1607"/>
      <c r="BA73" s="1607"/>
      <c r="BB73" s="1607"/>
      <c r="BC73" s="1608"/>
      <c r="BD73" s="307"/>
      <c r="BE73" s="307"/>
      <c r="BF73" s="307"/>
      <c r="BG73" s="307"/>
      <c r="BH73" s="307"/>
      <c r="BI73" s="307"/>
      <c r="BJ73" s="307"/>
      <c r="BK73" s="307"/>
      <c r="BL73" s="307"/>
      <c r="BM73" s="307"/>
      <c r="BN73" s="307"/>
      <c r="BO73" s="307"/>
      <c r="BP73" s="307"/>
      <c r="BQ73" s="307"/>
      <c r="BR73" s="307"/>
      <c r="BS73" s="307"/>
      <c r="BT73" s="307"/>
      <c r="BU73" s="307"/>
      <c r="BV73" s="307"/>
      <c r="BW73" s="307"/>
      <c r="BX73" s="307"/>
      <c r="BY73" s="307"/>
      <c r="BZ73" s="307"/>
      <c r="CA73" s="307"/>
      <c r="CB73" s="307"/>
      <c r="CC73" s="307"/>
      <c r="CD73" s="1"/>
      <c r="CE73" s="97"/>
      <c r="CF73" s="160"/>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row>
    <row r="74" spans="1:169" ht="30" customHeight="1">
      <c r="A74" s="304"/>
      <c r="B74" s="305"/>
      <c r="C74" s="304"/>
      <c r="D74" s="307"/>
      <c r="E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c r="AJ74" s="307"/>
      <c r="AK74" s="307"/>
      <c r="AL74" s="307"/>
      <c r="AM74" s="307"/>
      <c r="AN74" s="307"/>
      <c r="AO74" s="307"/>
      <c r="AP74" s="307"/>
      <c r="AQ74" s="307"/>
      <c r="AR74" s="307"/>
      <c r="AS74" s="307"/>
      <c r="AT74" s="307"/>
      <c r="AU74" s="307"/>
      <c r="AV74" s="1604"/>
      <c r="AW74" s="1604"/>
      <c r="AX74" s="1609"/>
      <c r="AY74" s="1610"/>
      <c r="AZ74" s="1610"/>
      <c r="BA74" s="1610"/>
      <c r="BB74" s="1610"/>
      <c r="BC74" s="1611"/>
      <c r="BD74" s="307"/>
      <c r="BE74" s="307"/>
      <c r="BF74" s="307"/>
      <c r="BG74" s="307"/>
      <c r="BH74" s="307"/>
      <c r="BI74" s="307"/>
      <c r="BJ74" s="307"/>
      <c r="BK74" s="307"/>
      <c r="BL74" s="307"/>
      <c r="BM74" s="307"/>
      <c r="BN74" s="307"/>
      <c r="BO74" s="307"/>
      <c r="BP74" s="307"/>
      <c r="BQ74" s="307"/>
      <c r="BR74" s="307"/>
      <c r="BS74" s="307"/>
      <c r="BT74" s="307"/>
      <c r="BU74" s="307"/>
      <c r="BV74" s="307"/>
      <c r="BW74" s="307"/>
      <c r="BX74" s="307"/>
      <c r="BY74" s="307"/>
      <c r="BZ74" s="307"/>
      <c r="CA74" s="307"/>
      <c r="CB74" s="307"/>
      <c r="CC74" s="307"/>
      <c r="CD74" s="304"/>
      <c r="CE74" s="312"/>
      <c r="CF74" s="313"/>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row>
    <row r="75" spans="1:169" ht="30" customHeight="1">
      <c r="A75" s="304"/>
      <c r="B75" s="305"/>
      <c r="C75" s="304"/>
      <c r="D75" s="307"/>
      <c r="E75" s="307"/>
      <c r="I75" s="969"/>
      <c r="X75" s="307"/>
      <c r="Y75" s="307"/>
      <c r="Z75" s="307"/>
      <c r="AA75" s="307"/>
      <c r="AB75" s="307"/>
      <c r="AC75" s="307"/>
      <c r="AD75" s="307"/>
      <c r="AE75" s="307"/>
      <c r="AF75" s="307"/>
      <c r="AG75" s="307"/>
      <c r="AH75" s="307"/>
      <c r="AI75" s="307"/>
      <c r="AJ75" s="307"/>
      <c r="AK75" s="307"/>
      <c r="AL75" s="307"/>
      <c r="AM75" s="307"/>
      <c r="AN75" s="307"/>
      <c r="AO75" s="307"/>
      <c r="AP75" s="307"/>
      <c r="AQ75" s="307"/>
      <c r="AR75" s="307"/>
      <c r="AS75" s="307"/>
      <c r="AT75" s="310"/>
      <c r="AU75" s="310"/>
      <c r="AV75" s="310"/>
      <c r="AW75" s="310"/>
      <c r="AX75" s="310"/>
      <c r="AY75" s="310"/>
      <c r="AZ75" s="307"/>
      <c r="BA75" s="307"/>
      <c r="BB75" s="307"/>
      <c r="BC75" s="307"/>
      <c r="BD75" s="307"/>
      <c r="BE75" s="307"/>
      <c r="BF75" s="307"/>
      <c r="BG75" s="307"/>
      <c r="BH75" s="307"/>
      <c r="BI75" s="307"/>
      <c r="BJ75" s="307"/>
      <c r="BK75" s="307"/>
      <c r="BL75" s="307"/>
      <c r="BM75" s="307"/>
      <c r="BN75" s="307"/>
      <c r="BO75" s="307"/>
      <c r="BP75" s="307"/>
      <c r="BQ75" s="307"/>
      <c r="BR75" s="307"/>
      <c r="BS75" s="307"/>
      <c r="BT75" s="307"/>
      <c r="BU75" s="307"/>
      <c r="BV75" s="307"/>
      <c r="BW75" s="307"/>
      <c r="BX75" s="307"/>
      <c r="BY75" s="307"/>
      <c r="BZ75" s="307"/>
      <c r="CA75" s="307"/>
      <c r="CB75" s="307"/>
      <c r="CC75" s="307"/>
      <c r="CD75" s="304"/>
      <c r="CE75" s="312"/>
      <c r="CF75" s="313"/>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row>
    <row r="76" spans="1:169" ht="30" customHeight="1">
      <c r="A76" s="304"/>
      <c r="B76" s="305"/>
      <c r="C76" s="304"/>
      <c r="D76" s="307"/>
      <c r="E76" s="307"/>
      <c r="H76" s="304"/>
      <c r="I76" s="307"/>
      <c r="J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c r="AJ76" s="307"/>
      <c r="AK76" s="307"/>
      <c r="AL76" s="307"/>
      <c r="AM76" s="307"/>
      <c r="AN76" s="307"/>
      <c r="AO76" s="307"/>
      <c r="AP76" s="307"/>
      <c r="AQ76" s="307"/>
      <c r="AR76" s="307"/>
      <c r="AS76" s="307"/>
      <c r="AT76" s="310"/>
      <c r="AU76" s="310"/>
      <c r="AV76" s="2214">
        <v>100</v>
      </c>
      <c r="AW76" s="2215"/>
      <c r="AX76" s="2215"/>
      <c r="AY76" s="2215"/>
      <c r="AZ76" s="2215"/>
      <c r="BA76" s="2215"/>
      <c r="BB76" s="2215"/>
      <c r="BC76" s="2215"/>
      <c r="BD76" s="2215"/>
      <c r="BE76" s="2216"/>
      <c r="BF76" s="307"/>
      <c r="BG76" s="307"/>
      <c r="BH76" s="307"/>
      <c r="BI76" s="307"/>
      <c r="BJ76" s="307"/>
      <c r="BK76" s="307"/>
      <c r="BL76" s="307"/>
      <c r="BM76" s="307"/>
      <c r="BN76" s="307"/>
      <c r="BO76" s="307"/>
      <c r="BP76" s="307"/>
      <c r="BQ76" s="307"/>
      <c r="BR76" s="307"/>
      <c r="BS76" s="307"/>
      <c r="BT76" s="307"/>
      <c r="BU76" s="307"/>
      <c r="BV76" s="307"/>
      <c r="BW76" s="307"/>
      <c r="BX76" s="307"/>
      <c r="BY76" s="307"/>
      <c r="BZ76" s="307"/>
      <c r="CA76" s="307"/>
      <c r="CB76" s="307"/>
      <c r="CC76" s="307"/>
      <c r="CD76" s="304"/>
      <c r="CE76" s="312"/>
      <c r="CF76" s="313"/>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row>
    <row r="77" spans="1:169" s="285" customFormat="1" ht="30" customHeight="1">
      <c r="A77" s="306"/>
      <c r="B77" s="305"/>
      <c r="C77" s="1"/>
      <c r="D77" s="2"/>
      <c r="E77" s="2"/>
      <c r="F77" s="2"/>
      <c r="G77" s="2"/>
      <c r="H77" s="304"/>
      <c r="I77" s="307"/>
      <c r="J77" s="307"/>
      <c r="L77" s="307"/>
      <c r="M77" s="307"/>
      <c r="N77" s="307"/>
      <c r="O77" s="307"/>
      <c r="P77" s="307"/>
      <c r="Q77" s="307"/>
      <c r="R77" s="307"/>
      <c r="S77" s="307"/>
      <c r="T77" s="307"/>
      <c r="U77" s="307"/>
      <c r="V77" s="307"/>
      <c r="W77" s="307"/>
      <c r="X77" s="307"/>
      <c r="Y77" s="307"/>
      <c r="Z77" s="307"/>
      <c r="AA77" s="307"/>
      <c r="AB77" s="307"/>
      <c r="AC77" s="307"/>
      <c r="AD77" s="307"/>
      <c r="AE77" s="307"/>
      <c r="AF77" s="307"/>
      <c r="AG77" s="307"/>
      <c r="AH77" s="307"/>
      <c r="AI77" s="307"/>
      <c r="AJ77" s="307"/>
      <c r="AK77" s="307"/>
      <c r="AL77" s="307"/>
      <c r="AM77" s="307"/>
      <c r="AN77" s="307"/>
      <c r="AO77" s="307"/>
      <c r="AP77" s="307"/>
      <c r="AQ77" s="307"/>
      <c r="AR77" s="307"/>
      <c r="AS77" s="307"/>
      <c r="AT77" s="310"/>
      <c r="AU77" s="310"/>
      <c r="AV77" s="2217"/>
      <c r="AW77" s="2218"/>
      <c r="AX77" s="2218"/>
      <c r="AY77" s="2218"/>
      <c r="AZ77" s="2218"/>
      <c r="BA77" s="2218"/>
      <c r="BB77" s="2218"/>
      <c r="BC77" s="2218"/>
      <c r="BD77" s="2218"/>
      <c r="BE77" s="2219"/>
      <c r="BF77" s="307"/>
      <c r="BG77" s="307"/>
      <c r="BH77" s="307"/>
      <c r="BI77" s="307"/>
      <c r="BJ77" s="307"/>
      <c r="BK77" s="307"/>
      <c r="BL77" s="307"/>
      <c r="BM77" s="307"/>
      <c r="BN77" s="307"/>
      <c r="BO77" s="307"/>
      <c r="BP77" s="307"/>
      <c r="BQ77" s="307"/>
      <c r="BR77" s="307"/>
      <c r="BS77" s="307"/>
      <c r="BT77" s="307"/>
      <c r="BU77" s="307"/>
      <c r="BV77" s="307"/>
      <c r="BW77" s="307"/>
      <c r="BX77" s="307"/>
      <c r="BY77" s="307"/>
      <c r="BZ77" s="307"/>
      <c r="CA77" s="307"/>
      <c r="CB77" s="307"/>
      <c r="CC77" s="307"/>
      <c r="CD77" s="351"/>
      <c r="CE77" s="312"/>
      <c r="CF77" s="340"/>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row>
    <row r="78" spans="1:169" ht="30" customHeight="1">
      <c r="B78" s="305"/>
      <c r="C78"/>
      <c r="D78"/>
      <c r="E78"/>
      <c r="F78"/>
      <c r="G78"/>
      <c r="H78" s="304"/>
      <c r="I78" s="307"/>
      <c r="J78" s="307"/>
      <c r="L78" s="307"/>
      <c r="M78" s="307"/>
      <c r="N78" s="307"/>
      <c r="O78" s="307"/>
      <c r="P78" s="307"/>
      <c r="Q78" s="307"/>
      <c r="R78" s="307"/>
      <c r="S78" s="307"/>
      <c r="T78" s="307"/>
      <c r="U78" s="307"/>
      <c r="V78" s="307"/>
      <c r="W78" s="307"/>
      <c r="X78"/>
      <c r="Y78"/>
      <c r="Z78"/>
      <c r="AA78"/>
      <c r="AB78"/>
      <c r="AC78"/>
      <c r="AD78"/>
      <c r="AE78"/>
      <c r="AF78"/>
      <c r="AG78"/>
      <c r="AH78"/>
      <c r="AI78"/>
      <c r="AJ78" s="309"/>
      <c r="AK78" s="310"/>
      <c r="AL78" s="311"/>
      <c r="AM78" s="281"/>
      <c r="AN78" s="310"/>
      <c r="AO78" s="310"/>
      <c r="AP78" s="310"/>
      <c r="AQ78" s="310"/>
      <c r="AR78" s="310"/>
      <c r="AS78" s="310"/>
      <c r="AT78" s="310"/>
      <c r="AU78" s="310"/>
      <c r="AV78" s="310"/>
      <c r="AW78" s="310"/>
      <c r="AX78" s="310"/>
      <c r="AY78" s="310"/>
      <c r="AZ78"/>
      <c r="BA78"/>
      <c r="BB78"/>
      <c r="BC78"/>
      <c r="BD78"/>
      <c r="BE78"/>
      <c r="BF78"/>
      <c r="BG78"/>
      <c r="BH78"/>
      <c r="BI78"/>
      <c r="BJ78"/>
      <c r="BK78"/>
      <c r="BL78"/>
      <c r="BM78"/>
      <c r="BN78"/>
      <c r="BO78"/>
      <c r="BP78"/>
      <c r="BQ78"/>
      <c r="BR78"/>
      <c r="BS78"/>
      <c r="BT78"/>
      <c r="BU78"/>
      <c r="BV78"/>
      <c r="BW78"/>
      <c r="BX78"/>
      <c r="BY78"/>
      <c r="BZ78"/>
      <c r="CA78"/>
      <c r="CB78"/>
      <c r="CC78"/>
      <c r="CD78"/>
      <c r="CE78"/>
      <c r="CF78" s="124"/>
    </row>
    <row r="79" spans="1:169" ht="30" customHeight="1">
      <c r="B79" s="305"/>
      <c r="C79"/>
      <c r="D79"/>
      <c r="E79"/>
      <c r="F79"/>
      <c r="G79"/>
      <c r="H79"/>
      <c r="I79" s="2199"/>
      <c r="J79" s="2200"/>
      <c r="K79" s="307"/>
      <c r="M79" s="307"/>
      <c r="N79" s="307"/>
      <c r="O79" s="308"/>
      <c r="P79" s="308"/>
      <c r="Q79" s="308"/>
      <c r="R79" s="308"/>
      <c r="S79" s="308"/>
      <c r="T79" s="308"/>
      <c r="U79" s="308"/>
      <c r="V79" s="307"/>
      <c r="W79" s="307"/>
      <c r="X79" s="307"/>
      <c r="Y79" s="307"/>
      <c r="Z79" s="307"/>
      <c r="AA79" s="307"/>
      <c r="AB79" s="307"/>
      <c r="AC79" s="307"/>
      <c r="AD79"/>
      <c r="AE79"/>
      <c r="AF79"/>
      <c r="AG79"/>
      <c r="AH79"/>
      <c r="AI79"/>
      <c r="AJ79" s="309"/>
      <c r="AK79" s="310"/>
      <c r="AL79" s="311"/>
      <c r="AM79" s="281"/>
      <c r="AN79" s="310"/>
      <c r="AO79" s="310"/>
      <c r="AP79" s="310"/>
      <c r="AQ79" s="310"/>
      <c r="AR79" s="310"/>
      <c r="AS79" s="310"/>
      <c r="AT79" s="310"/>
      <c r="AU79" s="310"/>
      <c r="AV79" s="310"/>
      <c r="AW79" s="310"/>
      <c r="AX79" s="310"/>
      <c r="AY79" s="310"/>
      <c r="AZ79"/>
      <c r="BA79"/>
      <c r="BB79"/>
      <c r="BC79"/>
      <c r="BD79"/>
      <c r="BE79"/>
      <c r="BF79"/>
      <c r="BG79"/>
      <c r="BH79"/>
      <c r="BI79"/>
      <c r="BJ79"/>
      <c r="BK79"/>
      <c r="BL79"/>
      <c r="BM79"/>
      <c r="BN79"/>
      <c r="BO79"/>
      <c r="BP79"/>
      <c r="BQ79"/>
      <c r="BR79"/>
      <c r="BS79"/>
      <c r="BT79"/>
      <c r="BU79"/>
      <c r="BV79"/>
      <c r="BW79"/>
      <c r="BX79"/>
      <c r="BY79"/>
      <c r="BZ79"/>
      <c r="CA79"/>
      <c r="CB79"/>
      <c r="CC79"/>
      <c r="CD79"/>
      <c r="CE79"/>
      <c r="CF79" s="124"/>
    </row>
    <row r="80" spans="1:169" ht="30" customHeight="1">
      <c r="B80" s="305"/>
      <c r="C80"/>
      <c r="D80"/>
      <c r="E80"/>
      <c r="F80"/>
      <c r="G80"/>
      <c r="H80"/>
      <c r="I80" s="352"/>
      <c r="J80" s="308"/>
      <c r="K80" s="308"/>
      <c r="M80" s="308"/>
      <c r="N80" s="308"/>
      <c r="O80" s="308"/>
      <c r="P80" s="308"/>
      <c r="Q80" s="308"/>
      <c r="R80" s="308"/>
      <c r="S80" s="308"/>
      <c r="T80" s="308"/>
      <c r="U80" s="308"/>
      <c r="V80" s="308"/>
      <c r="W80" s="308"/>
      <c r="X80" s="308"/>
      <c r="Y80" s="308"/>
      <c r="Z80" s="308"/>
      <c r="AA80" s="308"/>
      <c r="AB80" s="308"/>
      <c r="AC80" s="308"/>
      <c r="AD80"/>
      <c r="AE80"/>
      <c r="AF80"/>
      <c r="AG80"/>
      <c r="AH80"/>
      <c r="AI80"/>
      <c r="AJ80" s="309"/>
      <c r="AK80" s="310"/>
      <c r="AL80" s="311"/>
      <c r="AM80" s="281"/>
      <c r="AN80" s="310"/>
      <c r="AO80" s="310"/>
      <c r="AP80" s="310"/>
      <c r="AQ80" s="310"/>
      <c r="AR80" s="310"/>
      <c r="AS80" s="310"/>
      <c r="AT80" s="310"/>
      <c r="AU80" s="310"/>
      <c r="AV80" s="310"/>
      <c r="AW80" s="310"/>
      <c r="AX80" s="310"/>
      <c r="AY80" s="310"/>
      <c r="AZ80"/>
      <c r="BA80"/>
      <c r="BB80"/>
      <c r="BC80"/>
      <c r="BD80"/>
      <c r="BE80"/>
      <c r="BF80"/>
      <c r="BG80"/>
      <c r="BH80"/>
      <c r="BI80"/>
      <c r="BJ80"/>
      <c r="BK80"/>
      <c r="BL80"/>
      <c r="BM80"/>
      <c r="BN80"/>
      <c r="BO80"/>
      <c r="BP80"/>
      <c r="BQ80"/>
      <c r="BR80"/>
      <c r="BS80"/>
      <c r="BT80"/>
      <c r="BU80"/>
      <c r="BV80"/>
      <c r="BW80"/>
      <c r="BX80"/>
      <c r="BY80"/>
      <c r="BZ80"/>
      <c r="CA80"/>
      <c r="CB80"/>
      <c r="CC80"/>
      <c r="CD80"/>
      <c r="CE80"/>
      <c r="CF80" s="124"/>
    </row>
    <row r="81" spans="2:84" ht="30" customHeight="1">
      <c r="B81" s="305"/>
      <c r="C81"/>
      <c r="D81"/>
      <c r="E81"/>
      <c r="F81"/>
      <c r="G81"/>
      <c r="H81"/>
      <c r="I81"/>
      <c r="J81"/>
      <c r="K81"/>
      <c r="L81"/>
      <c r="M81"/>
      <c r="N81"/>
      <c r="O81"/>
      <c r="P81"/>
      <c r="Q81"/>
      <c r="R81"/>
      <c r="S81"/>
      <c r="T81"/>
      <c r="U81"/>
      <c r="V81"/>
      <c r="W81"/>
      <c r="X81"/>
      <c r="Y81"/>
      <c r="Z81"/>
      <c r="AA81"/>
      <c r="AB81"/>
      <c r="AC81"/>
      <c r="AD81"/>
      <c r="AE81"/>
      <c r="AF81"/>
      <c r="AG81"/>
      <c r="AH81"/>
      <c r="AI81"/>
      <c r="AJ81" s="309"/>
      <c r="AK81" s="310"/>
      <c r="AL81" s="311"/>
      <c r="AM81" s="281"/>
      <c r="AN81" s="310"/>
      <c r="AO81" s="310"/>
      <c r="AP81" s="310"/>
      <c r="AQ81" s="310"/>
      <c r="AR81" s="310"/>
      <c r="AS81" s="310"/>
      <c r="AT81" s="310"/>
      <c r="AU81" s="310"/>
      <c r="AV81" s="310"/>
      <c r="AW81" s="310"/>
      <c r="AX81" s="310"/>
      <c r="AY81" s="310"/>
      <c r="AZ81"/>
      <c r="BA81"/>
      <c r="BB81"/>
      <c r="BC81"/>
      <c r="BD81"/>
      <c r="BE81"/>
      <c r="BF81"/>
      <c r="BG81"/>
      <c r="BH81"/>
      <c r="BI81"/>
      <c r="BJ81"/>
      <c r="BK81"/>
      <c r="BL81"/>
      <c r="BM81"/>
      <c r="BN81"/>
      <c r="BO81"/>
      <c r="BP81"/>
      <c r="BQ81"/>
      <c r="BR81"/>
      <c r="BS81"/>
      <c r="BT81"/>
      <c r="BU81"/>
      <c r="BV81"/>
      <c r="BW81"/>
      <c r="BX81"/>
      <c r="BY81"/>
      <c r="BZ81"/>
      <c r="CA81"/>
      <c r="CB81"/>
      <c r="CC81"/>
      <c r="CD81"/>
      <c r="CE81"/>
      <c r="CF81" s="124"/>
    </row>
    <row r="82" spans="2:84" ht="30" customHeight="1">
      <c r="B82" s="305"/>
      <c r="C82"/>
      <c r="D82"/>
      <c r="E82"/>
      <c r="F82"/>
      <c r="G82"/>
      <c r="H82"/>
      <c r="I82"/>
      <c r="J82"/>
      <c r="K82"/>
      <c r="L82"/>
      <c r="M82"/>
      <c r="N82"/>
      <c r="O82"/>
      <c r="P82"/>
      <c r="Q82"/>
      <c r="R82"/>
      <c r="S82"/>
      <c r="T82"/>
      <c r="U82"/>
      <c r="V82"/>
      <c r="W82"/>
      <c r="X82"/>
      <c r="Y82"/>
      <c r="Z82"/>
      <c r="AA82"/>
      <c r="AB82"/>
      <c r="AC82"/>
      <c r="AD82"/>
      <c r="AE82"/>
      <c r="AF82"/>
      <c r="AG82"/>
      <c r="AH82"/>
      <c r="AI82"/>
      <c r="AJ82" s="309"/>
      <c r="AK82" s="310"/>
      <c r="AL82" s="311"/>
      <c r="AM82" s="281"/>
      <c r="AN82" s="310"/>
      <c r="AO82" s="310"/>
      <c r="AP82" s="310"/>
      <c r="AQ82" s="310"/>
      <c r="AR82" s="310"/>
      <c r="AS82" s="310"/>
      <c r="AT82" s="310"/>
      <c r="AU82" s="310"/>
      <c r="AV82" s="310"/>
      <c r="AW82" s="310"/>
      <c r="AX82" s="310"/>
      <c r="AY82" s="310"/>
      <c r="AZ82"/>
      <c r="BA82"/>
      <c r="BB82"/>
      <c r="BC82"/>
      <c r="BD82"/>
      <c r="BE82"/>
      <c r="BF82"/>
      <c r="BG82"/>
      <c r="BH82"/>
      <c r="BI82"/>
      <c r="BJ82"/>
      <c r="BK82"/>
      <c r="BL82"/>
      <c r="BM82"/>
      <c r="BN82"/>
      <c r="BO82"/>
      <c r="BP82"/>
      <c r="BQ82"/>
      <c r="BR82"/>
      <c r="BS82"/>
      <c r="BT82"/>
      <c r="BU82"/>
      <c r="BV82"/>
      <c r="BW82"/>
      <c r="BX82"/>
      <c r="BY82"/>
      <c r="BZ82"/>
      <c r="CA82"/>
      <c r="CB82"/>
      <c r="CC82"/>
      <c r="CD82"/>
      <c r="CE82"/>
      <c r="CF82" s="124"/>
    </row>
    <row r="83" spans="2:84" ht="30" customHeight="1">
      <c r="B83" s="93"/>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c r="AO83" s="240"/>
      <c r="AP83" s="240"/>
      <c r="AQ83" s="240"/>
      <c r="AR83" s="240"/>
      <c r="AS83" s="240"/>
      <c r="AT83" s="240"/>
      <c r="AU83" s="240"/>
      <c r="AV83" s="240"/>
      <c r="AW83" s="240"/>
      <c r="AX83" s="240"/>
      <c r="AY83" s="240"/>
      <c r="AZ83" s="240"/>
      <c r="BA83" s="240"/>
      <c r="BB83" s="240"/>
      <c r="BC83" s="240"/>
      <c r="BD83" s="240"/>
      <c r="BE83" s="240"/>
      <c r="BF83" s="240"/>
      <c r="BG83" s="240"/>
      <c r="BH83" s="240"/>
      <c r="BI83" s="240"/>
      <c r="BJ83" s="240"/>
      <c r="BK83" s="240"/>
      <c r="BL83" s="240"/>
      <c r="BM83" s="240"/>
      <c r="BN83" s="240"/>
      <c r="BO83" s="240"/>
      <c r="BP83" s="240"/>
      <c r="BQ83" s="240"/>
      <c r="BR83" s="240"/>
      <c r="BS83" s="240"/>
      <c r="BT83" s="240"/>
      <c r="BU83" s="240"/>
      <c r="BV83" s="240"/>
      <c r="BW83" s="240"/>
      <c r="BX83" s="240"/>
      <c r="BY83" s="240"/>
      <c r="BZ83" s="240"/>
      <c r="CA83" s="240"/>
      <c r="CB83" s="240"/>
      <c r="CC83" s="240"/>
      <c r="CD83" s="240"/>
      <c r="CE83" s="240"/>
      <c r="CF83" s="124"/>
    </row>
    <row r="84" spans="2:84" ht="30" customHeight="1">
      <c r="B84" s="125"/>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c r="BM84" s="126"/>
      <c r="BN84" s="126"/>
      <c r="BO84" s="126"/>
      <c r="BP84" s="126"/>
      <c r="BQ84" s="126"/>
      <c r="BR84" s="126"/>
      <c r="BS84" s="126"/>
      <c r="BT84" s="126"/>
      <c r="BU84" s="126"/>
      <c r="BV84" s="126"/>
      <c r="BW84" s="126"/>
      <c r="BX84" s="126"/>
      <c r="BY84" s="126"/>
      <c r="BZ84" s="126"/>
      <c r="CA84" s="126"/>
      <c r="CB84" s="126"/>
      <c r="CC84" s="126"/>
      <c r="CD84" s="126"/>
      <c r="CE84" s="126"/>
      <c r="CF84" s="134"/>
    </row>
    <row r="85" spans="2:84" ht="20.100000000000001" customHeight="1"/>
    <row r="86" spans="2:84" ht="20.100000000000001" customHeight="1"/>
    <row r="87" spans="2:84" ht="33" customHeight="1">
      <c r="B87" s="1464">
        <v>28</v>
      </c>
      <c r="C87" s="1464"/>
      <c r="D87" s="1464"/>
      <c r="E87" s="1464"/>
      <c r="F87" s="1464"/>
      <c r="G87" s="1464"/>
      <c r="H87" s="1464"/>
      <c r="I87" s="1464"/>
      <c r="J87" s="1464"/>
      <c r="K87" s="1464"/>
      <c r="L87" s="1464"/>
      <c r="M87" s="1464"/>
      <c r="N87" s="1464"/>
      <c r="O87" s="1464"/>
      <c r="P87" s="1464"/>
      <c r="Q87" s="1464"/>
      <c r="R87" s="1464"/>
      <c r="S87" s="1464"/>
      <c r="T87" s="1464"/>
      <c r="U87" s="1464"/>
      <c r="V87" s="1464"/>
      <c r="W87" s="1464"/>
      <c r="X87" s="1464"/>
      <c r="Y87" s="1464"/>
      <c r="Z87" s="1464"/>
      <c r="AA87" s="1464"/>
      <c r="AB87" s="1464"/>
      <c r="AC87" s="1464"/>
      <c r="AD87" s="1464"/>
      <c r="AE87" s="1464"/>
      <c r="AF87" s="1464"/>
      <c r="AG87" s="1464"/>
      <c r="AH87" s="1464"/>
      <c r="AI87" s="1464"/>
      <c r="AJ87" s="1464"/>
      <c r="AK87" s="1464"/>
      <c r="AL87" s="1464"/>
      <c r="AM87" s="1464"/>
      <c r="AN87" s="1464"/>
      <c r="AO87" s="1464"/>
      <c r="AP87" s="1464"/>
      <c r="AQ87" s="1464"/>
      <c r="AR87" s="1464"/>
      <c r="AS87" s="1464"/>
      <c r="AT87" s="1464"/>
      <c r="AU87" s="1464"/>
      <c r="AV87" s="1464"/>
      <c r="AW87" s="1464"/>
      <c r="AX87" s="1464"/>
      <c r="AY87" s="1464"/>
      <c r="AZ87" s="1464"/>
      <c r="BA87" s="1464"/>
      <c r="BB87" s="1464"/>
      <c r="BC87" s="1464"/>
      <c r="BD87" s="1464"/>
      <c r="BE87" s="1464"/>
      <c r="BF87" s="1464"/>
      <c r="BG87" s="1464"/>
      <c r="BH87" s="1464"/>
      <c r="BI87" s="1464"/>
      <c r="BJ87" s="1464"/>
      <c r="BK87" s="1464"/>
      <c r="BL87" s="1464"/>
      <c r="BM87" s="1464"/>
      <c r="BN87" s="1464"/>
      <c r="BO87" s="1464"/>
      <c r="BP87" s="1464"/>
      <c r="BQ87" s="1464"/>
      <c r="BR87" s="1464"/>
      <c r="BS87" s="1464"/>
      <c r="BT87" s="1464"/>
      <c r="BU87" s="1464"/>
      <c r="BV87" s="1464"/>
      <c r="BW87" s="1464"/>
      <c r="BX87" s="1464"/>
      <c r="BY87" s="1464"/>
      <c r="BZ87" s="1464"/>
      <c r="CA87" s="1464"/>
      <c r="CB87" s="1464"/>
      <c r="CC87" s="1464"/>
      <c r="CD87" s="1464"/>
      <c r="CE87" s="1464"/>
      <c r="CF87" s="1464"/>
    </row>
    <row r="88" spans="2:84" ht="20.100000000000001" customHeight="1"/>
    <row r="89" spans="2:84" ht="20.100000000000001" customHeight="1"/>
  </sheetData>
  <mergeCells count="55">
    <mergeCell ref="BI57:CD58"/>
    <mergeCell ref="BI62:CD63"/>
    <mergeCell ref="AV65:BE65"/>
    <mergeCell ref="AV76:BE77"/>
    <mergeCell ref="D57:F57"/>
    <mergeCell ref="D62:F62"/>
    <mergeCell ref="AV66:AW67"/>
    <mergeCell ref="AX66:BC67"/>
    <mergeCell ref="AV73:AW74"/>
    <mergeCell ref="AV70:AW71"/>
    <mergeCell ref="AX70:BC71"/>
    <mergeCell ref="AX73:BC74"/>
    <mergeCell ref="AC57:BF58"/>
    <mergeCell ref="AC62:BF63"/>
    <mergeCell ref="BI37:CD38"/>
    <mergeCell ref="BI53:CD54"/>
    <mergeCell ref="BI33:CD34"/>
    <mergeCell ref="AC53:BF54"/>
    <mergeCell ref="AC33:BF34"/>
    <mergeCell ref="AC37:BF38"/>
    <mergeCell ref="BI50:CD51"/>
    <mergeCell ref="AA50:AB51"/>
    <mergeCell ref="AA45:AB46"/>
    <mergeCell ref="AC45:BF46"/>
    <mergeCell ref="AC50:BF51"/>
    <mergeCell ref="BD19:BF19"/>
    <mergeCell ref="CA19:CC19"/>
    <mergeCell ref="BI30:CD31"/>
    <mergeCell ref="BI23:CD24"/>
    <mergeCell ref="BI26:CD27"/>
    <mergeCell ref="AC23:BF24"/>
    <mergeCell ref="AC26:BF27"/>
    <mergeCell ref="AC30:BF31"/>
    <mergeCell ref="I12:BL13"/>
    <mergeCell ref="I10:BL11"/>
    <mergeCell ref="AC17:BF17"/>
    <mergeCell ref="BI17:CC17"/>
    <mergeCell ref="AC18:BF18"/>
    <mergeCell ref="BI18:CC18"/>
    <mergeCell ref="I79:J79"/>
    <mergeCell ref="B87:CF87"/>
    <mergeCell ref="AA20:AB21"/>
    <mergeCell ref="AA23:AB24"/>
    <mergeCell ref="AA26:AB27"/>
    <mergeCell ref="AA30:AB31"/>
    <mergeCell ref="AA57:AB58"/>
    <mergeCell ref="D20:F20"/>
    <mergeCell ref="D30:F30"/>
    <mergeCell ref="BI20:CD21"/>
    <mergeCell ref="AA62:AB63"/>
    <mergeCell ref="AC20:BF21"/>
    <mergeCell ref="AA37:AB38"/>
    <mergeCell ref="AA33:AB34"/>
    <mergeCell ref="AA53:AB54"/>
    <mergeCell ref="BI45:CD46"/>
  </mergeCells>
  <printOptions horizontalCentered="1"/>
  <pageMargins left="0.23622047244094499" right="0.23622047244094499" top="0.23622047244094499" bottom="0.23622047244094499" header="0" footer="0"/>
  <pageSetup paperSize="9" scale="30" orientation="portrait" r:id="rId1"/>
  <headerFooter alignWithMargins="0"/>
  <ignoredErrors>
    <ignoredError sqref="C17"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GN103"/>
  <sheetViews>
    <sheetView showGridLines="0" view="pageBreakPreview" zoomScale="40" zoomScaleNormal="25" zoomScaleSheetLayoutView="40" workbookViewId="0">
      <selection activeCell="BG78" sqref="BG78:CA79"/>
    </sheetView>
  </sheetViews>
  <sheetFormatPr defaultColWidth="2.33203125" defaultRowHeight="15"/>
  <cols>
    <col min="1" max="1" width="2.33203125" style="2"/>
    <col min="2" max="2" width="3.88671875" style="2" customWidth="1"/>
    <col min="3" max="3" width="12" style="2" bestFit="1" customWidth="1"/>
    <col min="4" max="82" width="3.88671875" style="2" customWidth="1"/>
    <col min="83" max="83" width="3" style="2" customWidth="1"/>
    <col min="84" max="88" width="2.33203125" style="2"/>
    <col min="89" max="89" width="2.33203125" style="2" customWidth="1"/>
    <col min="90" max="90" width="11.441406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196" ht="15.9" customHeight="1">
      <c r="A1" s="1"/>
      <c r="B1" s="1"/>
      <c r="C1" s="1"/>
    </row>
    <row r="2" spans="1:196" ht="15.9" customHeight="1">
      <c r="A2" s="1"/>
      <c r="B2" s="1"/>
      <c r="C2" s="1"/>
    </row>
    <row r="3" spans="1:196" ht="15.9" customHeight="1">
      <c r="A3" s="1"/>
      <c r="B3" s="1"/>
      <c r="C3" s="1"/>
    </row>
    <row r="4" spans="1:196" ht="15.9" customHeight="1">
      <c r="A4" s="1"/>
      <c r="B4" s="292"/>
      <c r="C4" s="292"/>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1:196" ht="15.9" customHeight="1">
      <c r="A5" s="1"/>
      <c r="B5" s="292"/>
      <c r="C5" s="292"/>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1:196" ht="15.9" customHeight="1">
      <c r="A6" s="1"/>
      <c r="B6" s="294"/>
      <c r="C6" s="294"/>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1:196" ht="30" customHeight="1">
      <c r="A7" s="55"/>
      <c r="B7" s="295"/>
      <c r="C7" s="295"/>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148"/>
      <c r="BN7" s="148"/>
      <c r="BO7" s="148"/>
      <c r="BP7" s="148"/>
      <c r="BQ7" s="148"/>
      <c r="BR7" s="148"/>
      <c r="BS7" s="148"/>
      <c r="BT7" s="148"/>
      <c r="BU7" s="148"/>
      <c r="BV7" s="148"/>
      <c r="BW7" s="148"/>
      <c r="BX7" s="148"/>
      <c r="BY7" s="148"/>
      <c r="BZ7" s="148"/>
      <c r="CA7" s="148"/>
      <c r="CB7" s="148"/>
      <c r="CC7" s="148"/>
      <c r="CD7" s="301"/>
    </row>
    <row r="8" spans="1:196" ht="24.9" customHeight="1">
      <c r="A8" s="55"/>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c r="BN8"/>
      <c r="BO8"/>
      <c r="BP8"/>
      <c r="BQ8"/>
      <c r="BR8"/>
      <c r="BS8"/>
      <c r="BT8"/>
      <c r="BU8"/>
      <c r="BV8"/>
      <c r="BW8"/>
      <c r="BX8"/>
      <c r="BY8"/>
      <c r="BZ8"/>
      <c r="CA8"/>
      <c r="CB8"/>
      <c r="CC8"/>
      <c r="CD8" s="160"/>
    </row>
    <row r="9" spans="1:196" ht="12" customHeight="1">
      <c r="A9" s="55"/>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c r="BN9"/>
      <c r="BO9"/>
      <c r="BP9"/>
      <c r="BQ9"/>
      <c r="BR9"/>
      <c r="BS9"/>
      <c r="BT9"/>
      <c r="BU9"/>
      <c r="BV9"/>
      <c r="BW9"/>
      <c r="BX9"/>
      <c r="BY9"/>
      <c r="BZ9"/>
      <c r="CA9"/>
      <c r="CB9"/>
      <c r="CC9"/>
      <c r="CD9" s="160"/>
    </row>
    <row r="10" spans="1:196" ht="24.9" customHeight="1">
      <c r="A10" s="55"/>
      <c r="B10" s="295"/>
      <c r="C10" s="295"/>
      <c r="D10" s="295"/>
      <c r="E10" s="295"/>
      <c r="F10" s="295"/>
      <c r="G10" s="295"/>
      <c r="H10" s="295"/>
      <c r="I10" s="2223" t="s">
        <v>1694</v>
      </c>
      <c r="J10" s="2223"/>
      <c r="K10" s="2223"/>
      <c r="L10" s="2223"/>
      <c r="M10" s="2223"/>
      <c r="N10" s="2223"/>
      <c r="O10" s="2223"/>
      <c r="P10" s="2223"/>
      <c r="Q10" s="2223"/>
      <c r="R10" s="2223"/>
      <c r="S10" s="2223"/>
      <c r="T10" s="2223"/>
      <c r="U10" s="2223"/>
      <c r="V10" s="2223"/>
      <c r="W10" s="2223"/>
      <c r="X10" s="2223"/>
      <c r="Y10" s="2223"/>
      <c r="Z10" s="2223"/>
      <c r="AA10" s="2223"/>
      <c r="AB10" s="2223"/>
      <c r="AC10" s="2223"/>
      <c r="AD10" s="2223"/>
      <c r="AE10" s="2223"/>
      <c r="AF10" s="2223"/>
      <c r="AG10" s="2223"/>
      <c r="AH10" s="2223"/>
      <c r="AI10" s="2223"/>
      <c r="AJ10" s="2223"/>
      <c r="AK10" s="2223"/>
      <c r="AL10" s="2223"/>
      <c r="AM10" s="2223"/>
      <c r="AN10" s="2223"/>
      <c r="AO10" s="2223"/>
      <c r="AP10" s="2223"/>
      <c r="AQ10" s="2223"/>
      <c r="AR10" s="2223"/>
      <c r="AS10" s="2223"/>
      <c r="AT10" s="2223"/>
      <c r="AU10" s="2223"/>
      <c r="AV10" s="2223"/>
      <c r="AW10" s="2223"/>
      <c r="AX10" s="2223"/>
      <c r="AY10" s="2223"/>
      <c r="AZ10" s="2223"/>
      <c r="BA10" s="2223"/>
      <c r="BB10" s="2223"/>
      <c r="BC10" s="2223"/>
      <c r="BD10" s="2223"/>
      <c r="BE10" s="2223"/>
      <c r="BF10" s="2223"/>
      <c r="BG10" s="2223"/>
      <c r="BH10" s="2223"/>
      <c r="BI10" s="2223"/>
      <c r="BJ10" s="2223"/>
      <c r="BK10" s="2223"/>
      <c r="BL10" s="2223"/>
      <c r="BM10" s="2223"/>
      <c r="BN10" s="2223"/>
      <c r="BO10" s="2223"/>
      <c r="BP10" s="2223"/>
      <c r="BQ10" s="2223"/>
      <c r="BR10" s="2223"/>
      <c r="BS10" s="2223"/>
      <c r="BT10" s="2223"/>
      <c r="BU10" s="2223"/>
      <c r="BV10" s="2223"/>
      <c r="BW10" s="2223"/>
      <c r="BX10" s="2223"/>
      <c r="BY10" s="1070"/>
      <c r="BZ10" s="1070"/>
      <c r="CA10"/>
      <c r="CB10"/>
      <c r="CC10"/>
      <c r="CD10" s="160"/>
    </row>
    <row r="11" spans="1:196" ht="24.9" customHeight="1">
      <c r="A11" s="55"/>
      <c r="B11" s="295"/>
      <c r="C11" s="295"/>
      <c r="D11" s="295"/>
      <c r="E11" s="295"/>
      <c r="F11" s="295"/>
      <c r="G11" s="295"/>
      <c r="H11" s="295"/>
      <c r="I11" s="2223"/>
      <c r="J11" s="2223"/>
      <c r="K11" s="2223"/>
      <c r="L11" s="2223"/>
      <c r="M11" s="2223"/>
      <c r="N11" s="2223"/>
      <c r="O11" s="2223"/>
      <c r="P11" s="2223"/>
      <c r="Q11" s="2223"/>
      <c r="R11" s="2223"/>
      <c r="S11" s="2223"/>
      <c r="T11" s="2223"/>
      <c r="U11" s="2223"/>
      <c r="V11" s="2223"/>
      <c r="W11" s="2223"/>
      <c r="X11" s="2223"/>
      <c r="Y11" s="2223"/>
      <c r="Z11" s="2223"/>
      <c r="AA11" s="2223"/>
      <c r="AB11" s="2223"/>
      <c r="AC11" s="2223"/>
      <c r="AD11" s="2223"/>
      <c r="AE11" s="2223"/>
      <c r="AF11" s="2223"/>
      <c r="AG11" s="2223"/>
      <c r="AH11" s="2223"/>
      <c r="AI11" s="2223"/>
      <c r="AJ11" s="2223"/>
      <c r="AK11" s="2223"/>
      <c r="AL11" s="2223"/>
      <c r="AM11" s="2223"/>
      <c r="AN11" s="2223"/>
      <c r="AO11" s="2223"/>
      <c r="AP11" s="2223"/>
      <c r="AQ11" s="2223"/>
      <c r="AR11" s="2223"/>
      <c r="AS11" s="2223"/>
      <c r="AT11" s="2223"/>
      <c r="AU11" s="2223"/>
      <c r="AV11" s="2223"/>
      <c r="AW11" s="2223"/>
      <c r="AX11" s="2223"/>
      <c r="AY11" s="2223"/>
      <c r="AZ11" s="2223"/>
      <c r="BA11" s="2223"/>
      <c r="BB11" s="2223"/>
      <c r="BC11" s="2223"/>
      <c r="BD11" s="2223"/>
      <c r="BE11" s="2223"/>
      <c r="BF11" s="2223"/>
      <c r="BG11" s="2223"/>
      <c r="BH11" s="2223"/>
      <c r="BI11" s="2223"/>
      <c r="BJ11" s="2223"/>
      <c r="BK11" s="2223"/>
      <c r="BL11" s="2223"/>
      <c r="BM11" s="2223"/>
      <c r="BN11" s="2223"/>
      <c r="BO11" s="2223"/>
      <c r="BP11" s="2223"/>
      <c r="BQ11" s="2223"/>
      <c r="BR11" s="2223"/>
      <c r="BS11" s="2223"/>
      <c r="BT11" s="2223"/>
      <c r="BU11" s="2223"/>
      <c r="BV11" s="2223"/>
      <c r="BW11" s="2223"/>
      <c r="BX11" s="2223"/>
      <c r="BY11" s="1070"/>
      <c r="BZ11" s="1070"/>
      <c r="CA11"/>
      <c r="CB11"/>
      <c r="CC11"/>
      <c r="CD11" s="160"/>
    </row>
    <row r="12" spans="1:196" ht="24.9" customHeight="1">
      <c r="A12" s="55"/>
      <c r="B12" s="295"/>
      <c r="C12" s="295"/>
      <c r="D12" s="295"/>
      <c r="E12" s="295"/>
      <c r="F12" s="295"/>
      <c r="G12" s="295"/>
      <c r="H12" s="295"/>
      <c r="I12" s="2223"/>
      <c r="J12" s="2223"/>
      <c r="K12" s="2223"/>
      <c r="L12" s="2223"/>
      <c r="M12" s="2223"/>
      <c r="N12" s="2223"/>
      <c r="O12" s="2223"/>
      <c r="P12" s="2223"/>
      <c r="Q12" s="2223"/>
      <c r="R12" s="2223"/>
      <c r="S12" s="2223"/>
      <c r="T12" s="2223"/>
      <c r="U12" s="2223"/>
      <c r="V12" s="2223"/>
      <c r="W12" s="2223"/>
      <c r="X12" s="2223"/>
      <c r="Y12" s="2223"/>
      <c r="Z12" s="2223"/>
      <c r="AA12" s="2223"/>
      <c r="AB12" s="2223"/>
      <c r="AC12" s="2223"/>
      <c r="AD12" s="2223"/>
      <c r="AE12" s="2223"/>
      <c r="AF12" s="2223"/>
      <c r="AG12" s="2223"/>
      <c r="AH12" s="2223"/>
      <c r="AI12" s="2223"/>
      <c r="AJ12" s="2223"/>
      <c r="AK12" s="2223"/>
      <c r="AL12" s="2223"/>
      <c r="AM12" s="2223"/>
      <c r="AN12" s="2223"/>
      <c r="AO12" s="2223"/>
      <c r="AP12" s="2223"/>
      <c r="AQ12" s="2223"/>
      <c r="AR12" s="2223"/>
      <c r="AS12" s="2223"/>
      <c r="AT12" s="2223"/>
      <c r="AU12" s="2223"/>
      <c r="AV12" s="2223"/>
      <c r="AW12" s="2223"/>
      <c r="AX12" s="2223"/>
      <c r="AY12" s="2223"/>
      <c r="AZ12" s="2223"/>
      <c r="BA12" s="2223"/>
      <c r="BB12" s="2223"/>
      <c r="BC12" s="2223"/>
      <c r="BD12" s="2223"/>
      <c r="BE12" s="2223"/>
      <c r="BF12" s="2223"/>
      <c r="BG12" s="2223"/>
      <c r="BH12" s="2223"/>
      <c r="BI12" s="2223"/>
      <c r="BJ12" s="2223"/>
      <c r="BK12" s="2223"/>
      <c r="BL12" s="2223"/>
      <c r="BM12" s="2223"/>
      <c r="BN12" s="2223"/>
      <c r="BO12" s="2223"/>
      <c r="BP12" s="2223"/>
      <c r="BQ12" s="2223"/>
      <c r="BR12" s="2223"/>
      <c r="BS12" s="2223"/>
      <c r="BT12" s="2223"/>
      <c r="BU12" s="2223"/>
      <c r="BV12" s="2223"/>
      <c r="BW12" s="2223"/>
      <c r="BX12" s="2223"/>
      <c r="BY12" s="1070"/>
      <c r="BZ12" s="1070"/>
      <c r="CA12"/>
      <c r="CB12"/>
      <c r="CC12"/>
      <c r="CD12" s="160"/>
    </row>
    <row r="13" spans="1:196" ht="24.9" customHeight="1">
      <c r="A13" s="55"/>
      <c r="B13" s="295"/>
      <c r="C13" s="295"/>
      <c r="D13" s="295"/>
      <c r="E13" s="295"/>
      <c r="F13" s="295"/>
      <c r="G13" s="295"/>
      <c r="H13" s="295"/>
      <c r="I13" s="2221" t="s">
        <v>1695</v>
      </c>
      <c r="J13" s="2222"/>
      <c r="K13" s="2222"/>
      <c r="L13" s="2222"/>
      <c r="M13" s="2222"/>
      <c r="N13" s="2222"/>
      <c r="O13" s="2222"/>
      <c r="P13" s="2222"/>
      <c r="Q13" s="2222"/>
      <c r="R13" s="2222"/>
      <c r="S13" s="2222"/>
      <c r="T13" s="2222"/>
      <c r="U13" s="2222"/>
      <c r="V13" s="2222"/>
      <c r="W13" s="2222"/>
      <c r="X13" s="2222"/>
      <c r="Y13" s="2222"/>
      <c r="Z13" s="2222"/>
      <c r="AA13" s="2222"/>
      <c r="AB13" s="2222"/>
      <c r="AC13" s="2222"/>
      <c r="AD13" s="2222"/>
      <c r="AE13" s="2222"/>
      <c r="AF13" s="2222"/>
      <c r="AG13" s="2222"/>
      <c r="AH13" s="2222"/>
      <c r="AI13" s="2222"/>
      <c r="AJ13" s="2222"/>
      <c r="AK13" s="2222"/>
      <c r="AL13" s="2222"/>
      <c r="AM13" s="2222"/>
      <c r="AN13" s="2222"/>
      <c r="AO13" s="2222"/>
      <c r="AP13" s="2222"/>
      <c r="AQ13" s="2222"/>
      <c r="AR13" s="2222"/>
      <c r="AS13" s="2222"/>
      <c r="AT13" s="2222"/>
      <c r="AU13" s="2222"/>
      <c r="AV13" s="2222"/>
      <c r="AW13" s="2222"/>
      <c r="AX13" s="2222"/>
      <c r="AY13" s="2222"/>
      <c r="AZ13" s="2222"/>
      <c r="BA13" s="2222"/>
      <c r="BB13" s="2222"/>
      <c r="BC13" s="2222"/>
      <c r="BD13" s="2222"/>
      <c r="BE13" s="2222"/>
      <c r="BF13" s="2222"/>
      <c r="BG13" s="2222"/>
      <c r="BH13" s="2222"/>
      <c r="BI13" s="2222"/>
      <c r="BJ13" s="2222"/>
      <c r="BK13" s="2222"/>
      <c r="BL13" s="2222"/>
      <c r="BM13" s="2222"/>
      <c r="BN13" s="2222"/>
      <c r="BO13" s="2222"/>
      <c r="BP13" s="2222"/>
      <c r="BQ13" s="295"/>
      <c r="BR13" s="295"/>
      <c r="BS13" s="295"/>
      <c r="BT13" s="295"/>
      <c r="BU13" s="295"/>
      <c r="BV13" s="295"/>
      <c r="BW13" s="295"/>
      <c r="BX13" s="295"/>
      <c r="BY13" s="295"/>
      <c r="BZ13" s="295"/>
      <c r="CA13" s="295"/>
      <c r="CB13" s="295"/>
      <c r="CC13" s="295"/>
      <c r="CD13" s="334"/>
      <c r="CK13" s="303"/>
      <c r="CL13" s="303"/>
      <c r="CM13" s="303"/>
      <c r="CN13" s="303"/>
      <c r="CO13" s="303"/>
      <c r="CP13" s="303"/>
      <c r="CQ13" s="303"/>
      <c r="CR13" s="303"/>
      <c r="CS13" s="303"/>
      <c r="CT13" s="303"/>
      <c r="CU13" s="303"/>
      <c r="CV13" s="303"/>
      <c r="CW13" s="303"/>
      <c r="CX13" s="303"/>
      <c r="CY13" s="303"/>
      <c r="CZ13" s="303"/>
      <c r="DA13" s="303"/>
      <c r="DB13" s="303"/>
      <c r="DC13" s="303"/>
      <c r="DD13" s="303"/>
    </row>
    <row r="14" spans="1:196" ht="24.9" customHeight="1">
      <c r="A14" s="55"/>
      <c r="B14" s="297"/>
      <c r="C14" s="297"/>
      <c r="D14" s="297"/>
      <c r="E14" s="297"/>
      <c r="F14" s="297"/>
      <c r="G14" s="297"/>
      <c r="H14" s="297"/>
      <c r="I14" s="2222"/>
      <c r="J14" s="2222"/>
      <c r="K14" s="2222"/>
      <c r="L14" s="2222"/>
      <c r="M14" s="2222"/>
      <c r="N14" s="2222"/>
      <c r="O14" s="2222"/>
      <c r="P14" s="2222"/>
      <c r="Q14" s="2222"/>
      <c r="R14" s="2222"/>
      <c r="S14" s="2222"/>
      <c r="T14" s="2222"/>
      <c r="U14" s="2222"/>
      <c r="V14" s="2222"/>
      <c r="W14" s="2222"/>
      <c r="X14" s="2222"/>
      <c r="Y14" s="2222"/>
      <c r="Z14" s="2222"/>
      <c r="AA14" s="2222"/>
      <c r="AB14" s="2222"/>
      <c r="AC14" s="2222"/>
      <c r="AD14" s="2222"/>
      <c r="AE14" s="2222"/>
      <c r="AF14" s="2222"/>
      <c r="AG14" s="2222"/>
      <c r="AH14" s="2222"/>
      <c r="AI14" s="2222"/>
      <c r="AJ14" s="2222"/>
      <c r="AK14" s="2222"/>
      <c r="AL14" s="2222"/>
      <c r="AM14" s="2222"/>
      <c r="AN14" s="2222"/>
      <c r="AO14" s="2222"/>
      <c r="AP14" s="2222"/>
      <c r="AQ14" s="2222"/>
      <c r="AR14" s="2222"/>
      <c r="AS14" s="2222"/>
      <c r="AT14" s="2222"/>
      <c r="AU14" s="2222"/>
      <c r="AV14" s="2222"/>
      <c r="AW14" s="2222"/>
      <c r="AX14" s="2222"/>
      <c r="AY14" s="2222"/>
      <c r="AZ14" s="2222"/>
      <c r="BA14" s="2222"/>
      <c r="BB14" s="2222"/>
      <c r="BC14" s="2222"/>
      <c r="BD14" s="2222"/>
      <c r="BE14" s="2222"/>
      <c r="BF14" s="2222"/>
      <c r="BG14" s="2222"/>
      <c r="BH14" s="2222"/>
      <c r="BI14" s="2222"/>
      <c r="BJ14" s="2222"/>
      <c r="BK14" s="2222"/>
      <c r="BL14" s="2222"/>
      <c r="BM14" s="2222"/>
      <c r="BN14" s="2222"/>
      <c r="BO14" s="2222"/>
      <c r="BP14" s="2222"/>
      <c r="BQ14" s="297"/>
      <c r="BR14" s="297"/>
      <c r="BS14" s="297"/>
      <c r="BT14" s="297"/>
      <c r="BU14" s="297"/>
      <c r="BV14" s="297"/>
      <c r="BW14" s="297"/>
      <c r="BX14" s="297"/>
      <c r="BY14" s="297"/>
      <c r="BZ14" s="297"/>
      <c r="CA14" s="297"/>
      <c r="CB14" s="297"/>
      <c r="CC14" s="297"/>
      <c r="CD14" s="335"/>
      <c r="CK14" s="303"/>
      <c r="CL14" s="303"/>
      <c r="CM14" s="303"/>
      <c r="CN14" s="303"/>
      <c r="CO14" s="303"/>
      <c r="CP14" s="303"/>
      <c r="CQ14" s="303"/>
      <c r="CR14" s="303"/>
      <c r="CS14" s="303"/>
      <c r="CT14" s="303"/>
      <c r="CU14" s="303"/>
      <c r="CV14" s="303"/>
      <c r="CW14" s="303"/>
      <c r="CX14" s="303"/>
      <c r="CY14" s="303"/>
      <c r="CZ14" s="303"/>
      <c r="DA14" s="303"/>
      <c r="DB14" s="303"/>
      <c r="DC14" s="303"/>
      <c r="DD14" s="303"/>
    </row>
    <row r="15" spans="1:196" ht="30" customHeight="1">
      <c r="A15" s="55"/>
      <c r="B15" s="297"/>
      <c r="CC15"/>
      <c r="CD15" s="33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30" customHeight="1">
      <c r="A16" s="55"/>
      <c r="B16" s="297"/>
      <c r="CC16"/>
      <c r="CD16" s="335"/>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28.2">
      <c r="A17" s="55"/>
      <c r="B17" s="129"/>
      <c r="CC17"/>
      <c r="CD17" s="124"/>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55"/>
      <c r="B18" s="129"/>
      <c r="E18" s="266"/>
      <c r="F18" s="266"/>
      <c r="G18" s="266"/>
      <c r="H18" s="266"/>
      <c r="I18" s="266"/>
      <c r="P18" s="2224" t="s">
        <v>1699</v>
      </c>
      <c r="Q18" s="2225"/>
      <c r="R18" s="2225"/>
      <c r="S18" s="2225"/>
      <c r="T18" s="2225"/>
      <c r="U18" s="2225"/>
      <c r="V18" s="2225"/>
      <c r="W18" s="2225"/>
      <c r="X18" s="2225"/>
      <c r="Y18" s="2225"/>
      <c r="Z18" s="2225"/>
      <c r="AB18" s="2211" t="s">
        <v>870</v>
      </c>
      <c r="AC18" s="2037"/>
      <c r="AD18" s="2037"/>
      <c r="AE18" s="2037"/>
      <c r="AF18" s="2037"/>
      <c r="AG18" s="2037"/>
      <c r="AH18" s="2037"/>
      <c r="AI18" s="2037"/>
      <c r="AJ18" s="2037"/>
      <c r="AK18" s="2037"/>
      <c r="AL18" s="2037"/>
      <c r="AM18" s="2037"/>
      <c r="AN18" s="2037"/>
      <c r="AO18" s="2037"/>
      <c r="AP18" s="2037"/>
      <c r="AQ18" s="2037"/>
      <c r="AR18" s="2037"/>
      <c r="AS18" s="2037"/>
      <c r="AT18" s="2037"/>
      <c r="AU18" s="2037"/>
      <c r="AV18" s="2037"/>
      <c r="AW18" s="2037"/>
      <c r="AX18" s="2037"/>
      <c r="AY18" s="2037"/>
      <c r="AZ18" s="2037"/>
      <c r="BA18" s="2037"/>
      <c r="BB18" s="2037"/>
      <c r="BC18" s="2037"/>
      <c r="BD18" s="2037"/>
      <c r="BE18" s="303"/>
      <c r="BF18" s="303"/>
      <c r="BG18" s="2211" t="s">
        <v>1697</v>
      </c>
      <c r="BH18" s="2037"/>
      <c r="BI18" s="2037"/>
      <c r="BJ18" s="2037"/>
      <c r="BK18" s="2037"/>
      <c r="BL18" s="2037"/>
      <c r="BM18" s="2037"/>
      <c r="BN18" s="2037"/>
      <c r="BO18" s="2037"/>
      <c r="BP18" s="2037"/>
      <c r="BQ18" s="2037"/>
      <c r="BR18" s="2037"/>
      <c r="BS18" s="2037"/>
      <c r="BT18" s="2037"/>
      <c r="BU18" s="2037"/>
      <c r="BV18" s="2037"/>
      <c r="BW18" s="2037"/>
      <c r="BX18" s="2037"/>
      <c r="BY18" s="2037"/>
      <c r="BZ18" s="2037"/>
      <c r="CA18" s="2037"/>
      <c r="CC18"/>
      <c r="CD18" s="124"/>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55"/>
      <c r="B19" s="234"/>
      <c r="E19" s="266"/>
      <c r="F19" s="266"/>
      <c r="G19" s="266"/>
      <c r="H19" s="266"/>
      <c r="I19" s="266"/>
      <c r="P19" s="2225"/>
      <c r="Q19" s="2225"/>
      <c r="R19" s="2225"/>
      <c r="S19" s="2225"/>
      <c r="T19" s="2225"/>
      <c r="U19" s="2225"/>
      <c r="V19" s="2225"/>
      <c r="W19" s="2225"/>
      <c r="X19" s="2225"/>
      <c r="Y19" s="2225"/>
      <c r="Z19" s="2225"/>
      <c r="AB19" s="2211" t="s">
        <v>1696</v>
      </c>
      <c r="AC19" s="2037"/>
      <c r="AD19" s="2037"/>
      <c r="AE19" s="2037"/>
      <c r="AF19" s="2037"/>
      <c r="AG19" s="2037"/>
      <c r="AH19" s="2037"/>
      <c r="AI19" s="2037"/>
      <c r="AJ19" s="2037"/>
      <c r="AK19" s="2037"/>
      <c r="AL19" s="2037"/>
      <c r="AM19" s="2037"/>
      <c r="AN19" s="2037"/>
      <c r="AO19" s="2037"/>
      <c r="AP19" s="2037"/>
      <c r="AQ19" s="2037"/>
      <c r="AR19" s="2037"/>
      <c r="AS19" s="2037"/>
      <c r="AT19" s="2037"/>
      <c r="AU19" s="2037"/>
      <c r="AV19" s="2037"/>
      <c r="AW19" s="2037"/>
      <c r="AX19" s="2037"/>
      <c r="AY19" s="2037"/>
      <c r="AZ19" s="2037"/>
      <c r="BA19" s="2037"/>
      <c r="BB19" s="2037"/>
      <c r="BC19" s="2037"/>
      <c r="BD19" s="2037"/>
      <c r="BE19" s="303"/>
      <c r="BF19" s="303"/>
      <c r="BG19" s="2226" t="s">
        <v>1698</v>
      </c>
      <c r="BH19" s="2037"/>
      <c r="BI19" s="2037"/>
      <c r="BJ19" s="2037"/>
      <c r="BK19" s="2037"/>
      <c r="BL19" s="2037"/>
      <c r="BM19" s="2037"/>
      <c r="BN19" s="2037"/>
      <c r="BO19" s="2037"/>
      <c r="BP19" s="2037"/>
      <c r="BQ19" s="2037"/>
      <c r="BR19" s="2037"/>
      <c r="BS19" s="2037"/>
      <c r="BT19" s="2037"/>
      <c r="BU19" s="2037"/>
      <c r="BV19" s="2037"/>
      <c r="BW19" s="2037"/>
      <c r="BX19" s="2037"/>
      <c r="BY19" s="2037"/>
      <c r="BZ19" s="2037"/>
      <c r="CA19" s="2037"/>
      <c r="CC19"/>
      <c r="CD19" s="336"/>
      <c r="CE19" s="302"/>
      <c r="CF19" s="302"/>
      <c r="CG19" s="302"/>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55"/>
      <c r="B20" s="234"/>
      <c r="E20" s="266"/>
      <c r="F20" s="266"/>
      <c r="G20" s="266"/>
      <c r="H20" s="266"/>
      <c r="I20" s="266"/>
      <c r="P20" s="1071"/>
      <c r="Q20" s="1071"/>
      <c r="R20" s="1071"/>
      <c r="S20" s="1071"/>
      <c r="T20" s="1071"/>
      <c r="U20" s="1071"/>
      <c r="V20" s="1071"/>
      <c r="W20" s="1071"/>
      <c r="X20" s="1071"/>
      <c r="Y20" s="1071"/>
      <c r="Z20" s="1071"/>
      <c r="AB20" s="1072"/>
      <c r="AC20" s="964"/>
      <c r="AD20" s="964"/>
      <c r="AE20" s="964"/>
      <c r="AF20" s="964"/>
      <c r="AG20" s="964"/>
      <c r="AH20" s="964"/>
      <c r="AI20" s="964"/>
      <c r="AJ20" s="964"/>
      <c r="AK20" s="964"/>
      <c r="AL20" s="964"/>
      <c r="AM20" s="964"/>
      <c r="AN20" s="964"/>
      <c r="AO20" s="964"/>
      <c r="AP20" s="964"/>
      <c r="AQ20" s="964"/>
      <c r="AR20" s="964"/>
      <c r="AS20" s="964"/>
      <c r="AT20" s="964"/>
      <c r="AU20" s="964"/>
      <c r="AV20" s="964"/>
      <c r="AW20" s="964"/>
      <c r="AX20" s="964"/>
      <c r="AY20" s="964"/>
      <c r="AZ20" s="964"/>
      <c r="BA20" s="964"/>
      <c r="BB20" s="964"/>
      <c r="BC20" s="964"/>
      <c r="BD20" s="964"/>
      <c r="BE20" s="303"/>
      <c r="BF20" s="303"/>
      <c r="BG20" s="2037" t="s">
        <v>218</v>
      </c>
      <c r="BH20" s="2037"/>
      <c r="BI20" s="2037"/>
      <c r="BJ20" s="2037"/>
      <c r="BK20" s="2037"/>
      <c r="BL20" s="2037"/>
      <c r="BM20" s="2037"/>
      <c r="BN20" s="2037"/>
      <c r="BO20" s="2037"/>
      <c r="BP20" s="2037"/>
      <c r="BQ20" s="2037"/>
      <c r="BR20" s="2037"/>
      <c r="BS20" s="2037"/>
      <c r="BT20" s="2037"/>
      <c r="BU20" s="2037"/>
      <c r="BV20" s="2037"/>
      <c r="BW20" s="2037"/>
      <c r="BX20" s="2037"/>
      <c r="BY20" s="2037"/>
      <c r="BZ20" s="2037"/>
      <c r="CA20" s="2037"/>
      <c r="CC20"/>
      <c r="CD20" s="336"/>
      <c r="CE20" s="302"/>
      <c r="CF20" s="302"/>
      <c r="CG20" s="302"/>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s="55"/>
      <c r="B21" s="298"/>
      <c r="BB21" s="2088">
        <v>1201</v>
      </c>
      <c r="BC21" s="2088"/>
      <c r="BD21" s="2088"/>
      <c r="BY21" s="2212">
        <v>1202</v>
      </c>
      <c r="BZ21" s="2212"/>
      <c r="CA21" s="2212"/>
      <c r="CC21"/>
      <c r="CD21" s="337"/>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30" customHeight="1">
      <c r="A22" s="55"/>
      <c r="B22" s="298"/>
      <c r="C22" s="320">
        <v>15.2</v>
      </c>
      <c r="D22" s="264" t="s">
        <v>833</v>
      </c>
      <c r="S22" s="1601" t="s">
        <v>839</v>
      </c>
      <c r="T22" s="1601"/>
      <c r="U22" s="1601"/>
      <c r="V22" s="1601"/>
      <c r="W22" s="1601"/>
      <c r="X22" s="1601"/>
      <c r="Y22"/>
      <c r="Z22" s="1612" t="s">
        <v>271</v>
      </c>
      <c r="AA22" s="1604"/>
      <c r="AB22" s="1613"/>
      <c r="AC22" s="1614"/>
      <c r="AD22" s="1614"/>
      <c r="AE22" s="1614"/>
      <c r="AF22" s="1614"/>
      <c r="AG22" s="1614"/>
      <c r="AH22" s="1614"/>
      <c r="AI22" s="1614"/>
      <c r="AJ22" s="1614"/>
      <c r="AK22" s="1614"/>
      <c r="AL22" s="1614"/>
      <c r="AM22" s="1614"/>
      <c r="AN22" s="1614"/>
      <c r="AO22" s="1614"/>
      <c r="AP22" s="1614"/>
      <c r="AQ22" s="1614"/>
      <c r="AR22" s="1614"/>
      <c r="AS22" s="1614"/>
      <c r="AT22" s="1614"/>
      <c r="AU22" s="1614"/>
      <c r="AV22" s="1614"/>
      <c r="AW22" s="1614"/>
      <c r="AX22" s="1614"/>
      <c r="AY22" s="1614"/>
      <c r="AZ22" s="1614"/>
      <c r="BA22" s="1614"/>
      <c r="BB22" s="1614"/>
      <c r="BC22" s="1614"/>
      <c r="BD22" s="1615"/>
      <c r="BE22" s="159"/>
      <c r="BF22" s="159"/>
      <c r="BG22" s="1613"/>
      <c r="BH22" s="1614"/>
      <c r="BI22" s="1614"/>
      <c r="BJ22" s="1614"/>
      <c r="BK22" s="1614"/>
      <c r="BL22" s="1614"/>
      <c r="BM22" s="1614"/>
      <c r="BN22" s="1614"/>
      <c r="BO22" s="1614"/>
      <c r="BP22" s="1614"/>
      <c r="BQ22" s="1614"/>
      <c r="BR22" s="1614"/>
      <c r="BS22" s="1614"/>
      <c r="BT22" s="1614"/>
      <c r="BU22" s="1614"/>
      <c r="BV22" s="1614"/>
      <c r="BW22" s="1614"/>
      <c r="BX22" s="1614"/>
      <c r="BY22" s="1614"/>
      <c r="BZ22" s="1614"/>
      <c r="CA22" s="1615"/>
      <c r="CC22"/>
      <c r="CD22" s="337"/>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ht="30" customHeight="1">
      <c r="A23" s="55"/>
      <c r="B23" s="298"/>
      <c r="C23" s="321"/>
      <c r="D23" s="267" t="s">
        <v>834</v>
      </c>
      <c r="S23" s="1601"/>
      <c r="T23" s="1601"/>
      <c r="U23" s="1601"/>
      <c r="V23" s="1601"/>
      <c r="W23" s="1601"/>
      <c r="X23" s="1601"/>
      <c r="Y23"/>
      <c r="Z23" s="1604"/>
      <c r="AA23" s="1604"/>
      <c r="AB23" s="1616"/>
      <c r="AC23" s="1617"/>
      <c r="AD23" s="1617"/>
      <c r="AE23" s="1617"/>
      <c r="AF23" s="1617"/>
      <c r="AG23" s="1617"/>
      <c r="AH23" s="1617"/>
      <c r="AI23" s="1617"/>
      <c r="AJ23" s="1617"/>
      <c r="AK23" s="1617"/>
      <c r="AL23" s="1617"/>
      <c r="AM23" s="1617"/>
      <c r="AN23" s="1617"/>
      <c r="AO23" s="1617"/>
      <c r="AP23" s="1617"/>
      <c r="AQ23" s="1617"/>
      <c r="AR23" s="1617"/>
      <c r="AS23" s="1617"/>
      <c r="AT23" s="1617"/>
      <c r="AU23" s="1617"/>
      <c r="AV23" s="1617"/>
      <c r="AW23" s="1617"/>
      <c r="AX23" s="1617"/>
      <c r="AY23" s="1617"/>
      <c r="AZ23" s="1617"/>
      <c r="BA23" s="1617"/>
      <c r="BB23" s="1617"/>
      <c r="BC23" s="1617"/>
      <c r="BD23" s="1618"/>
      <c r="BE23" s="159"/>
      <c r="BF23" s="159"/>
      <c r="BG23" s="1616"/>
      <c r="BH23" s="1617"/>
      <c r="BI23" s="1617"/>
      <c r="BJ23" s="1617"/>
      <c r="BK23" s="1617"/>
      <c r="BL23" s="1617"/>
      <c r="BM23" s="1617"/>
      <c r="BN23" s="1617"/>
      <c r="BO23" s="1617"/>
      <c r="BP23" s="1617"/>
      <c r="BQ23" s="1617"/>
      <c r="BR23" s="1617"/>
      <c r="BS23" s="1617"/>
      <c r="BT23" s="1617"/>
      <c r="BU23" s="1617"/>
      <c r="BV23" s="1617"/>
      <c r="BW23" s="1617"/>
      <c r="BX23" s="1617"/>
      <c r="BY23" s="1617"/>
      <c r="BZ23" s="1617"/>
      <c r="CA23" s="1618"/>
      <c r="CC23"/>
      <c r="CD23" s="337"/>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50.1" customHeight="1">
      <c r="A24" s="55"/>
      <c r="B24" s="298"/>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97"/>
      <c r="CD24" s="337"/>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s="290" customFormat="1" ht="30" customHeight="1">
      <c r="A25" s="143"/>
      <c r="B25" s="1073"/>
      <c r="C25" s="719"/>
      <c r="D25" s="719"/>
      <c r="E25" s="719"/>
      <c r="F25" s="719"/>
      <c r="G25" s="719"/>
      <c r="H25" s="719"/>
      <c r="I25" s="719"/>
      <c r="J25" s="719"/>
      <c r="K25" s="719"/>
      <c r="L25" s="719"/>
      <c r="M25" s="719"/>
      <c r="N25" s="719"/>
      <c r="O25" s="719"/>
      <c r="P25" s="719"/>
      <c r="Q25" s="719"/>
      <c r="R25" s="719"/>
      <c r="S25" s="719"/>
      <c r="T25" s="719"/>
      <c r="U25" s="719"/>
      <c r="V25" s="719"/>
      <c r="W25" s="719"/>
      <c r="X25" s="719"/>
      <c r="Y25" s="719"/>
      <c r="Z25" s="719"/>
      <c r="AA25" s="719"/>
      <c r="AB25" s="719"/>
      <c r="AC25" s="719"/>
      <c r="AD25" s="719"/>
      <c r="AE25" s="719"/>
      <c r="AF25" s="719"/>
      <c r="AG25" s="719"/>
      <c r="AH25" s="719"/>
      <c r="AI25" s="719"/>
      <c r="AJ25" s="719"/>
      <c r="AK25" s="719"/>
      <c r="AL25" s="719"/>
      <c r="AM25" s="719"/>
      <c r="AN25" s="719"/>
      <c r="AO25" s="719"/>
      <c r="AP25" s="719"/>
      <c r="AQ25" s="719"/>
      <c r="AR25" s="719"/>
      <c r="AS25" s="719"/>
      <c r="AT25" s="719"/>
      <c r="AU25" s="719"/>
      <c r="AV25" s="719"/>
      <c r="AW25" s="719"/>
      <c r="AX25" s="719"/>
      <c r="AY25" s="719"/>
      <c r="AZ25" s="719"/>
      <c r="BA25" s="719"/>
      <c r="BB25" s="719"/>
      <c r="BC25" s="719"/>
      <c r="BD25" s="719"/>
      <c r="BE25" s="719"/>
      <c r="BF25" s="719"/>
      <c r="BG25" s="719"/>
      <c r="BH25" s="719"/>
      <c r="BI25" s="719"/>
      <c r="BJ25" s="719"/>
      <c r="BK25" s="719"/>
      <c r="BL25" s="719"/>
      <c r="BM25" s="719"/>
      <c r="BN25" s="719"/>
      <c r="BO25" s="719"/>
      <c r="BP25" s="719"/>
      <c r="BQ25" s="719"/>
      <c r="BR25" s="719"/>
      <c r="BS25" s="719"/>
      <c r="BT25" s="719"/>
      <c r="BU25" s="719"/>
      <c r="BV25" s="719"/>
      <c r="BW25" s="719"/>
      <c r="BX25" s="719"/>
      <c r="BY25" s="719"/>
      <c r="BZ25" s="719"/>
      <c r="CA25" s="719"/>
      <c r="CB25" s="719"/>
      <c r="CC25" s="1051"/>
      <c r="CD25" s="1074"/>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55"/>
      <c r="B26" s="298"/>
      <c r="C26" s="907" t="s">
        <v>835</v>
      </c>
      <c r="D26" s="342" t="s">
        <v>836</v>
      </c>
      <c r="CC26"/>
      <c r="CD26" s="338"/>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55"/>
      <c r="B27" s="298"/>
      <c r="C27" s="325"/>
      <c r="D27" s="324" t="s">
        <v>837</v>
      </c>
      <c r="E27" s="342"/>
      <c r="F27" s="323"/>
      <c r="G27" s="265"/>
      <c r="H27" s="265"/>
      <c r="I27" s="265"/>
      <c r="J27" s="265"/>
      <c r="K27" s="265"/>
      <c r="L27" s="265"/>
      <c r="CC27"/>
      <c r="CD27" s="33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55"/>
      <c r="B28" s="299"/>
      <c r="E28" s="324"/>
      <c r="F28" s="283"/>
      <c r="G28" s="265"/>
      <c r="H28" s="265"/>
      <c r="I28" s="265"/>
      <c r="J28" s="265"/>
      <c r="K28" s="265"/>
      <c r="L28" s="265"/>
      <c r="CC28"/>
      <c r="CD28" s="337"/>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55"/>
      <c r="B29" s="298"/>
      <c r="C29" s="325"/>
      <c r="D29" s="908" t="s">
        <v>146</v>
      </c>
      <c r="E29" s="344"/>
      <c r="F29" s="265"/>
      <c r="G29" s="321" t="s">
        <v>838</v>
      </c>
      <c r="H29" s="265"/>
      <c r="I29" s="265"/>
      <c r="J29" s="265"/>
      <c r="K29" s="265"/>
      <c r="L29" s="265"/>
      <c r="S29" s="1601" t="s">
        <v>839</v>
      </c>
      <c r="T29" s="1601"/>
      <c r="U29" s="1601"/>
      <c r="V29" s="1601"/>
      <c r="W29" s="1601"/>
      <c r="X29" s="1601"/>
      <c r="Z29" s="1612" t="s">
        <v>276</v>
      </c>
      <c r="AA29" s="1604"/>
      <c r="AB29" s="1613"/>
      <c r="AC29" s="1614"/>
      <c r="AD29" s="1614"/>
      <c r="AE29" s="1614"/>
      <c r="AF29" s="1614"/>
      <c r="AG29" s="1614"/>
      <c r="AH29" s="1614"/>
      <c r="AI29" s="1614"/>
      <c r="AJ29" s="1614"/>
      <c r="AK29" s="1614"/>
      <c r="AL29" s="1614"/>
      <c r="AM29" s="1614"/>
      <c r="AN29" s="1614"/>
      <c r="AO29" s="1614"/>
      <c r="AP29" s="1614"/>
      <c r="AQ29" s="1614"/>
      <c r="AR29" s="1614"/>
      <c r="AS29" s="1614"/>
      <c r="AT29" s="1614"/>
      <c r="AU29" s="1614"/>
      <c r="AV29" s="1614"/>
      <c r="AW29" s="1614"/>
      <c r="AX29" s="1614"/>
      <c r="AY29" s="1614"/>
      <c r="AZ29" s="1614"/>
      <c r="BA29" s="1614"/>
      <c r="BB29" s="1614"/>
      <c r="BC29" s="1614"/>
      <c r="BD29" s="1615"/>
      <c r="BE29" s="159"/>
      <c r="BF29" s="159"/>
      <c r="BG29" s="1613"/>
      <c r="BH29" s="1614"/>
      <c r="BI29" s="1614"/>
      <c r="BJ29" s="1614"/>
      <c r="BK29" s="1614"/>
      <c r="BL29" s="1614"/>
      <c r="BM29" s="1614"/>
      <c r="BN29" s="1614"/>
      <c r="BO29" s="1614"/>
      <c r="BP29" s="1614"/>
      <c r="BQ29" s="1614"/>
      <c r="BR29" s="1614"/>
      <c r="BS29" s="1614"/>
      <c r="BT29" s="1614"/>
      <c r="BU29" s="1614"/>
      <c r="BV29" s="1614"/>
      <c r="BW29" s="1614"/>
      <c r="BX29" s="1614"/>
      <c r="BY29" s="1614"/>
      <c r="BZ29" s="1614"/>
      <c r="CA29" s="1615"/>
      <c r="CC29"/>
      <c r="CD29" s="338"/>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55"/>
      <c r="B30" s="298"/>
      <c r="C30" s="325"/>
      <c r="D30" s="345"/>
      <c r="E30" s="344"/>
      <c r="F30" s="265"/>
      <c r="G30" s="268" t="s">
        <v>838</v>
      </c>
      <c r="H30" s="265"/>
      <c r="I30" s="265"/>
      <c r="J30" s="265"/>
      <c r="K30" s="265"/>
      <c r="L30" s="265"/>
      <c r="S30" s="1601"/>
      <c r="T30" s="1601"/>
      <c r="U30" s="1601"/>
      <c r="V30" s="1601"/>
      <c r="W30" s="1601"/>
      <c r="X30" s="1601"/>
      <c r="Z30" s="1604"/>
      <c r="AA30" s="1604"/>
      <c r="AB30" s="1616"/>
      <c r="AC30" s="1617"/>
      <c r="AD30" s="1617"/>
      <c r="AE30" s="1617"/>
      <c r="AF30" s="1617"/>
      <c r="AG30" s="1617"/>
      <c r="AH30" s="1617"/>
      <c r="AI30" s="1617"/>
      <c r="AJ30" s="1617"/>
      <c r="AK30" s="1617"/>
      <c r="AL30" s="1617"/>
      <c r="AM30" s="1617"/>
      <c r="AN30" s="1617"/>
      <c r="AO30" s="1617"/>
      <c r="AP30" s="1617"/>
      <c r="AQ30" s="1617"/>
      <c r="AR30" s="1617"/>
      <c r="AS30" s="1617"/>
      <c r="AT30" s="1617"/>
      <c r="AU30" s="1617"/>
      <c r="AV30" s="1617"/>
      <c r="AW30" s="1617"/>
      <c r="AX30" s="1617"/>
      <c r="AY30" s="1617"/>
      <c r="AZ30" s="1617"/>
      <c r="BA30" s="1617"/>
      <c r="BB30" s="1617"/>
      <c r="BC30" s="1617"/>
      <c r="BD30" s="1618"/>
      <c r="BE30" s="159"/>
      <c r="BF30" s="159"/>
      <c r="BG30" s="1616"/>
      <c r="BH30" s="1617"/>
      <c r="BI30" s="1617"/>
      <c r="BJ30" s="1617"/>
      <c r="BK30" s="1617"/>
      <c r="BL30" s="1617"/>
      <c r="BM30" s="1617"/>
      <c r="BN30" s="1617"/>
      <c r="BO30" s="1617"/>
      <c r="BP30" s="1617"/>
      <c r="BQ30" s="1617"/>
      <c r="BR30" s="1617"/>
      <c r="BS30" s="1617"/>
      <c r="BT30" s="1617"/>
      <c r="BU30" s="1617"/>
      <c r="BV30" s="1617"/>
      <c r="BW30" s="1617"/>
      <c r="BX30" s="1617"/>
      <c r="BY30" s="1617"/>
      <c r="BZ30" s="1617"/>
      <c r="CA30" s="1618"/>
      <c r="CC30"/>
      <c r="CD30" s="337"/>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30" customHeight="1">
      <c r="A31" s="55"/>
      <c r="B31" s="299"/>
      <c r="D31" s="345"/>
      <c r="E31" s="344"/>
      <c r="F31" s="265"/>
      <c r="G31" s="266"/>
      <c r="H31" s="265"/>
      <c r="I31" s="265"/>
      <c r="J31" s="265"/>
      <c r="K31" s="265"/>
      <c r="L31" s="265"/>
      <c r="CC31"/>
      <c r="CD31" s="337"/>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55"/>
      <c r="B32" s="129"/>
      <c r="D32" s="264" t="s">
        <v>149</v>
      </c>
      <c r="E32" s="265"/>
      <c r="F32" s="265"/>
      <c r="G32" s="266" t="s">
        <v>840</v>
      </c>
      <c r="H32" s="265"/>
      <c r="I32" s="265"/>
      <c r="J32" s="265"/>
      <c r="K32" s="265"/>
      <c r="L32" s="265"/>
      <c r="S32" s="1601" t="s">
        <v>839</v>
      </c>
      <c r="T32" s="1601"/>
      <c r="U32" s="1601"/>
      <c r="V32" s="1601"/>
      <c r="W32" s="1601"/>
      <c r="X32" s="1601"/>
      <c r="Z32" s="1604">
        <v>25</v>
      </c>
      <c r="AA32" s="1604"/>
      <c r="AB32" s="1613"/>
      <c r="AC32" s="1614"/>
      <c r="AD32" s="1614"/>
      <c r="AE32" s="1614"/>
      <c r="AF32" s="1614"/>
      <c r="AG32" s="1614"/>
      <c r="AH32" s="1614"/>
      <c r="AI32" s="1614"/>
      <c r="AJ32" s="1614"/>
      <c r="AK32" s="1614"/>
      <c r="AL32" s="1614"/>
      <c r="AM32" s="1614"/>
      <c r="AN32" s="1614"/>
      <c r="AO32" s="1614"/>
      <c r="AP32" s="1614"/>
      <c r="AQ32" s="1614"/>
      <c r="AR32" s="1614"/>
      <c r="AS32" s="1614"/>
      <c r="AT32" s="1614"/>
      <c r="AU32" s="1614"/>
      <c r="AV32" s="1614"/>
      <c r="AW32" s="1614"/>
      <c r="AX32" s="1614"/>
      <c r="AY32" s="1614"/>
      <c r="AZ32" s="1614"/>
      <c r="BA32" s="1614"/>
      <c r="BB32" s="1614"/>
      <c r="BC32" s="1614"/>
      <c r="BD32" s="1615"/>
      <c r="BE32" s="159"/>
      <c r="BF32" s="159"/>
      <c r="BG32" s="1613"/>
      <c r="BH32" s="1614"/>
      <c r="BI32" s="1614"/>
      <c r="BJ32" s="1614"/>
      <c r="BK32" s="1614"/>
      <c r="BL32" s="1614"/>
      <c r="BM32" s="1614"/>
      <c r="BN32" s="1614"/>
      <c r="BO32" s="1614"/>
      <c r="BP32" s="1614"/>
      <c r="BQ32" s="1614"/>
      <c r="BR32" s="1614"/>
      <c r="BS32" s="1614"/>
      <c r="BT32" s="1614"/>
      <c r="BU32" s="1614"/>
      <c r="BV32" s="1614"/>
      <c r="BW32" s="1614"/>
      <c r="BX32" s="1614"/>
      <c r="BY32" s="1614"/>
      <c r="BZ32" s="1614"/>
      <c r="CA32" s="1615"/>
      <c r="CC32"/>
      <c r="CD32" s="124"/>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24.9" customHeight="1">
      <c r="A33" s="55"/>
      <c r="B33" s="129"/>
      <c r="C33" s="321"/>
      <c r="D33" s="267"/>
      <c r="F33" s="266"/>
      <c r="G33" s="268" t="s">
        <v>840</v>
      </c>
      <c r="H33" s="332"/>
      <c r="I33" s="332"/>
      <c r="J33" s="332"/>
      <c r="K33" s="332"/>
      <c r="L33" s="332"/>
      <c r="S33" s="1601"/>
      <c r="T33" s="1601"/>
      <c r="U33" s="1601"/>
      <c r="V33" s="1601"/>
      <c r="W33" s="1601"/>
      <c r="X33" s="1601"/>
      <c r="Z33" s="1604"/>
      <c r="AA33" s="1604"/>
      <c r="AB33" s="1616"/>
      <c r="AC33" s="1617"/>
      <c r="AD33" s="1617"/>
      <c r="AE33" s="1617"/>
      <c r="AF33" s="1617"/>
      <c r="AG33" s="1617"/>
      <c r="AH33" s="1617"/>
      <c r="AI33" s="1617"/>
      <c r="AJ33" s="1617"/>
      <c r="AK33" s="1617"/>
      <c r="AL33" s="1617"/>
      <c r="AM33" s="1617"/>
      <c r="AN33" s="1617"/>
      <c r="AO33" s="1617"/>
      <c r="AP33" s="1617"/>
      <c r="AQ33" s="1617"/>
      <c r="AR33" s="1617"/>
      <c r="AS33" s="1617"/>
      <c r="AT33" s="1617"/>
      <c r="AU33" s="1617"/>
      <c r="AV33" s="1617"/>
      <c r="AW33" s="1617"/>
      <c r="AX33" s="1617"/>
      <c r="AY33" s="1617"/>
      <c r="AZ33" s="1617"/>
      <c r="BA33" s="1617"/>
      <c r="BB33" s="1617"/>
      <c r="BC33" s="1617"/>
      <c r="BD33" s="1618"/>
      <c r="BE33" s="159"/>
      <c r="BF33" s="159"/>
      <c r="BG33" s="1616"/>
      <c r="BH33" s="1617"/>
      <c r="BI33" s="1617"/>
      <c r="BJ33" s="1617"/>
      <c r="BK33" s="1617"/>
      <c r="BL33" s="1617"/>
      <c r="BM33" s="1617"/>
      <c r="BN33" s="1617"/>
      <c r="BO33" s="1617"/>
      <c r="BP33" s="1617"/>
      <c r="BQ33" s="1617"/>
      <c r="BR33" s="1617"/>
      <c r="BS33" s="1617"/>
      <c r="BT33" s="1617"/>
      <c r="BU33" s="1617"/>
      <c r="BV33" s="1617"/>
      <c r="BW33" s="1617"/>
      <c r="BX33" s="1617"/>
      <c r="BY33" s="1617"/>
      <c r="BZ33" s="1617"/>
      <c r="CA33" s="1618"/>
      <c r="CC33" s="97"/>
      <c r="CD33" s="124"/>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s="55"/>
      <c r="B34" s="129"/>
      <c r="C34" s="325"/>
      <c r="H34" s="265"/>
      <c r="I34" s="265"/>
      <c r="J34" s="265"/>
      <c r="K34" s="265"/>
      <c r="L34" s="265"/>
      <c r="CC34" s="97"/>
      <c r="CD34" s="12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55"/>
      <c r="B35" s="129"/>
      <c r="C35" s="326"/>
      <c r="D35" s="269" t="s">
        <v>151</v>
      </c>
      <c r="F35" s="266"/>
      <c r="G35" s="270" t="s">
        <v>841</v>
      </c>
      <c r="H35" s="266"/>
      <c r="I35" s="266"/>
      <c r="J35" s="266"/>
      <c r="K35" s="266"/>
      <c r="L35" s="266"/>
      <c r="S35" s="1601" t="s">
        <v>839</v>
      </c>
      <c r="T35" s="1601"/>
      <c r="U35" s="1601"/>
      <c r="V35" s="1601"/>
      <c r="W35" s="1601"/>
      <c r="X35" s="1601"/>
      <c r="Z35" s="1612" t="s">
        <v>281</v>
      </c>
      <c r="AA35" s="1604"/>
      <c r="AB35" s="1613"/>
      <c r="AC35" s="1614"/>
      <c r="AD35" s="1614"/>
      <c r="AE35" s="1614"/>
      <c r="AF35" s="1614"/>
      <c r="AG35" s="1614"/>
      <c r="AH35" s="1614"/>
      <c r="AI35" s="1614"/>
      <c r="AJ35" s="1614"/>
      <c r="AK35" s="1614"/>
      <c r="AL35" s="1614"/>
      <c r="AM35" s="1614"/>
      <c r="AN35" s="1614"/>
      <c r="AO35" s="1614"/>
      <c r="AP35" s="1614"/>
      <c r="AQ35" s="1614"/>
      <c r="AR35" s="1614"/>
      <c r="AS35" s="1614"/>
      <c r="AT35" s="1614"/>
      <c r="AU35" s="1614"/>
      <c r="AV35" s="1614"/>
      <c r="AW35" s="1614"/>
      <c r="AX35" s="1614"/>
      <c r="AY35" s="1614"/>
      <c r="AZ35" s="1614"/>
      <c r="BA35" s="1614"/>
      <c r="BB35" s="1614"/>
      <c r="BC35" s="1614"/>
      <c r="BD35" s="1615"/>
      <c r="BE35" s="159"/>
      <c r="BF35" s="159"/>
      <c r="BG35" s="1613"/>
      <c r="BH35" s="1614"/>
      <c r="BI35" s="1614"/>
      <c r="BJ35" s="1614"/>
      <c r="BK35" s="1614"/>
      <c r="BL35" s="1614"/>
      <c r="BM35" s="1614"/>
      <c r="BN35" s="1614"/>
      <c r="BO35" s="1614"/>
      <c r="BP35" s="1614"/>
      <c r="BQ35" s="1614"/>
      <c r="BR35" s="1614"/>
      <c r="BS35" s="1614"/>
      <c r="BT35" s="1614"/>
      <c r="BU35" s="1614"/>
      <c r="BV35" s="1614"/>
      <c r="BW35" s="1614"/>
      <c r="BX35" s="1614"/>
      <c r="BY35" s="1614"/>
      <c r="BZ35" s="1614"/>
      <c r="CA35" s="1615"/>
      <c r="CC35" s="97"/>
      <c r="CD35" s="124"/>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30" customHeight="1">
      <c r="A36" s="55"/>
      <c r="B36" s="129"/>
      <c r="C36" s="321"/>
      <c r="D36" s="281"/>
      <c r="F36" s="266"/>
      <c r="G36" s="282" t="s">
        <v>841</v>
      </c>
      <c r="H36" s="284"/>
      <c r="I36" s="284"/>
      <c r="J36" s="284"/>
      <c r="K36" s="284"/>
      <c r="L36" s="284"/>
      <c r="Q36" s="194"/>
      <c r="S36" s="1601"/>
      <c r="T36" s="1601"/>
      <c r="U36" s="1601"/>
      <c r="V36" s="1601"/>
      <c r="W36" s="1601"/>
      <c r="X36" s="1601"/>
      <c r="Z36" s="1604"/>
      <c r="AA36" s="1604"/>
      <c r="AB36" s="1616"/>
      <c r="AC36" s="1617"/>
      <c r="AD36" s="1617"/>
      <c r="AE36" s="1617"/>
      <c r="AF36" s="1617"/>
      <c r="AG36" s="1617"/>
      <c r="AH36" s="1617"/>
      <c r="AI36" s="1617"/>
      <c r="AJ36" s="1617"/>
      <c r="AK36" s="1617"/>
      <c r="AL36" s="1617"/>
      <c r="AM36" s="1617"/>
      <c r="AN36" s="1617"/>
      <c r="AO36" s="1617"/>
      <c r="AP36" s="1617"/>
      <c r="AQ36" s="1617"/>
      <c r="AR36" s="1617"/>
      <c r="AS36" s="1617"/>
      <c r="AT36" s="1617"/>
      <c r="AU36" s="1617"/>
      <c r="AV36" s="1617"/>
      <c r="AW36" s="1617"/>
      <c r="AX36" s="1617"/>
      <c r="AY36" s="1617"/>
      <c r="AZ36" s="1617"/>
      <c r="BA36" s="1617"/>
      <c r="BB36" s="1617"/>
      <c r="BC36" s="1617"/>
      <c r="BD36" s="1618"/>
      <c r="BE36" s="159"/>
      <c r="BF36" s="159"/>
      <c r="BG36" s="1616"/>
      <c r="BH36" s="1617"/>
      <c r="BI36" s="1617"/>
      <c r="BJ36" s="1617"/>
      <c r="BK36" s="1617"/>
      <c r="BL36" s="1617"/>
      <c r="BM36" s="1617"/>
      <c r="BN36" s="1617"/>
      <c r="BO36" s="1617"/>
      <c r="BP36" s="1617"/>
      <c r="BQ36" s="1617"/>
      <c r="BR36" s="1617"/>
      <c r="BS36" s="1617"/>
      <c r="BT36" s="1617"/>
      <c r="BU36" s="1617"/>
      <c r="BV36" s="1617"/>
      <c r="BW36" s="1617"/>
      <c r="BX36" s="1617"/>
      <c r="BY36" s="1617"/>
      <c r="BZ36" s="1617"/>
      <c r="CA36" s="1618"/>
      <c r="CC36" s="97"/>
      <c r="CD36" s="124"/>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55"/>
      <c r="B37" s="97"/>
      <c r="C37" s="321"/>
      <c r="D37" s="283"/>
      <c r="F37" s="284"/>
      <c r="G37" s="265"/>
      <c r="H37" s="284"/>
      <c r="I37" s="284"/>
      <c r="J37" s="284"/>
      <c r="K37" s="284"/>
      <c r="L37" s="284"/>
      <c r="CC37" s="97"/>
      <c r="CD37" s="160"/>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24.9" customHeight="1">
      <c r="A38" s="55"/>
      <c r="B38" s="129"/>
      <c r="C38" s="321"/>
      <c r="D38" s="269" t="s">
        <v>194</v>
      </c>
      <c r="E38" s="285"/>
      <c r="F38" s="286"/>
      <c r="G38" s="270" t="s">
        <v>842</v>
      </c>
      <c r="H38" s="284"/>
      <c r="I38" s="284"/>
      <c r="J38" s="284"/>
      <c r="K38" s="284"/>
      <c r="L38" s="284"/>
      <c r="S38" s="1601" t="s">
        <v>839</v>
      </c>
      <c r="T38" s="1601"/>
      <c r="U38" s="1601"/>
      <c r="V38" s="1601"/>
      <c r="W38" s="1601"/>
      <c r="X38" s="1601"/>
      <c r="Z38" s="1612" t="s">
        <v>286</v>
      </c>
      <c r="AA38" s="1604"/>
      <c r="AB38" s="1613"/>
      <c r="AC38" s="1614"/>
      <c r="AD38" s="1614"/>
      <c r="AE38" s="1614"/>
      <c r="AF38" s="1614"/>
      <c r="AG38" s="1614"/>
      <c r="AH38" s="1614"/>
      <c r="AI38" s="1614"/>
      <c r="AJ38" s="1614"/>
      <c r="AK38" s="1614"/>
      <c r="AL38" s="1614"/>
      <c r="AM38" s="1614"/>
      <c r="AN38" s="1614"/>
      <c r="AO38" s="1614"/>
      <c r="AP38" s="1614"/>
      <c r="AQ38" s="1614"/>
      <c r="AR38" s="1614"/>
      <c r="AS38" s="1614"/>
      <c r="AT38" s="1614"/>
      <c r="AU38" s="1614"/>
      <c r="AV38" s="1614"/>
      <c r="AW38" s="1614"/>
      <c r="AX38" s="1614"/>
      <c r="AY38" s="1614"/>
      <c r="AZ38" s="1614"/>
      <c r="BA38" s="1614"/>
      <c r="BB38" s="1614"/>
      <c r="BC38" s="1614"/>
      <c r="BD38" s="1615"/>
      <c r="BE38" s="159"/>
      <c r="BF38" s="159"/>
      <c r="BG38" s="1613"/>
      <c r="BH38" s="1614"/>
      <c r="BI38" s="1614"/>
      <c r="BJ38" s="1614"/>
      <c r="BK38" s="1614"/>
      <c r="BL38" s="1614"/>
      <c r="BM38" s="1614"/>
      <c r="BN38" s="1614"/>
      <c r="BO38" s="1614"/>
      <c r="BP38" s="1614"/>
      <c r="BQ38" s="1614"/>
      <c r="BR38" s="1614"/>
      <c r="BS38" s="1614"/>
      <c r="BT38" s="1614"/>
      <c r="BU38" s="1614"/>
      <c r="BV38" s="1614"/>
      <c r="BW38" s="1614"/>
      <c r="BX38" s="1614"/>
      <c r="BY38" s="1614"/>
      <c r="BZ38" s="1614"/>
      <c r="CA38" s="1615"/>
      <c r="CC38" s="97"/>
      <c r="CD38" s="124"/>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30" customHeight="1">
      <c r="A39" s="55"/>
      <c r="B39" s="129"/>
      <c r="C39" s="321"/>
      <c r="D39" s="281"/>
      <c r="F39" s="287"/>
      <c r="G39" s="270" t="s">
        <v>843</v>
      </c>
      <c r="H39" s="332"/>
      <c r="I39" s="332"/>
      <c r="J39" s="332"/>
      <c r="K39" s="332"/>
      <c r="L39" s="332"/>
      <c r="S39" s="1601"/>
      <c r="T39" s="1601"/>
      <c r="U39" s="1601"/>
      <c r="V39" s="1601"/>
      <c r="W39" s="1601"/>
      <c r="X39" s="1601"/>
      <c r="Z39" s="1604"/>
      <c r="AA39" s="1604"/>
      <c r="AB39" s="1616"/>
      <c r="AC39" s="1617"/>
      <c r="AD39" s="1617"/>
      <c r="AE39" s="1617"/>
      <c r="AF39" s="1617"/>
      <c r="AG39" s="1617"/>
      <c r="AH39" s="1617"/>
      <c r="AI39" s="1617"/>
      <c r="AJ39" s="1617"/>
      <c r="AK39" s="1617"/>
      <c r="AL39" s="1617"/>
      <c r="AM39" s="1617"/>
      <c r="AN39" s="1617"/>
      <c r="AO39" s="1617"/>
      <c r="AP39" s="1617"/>
      <c r="AQ39" s="1617"/>
      <c r="AR39" s="1617"/>
      <c r="AS39" s="1617"/>
      <c r="AT39" s="1617"/>
      <c r="AU39" s="1617"/>
      <c r="AV39" s="1617"/>
      <c r="AW39" s="1617"/>
      <c r="AX39" s="1617"/>
      <c r="AY39" s="1617"/>
      <c r="AZ39" s="1617"/>
      <c r="BA39" s="1617"/>
      <c r="BB39" s="1617"/>
      <c r="BC39" s="1617"/>
      <c r="BD39" s="1618"/>
      <c r="BE39" s="159"/>
      <c r="BF39" s="159"/>
      <c r="BG39" s="1616"/>
      <c r="BH39" s="1617"/>
      <c r="BI39" s="1617"/>
      <c r="BJ39" s="1617"/>
      <c r="BK39" s="1617"/>
      <c r="BL39" s="1617"/>
      <c r="BM39" s="1617"/>
      <c r="BN39" s="1617"/>
      <c r="BO39" s="1617"/>
      <c r="BP39" s="1617"/>
      <c r="BQ39" s="1617"/>
      <c r="BR39" s="1617"/>
      <c r="BS39" s="1617"/>
      <c r="BT39" s="1617"/>
      <c r="BU39" s="1617"/>
      <c r="BV39" s="1617"/>
      <c r="BW39" s="1617"/>
      <c r="BX39" s="1617"/>
      <c r="BY39" s="1617"/>
      <c r="BZ39" s="1617"/>
      <c r="CA39" s="1618"/>
      <c r="CC39" s="97"/>
      <c r="CD39" s="160"/>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0" customHeight="1">
      <c r="A40" s="55"/>
      <c r="B40" s="129"/>
      <c r="C40" s="321"/>
      <c r="G40" s="282" t="s">
        <v>844</v>
      </c>
      <c r="H40" s="332"/>
      <c r="I40" s="332"/>
      <c r="J40" s="332"/>
      <c r="K40" s="332"/>
      <c r="L40" s="332"/>
      <c r="CC40" s="97"/>
      <c r="CD40" s="16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24.9" customHeight="1">
      <c r="A41" s="55"/>
      <c r="B41" s="129"/>
      <c r="C41" s="321"/>
      <c r="D41" s="269"/>
      <c r="F41" s="268"/>
      <c r="G41" s="270"/>
      <c r="H41" s="268"/>
      <c r="I41" s="268"/>
      <c r="J41" s="268"/>
      <c r="K41" s="268"/>
      <c r="L41" s="268"/>
      <c r="CC41" s="97"/>
      <c r="CD41" s="124"/>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ht="30" customHeight="1">
      <c r="A42" s="55"/>
      <c r="B42" s="129"/>
      <c r="C42" s="326"/>
      <c r="D42" s="288" t="s">
        <v>197</v>
      </c>
      <c r="F42" s="282"/>
      <c r="G42" s="269" t="s">
        <v>845</v>
      </c>
      <c r="H42" s="284"/>
      <c r="I42" s="284"/>
      <c r="J42" s="284"/>
      <c r="K42" s="284"/>
      <c r="L42" s="284"/>
      <c r="S42" s="1601" t="s">
        <v>846</v>
      </c>
      <c r="T42" s="1601"/>
      <c r="U42" s="1601"/>
      <c r="V42" s="1601"/>
      <c r="W42" s="1601"/>
      <c r="X42" s="1601"/>
      <c r="Z42" s="1612" t="s">
        <v>290</v>
      </c>
      <c r="AA42" s="1604"/>
      <c r="AB42" s="1613"/>
      <c r="AC42" s="1614"/>
      <c r="AD42" s="1614"/>
      <c r="AE42" s="1614"/>
      <c r="AF42" s="1614"/>
      <c r="AG42" s="1614"/>
      <c r="AH42" s="1614"/>
      <c r="AI42" s="1614"/>
      <c r="AJ42" s="1614"/>
      <c r="AK42" s="1614"/>
      <c r="AL42" s="1614"/>
      <c r="AM42" s="1614"/>
      <c r="AN42" s="1614"/>
      <c r="AO42" s="1614"/>
      <c r="AP42" s="1614"/>
      <c r="AQ42" s="1614"/>
      <c r="AR42" s="1614"/>
      <c r="AS42" s="1614"/>
      <c r="AT42" s="1614"/>
      <c r="AU42" s="1614"/>
      <c r="AV42" s="1614"/>
      <c r="AW42" s="1614"/>
      <c r="AX42" s="1614"/>
      <c r="AY42" s="1614"/>
      <c r="AZ42" s="1614"/>
      <c r="BA42" s="1614"/>
      <c r="BB42" s="1614"/>
      <c r="BC42" s="1614"/>
      <c r="BD42" s="1615"/>
      <c r="BE42" s="159"/>
      <c r="BF42" s="159"/>
      <c r="BG42" s="1613"/>
      <c r="BH42" s="1614"/>
      <c r="BI42" s="1614"/>
      <c r="BJ42" s="1614"/>
      <c r="BK42" s="1614"/>
      <c r="BL42" s="1614"/>
      <c r="BM42" s="1614"/>
      <c r="BN42" s="1614"/>
      <c r="BO42" s="1614"/>
      <c r="BP42" s="1614"/>
      <c r="BQ42" s="1614"/>
      <c r="BR42" s="1614"/>
      <c r="BS42" s="1614"/>
      <c r="BT42" s="1614"/>
      <c r="BU42" s="1614"/>
      <c r="BV42" s="1614"/>
      <c r="BW42" s="1614"/>
      <c r="BX42" s="1614"/>
      <c r="BY42" s="1614"/>
      <c r="BZ42" s="1614"/>
      <c r="CA42" s="1615"/>
      <c r="CC42" s="97"/>
      <c r="CD42" s="124"/>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55"/>
      <c r="B43" s="97"/>
      <c r="C43" s="325"/>
      <c r="D43" s="289"/>
      <c r="F43" s="282"/>
      <c r="G43" s="281" t="s">
        <v>847</v>
      </c>
      <c r="H43" s="283"/>
      <c r="I43" s="283"/>
      <c r="J43" s="283"/>
      <c r="K43" s="283"/>
      <c r="L43" s="283"/>
      <c r="S43" s="1601"/>
      <c r="T43" s="1601"/>
      <c r="U43" s="1601"/>
      <c r="V43" s="1601"/>
      <c r="W43" s="1601"/>
      <c r="X43" s="1601"/>
      <c r="Z43" s="1604"/>
      <c r="AA43" s="1604"/>
      <c r="AB43" s="1616"/>
      <c r="AC43" s="1617"/>
      <c r="AD43" s="1617"/>
      <c r="AE43" s="1617"/>
      <c r="AF43" s="1617"/>
      <c r="AG43" s="1617"/>
      <c r="AH43" s="1617"/>
      <c r="AI43" s="1617"/>
      <c r="AJ43" s="1617"/>
      <c r="AK43" s="1617"/>
      <c r="AL43" s="1617"/>
      <c r="AM43" s="1617"/>
      <c r="AN43" s="1617"/>
      <c r="AO43" s="1617"/>
      <c r="AP43" s="1617"/>
      <c r="AQ43" s="1617"/>
      <c r="AR43" s="1617"/>
      <c r="AS43" s="1617"/>
      <c r="AT43" s="1617"/>
      <c r="AU43" s="1617"/>
      <c r="AV43" s="1617"/>
      <c r="AW43" s="1617"/>
      <c r="AX43" s="1617"/>
      <c r="AY43" s="1617"/>
      <c r="AZ43" s="1617"/>
      <c r="BA43" s="1617"/>
      <c r="BB43" s="1617"/>
      <c r="BC43" s="1617"/>
      <c r="BD43" s="1618"/>
      <c r="BE43" s="159"/>
      <c r="BF43" s="159"/>
      <c r="BG43" s="1616"/>
      <c r="BH43" s="1617"/>
      <c r="BI43" s="1617"/>
      <c r="BJ43" s="1617"/>
      <c r="BK43" s="1617"/>
      <c r="BL43" s="1617"/>
      <c r="BM43" s="1617"/>
      <c r="BN43" s="1617"/>
      <c r="BO43" s="1617"/>
      <c r="BP43" s="1617"/>
      <c r="BQ43" s="1617"/>
      <c r="BR43" s="1617"/>
      <c r="BS43" s="1617"/>
      <c r="BT43" s="1617"/>
      <c r="BU43" s="1617"/>
      <c r="BV43" s="1617"/>
      <c r="BW43" s="1617"/>
      <c r="BX43" s="1617"/>
      <c r="BY43" s="1617"/>
      <c r="BZ43" s="1617"/>
      <c r="CA43" s="1618"/>
      <c r="CC43" s="97"/>
      <c r="CD43" s="160"/>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s="285" customFormat="1" ht="30" customHeight="1">
      <c r="A44" s="300"/>
      <c r="B44" s="129"/>
      <c r="C44" s="288"/>
      <c r="G44" s="281" t="s">
        <v>848</v>
      </c>
      <c r="H44" s="286"/>
      <c r="I44" s="286"/>
      <c r="J44" s="286"/>
      <c r="K44" s="286"/>
      <c r="L44" s="286"/>
      <c r="CC44" s="97"/>
      <c r="CD44" s="12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A45" s="55"/>
      <c r="B45" s="129"/>
      <c r="C45" s="329"/>
      <c r="H45" s="346"/>
      <c r="I45" s="287"/>
      <c r="J45" s="287"/>
      <c r="K45" s="287"/>
      <c r="L45" s="287"/>
      <c r="CC45" s="97"/>
      <c r="CD45" s="160"/>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A46" s="55"/>
      <c r="B46" s="129"/>
      <c r="C46" s="288"/>
      <c r="D46" s="288" t="s">
        <v>200</v>
      </c>
      <c r="F46" s="270"/>
      <c r="G46" s="269" t="s">
        <v>849</v>
      </c>
      <c r="H46" s="286"/>
      <c r="I46" s="287"/>
      <c r="J46" s="287"/>
      <c r="K46" s="287"/>
      <c r="L46" s="287"/>
      <c r="S46" s="1601" t="s">
        <v>850</v>
      </c>
      <c r="T46" s="1601"/>
      <c r="U46" s="1601"/>
      <c r="V46" s="1601"/>
      <c r="W46" s="1601"/>
      <c r="X46" s="1601"/>
      <c r="Y46" s="1601"/>
      <c r="Z46" s="1612" t="s">
        <v>239</v>
      </c>
      <c r="AA46" s="1604"/>
      <c r="AB46" s="1613"/>
      <c r="AC46" s="1614"/>
      <c r="AD46" s="1614"/>
      <c r="AE46" s="1614"/>
      <c r="AF46" s="1614"/>
      <c r="AG46" s="1614"/>
      <c r="AH46" s="1614"/>
      <c r="AI46" s="1614"/>
      <c r="AJ46" s="1614"/>
      <c r="AK46" s="1614"/>
      <c r="AL46" s="1614"/>
      <c r="AM46" s="1614"/>
      <c r="AN46" s="1614"/>
      <c r="AO46" s="1614"/>
      <c r="AP46" s="1614"/>
      <c r="AQ46" s="1614"/>
      <c r="AR46" s="1614"/>
      <c r="AS46" s="1614"/>
      <c r="AT46" s="1614"/>
      <c r="AU46" s="1614"/>
      <c r="AV46" s="1614"/>
      <c r="AW46" s="1614"/>
      <c r="AX46" s="1614"/>
      <c r="AY46" s="1614"/>
      <c r="AZ46" s="1614"/>
      <c r="BA46" s="1614"/>
      <c r="BB46" s="1614"/>
      <c r="BC46" s="1614"/>
      <c r="BD46" s="1615"/>
      <c r="BE46" s="159"/>
      <c r="BF46" s="159"/>
      <c r="BG46" s="1613"/>
      <c r="BH46" s="1614"/>
      <c r="BI46" s="1614"/>
      <c r="BJ46" s="1614"/>
      <c r="BK46" s="1614"/>
      <c r="BL46" s="1614"/>
      <c r="BM46" s="1614"/>
      <c r="BN46" s="1614"/>
      <c r="BO46" s="1614"/>
      <c r="BP46" s="1614"/>
      <c r="BQ46" s="1614"/>
      <c r="BR46" s="1614"/>
      <c r="BS46" s="1614"/>
      <c r="BT46" s="1614"/>
      <c r="BU46" s="1614"/>
      <c r="BV46" s="1614"/>
      <c r="BW46" s="1614"/>
      <c r="BX46" s="1614"/>
      <c r="BY46" s="1614"/>
      <c r="BZ46" s="1614"/>
      <c r="CA46" s="1615"/>
      <c r="CC46" s="97"/>
      <c r="CD46" s="160"/>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A47" s="55"/>
      <c r="B47" s="1"/>
      <c r="C47" s="288"/>
      <c r="D47" s="289"/>
      <c r="F47" s="270"/>
      <c r="G47" s="282" t="s">
        <v>851</v>
      </c>
      <c r="H47" s="287"/>
      <c r="I47" s="287"/>
      <c r="J47" s="287"/>
      <c r="K47" s="287"/>
      <c r="L47" s="287"/>
      <c r="S47" s="1601"/>
      <c r="T47" s="1601"/>
      <c r="U47" s="1601"/>
      <c r="V47" s="1601"/>
      <c r="W47" s="1601"/>
      <c r="X47" s="1601"/>
      <c r="Y47" s="1601"/>
      <c r="Z47" s="1604"/>
      <c r="AA47" s="1604"/>
      <c r="AB47" s="1616"/>
      <c r="AC47" s="1617"/>
      <c r="AD47" s="1617"/>
      <c r="AE47" s="1617"/>
      <c r="AF47" s="1617"/>
      <c r="AG47" s="1617"/>
      <c r="AH47" s="1617"/>
      <c r="AI47" s="1617"/>
      <c r="AJ47" s="1617"/>
      <c r="AK47" s="1617"/>
      <c r="AL47" s="1617"/>
      <c r="AM47" s="1617"/>
      <c r="AN47" s="1617"/>
      <c r="AO47" s="1617"/>
      <c r="AP47" s="1617"/>
      <c r="AQ47" s="1617"/>
      <c r="AR47" s="1617"/>
      <c r="AS47" s="1617"/>
      <c r="AT47" s="1617"/>
      <c r="AU47" s="1617"/>
      <c r="AV47" s="1617"/>
      <c r="AW47" s="1617"/>
      <c r="AX47" s="1617"/>
      <c r="AY47" s="1617"/>
      <c r="AZ47" s="1617"/>
      <c r="BA47" s="1617"/>
      <c r="BB47" s="1617"/>
      <c r="BC47" s="1617"/>
      <c r="BD47" s="1618"/>
      <c r="BE47" s="159"/>
      <c r="BF47" s="159"/>
      <c r="BG47" s="1616"/>
      <c r="BH47" s="1617"/>
      <c r="BI47" s="1617"/>
      <c r="BJ47" s="1617"/>
      <c r="BK47" s="1617"/>
      <c r="BL47" s="1617"/>
      <c r="BM47" s="1617"/>
      <c r="BN47" s="1617"/>
      <c r="BO47" s="1617"/>
      <c r="BP47" s="1617"/>
      <c r="BQ47" s="1617"/>
      <c r="BR47" s="1617"/>
      <c r="BS47" s="1617"/>
      <c r="BT47" s="1617"/>
      <c r="BU47" s="1617"/>
      <c r="BV47" s="1617"/>
      <c r="BW47" s="1617"/>
      <c r="BX47" s="1617"/>
      <c r="BY47" s="1617"/>
      <c r="BZ47" s="1617"/>
      <c r="CA47" s="1618"/>
      <c r="CC47" s="97"/>
      <c r="CD47" s="160"/>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s="55"/>
      <c r="B48" s="1"/>
      <c r="C48" s="288"/>
      <c r="D48" s="288"/>
      <c r="F48" s="282"/>
      <c r="G48" s="269"/>
      <c r="H48" s="282"/>
      <c r="I48" s="282"/>
      <c r="J48" s="282"/>
      <c r="K48" s="282"/>
      <c r="L48" s="282"/>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C48" s="97"/>
      <c r="CD48" s="160"/>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s="55"/>
      <c r="B49" s="1"/>
      <c r="C49" s="288"/>
      <c r="D49" s="288" t="s">
        <v>203</v>
      </c>
      <c r="G49" s="269" t="s">
        <v>852</v>
      </c>
      <c r="H49" s="282"/>
      <c r="I49" s="282"/>
      <c r="J49" s="282"/>
      <c r="K49" s="282"/>
      <c r="L49" s="282"/>
      <c r="S49" s="1601" t="s">
        <v>846</v>
      </c>
      <c r="T49" s="1601"/>
      <c r="U49" s="1601"/>
      <c r="V49" s="1601"/>
      <c r="W49" s="1601"/>
      <c r="X49" s="1601"/>
      <c r="Z49" s="1604">
        <v>27</v>
      </c>
      <c r="AA49" s="1604"/>
      <c r="AB49" s="1613"/>
      <c r="AC49" s="1614"/>
      <c r="AD49" s="1614"/>
      <c r="AE49" s="1614"/>
      <c r="AF49" s="1614"/>
      <c r="AG49" s="1614"/>
      <c r="AH49" s="1614"/>
      <c r="AI49" s="1614"/>
      <c r="AJ49" s="1614"/>
      <c r="AK49" s="1614"/>
      <c r="AL49" s="1614"/>
      <c r="AM49" s="1614"/>
      <c r="AN49" s="1614"/>
      <c r="AO49" s="1614"/>
      <c r="AP49" s="1614"/>
      <c r="AQ49" s="1614"/>
      <c r="AR49" s="1614"/>
      <c r="AS49" s="1614"/>
      <c r="AT49" s="1614"/>
      <c r="AU49" s="1614"/>
      <c r="AV49" s="1614"/>
      <c r="AW49" s="1614"/>
      <c r="AX49" s="1614"/>
      <c r="AY49" s="1614"/>
      <c r="AZ49" s="1614"/>
      <c r="BA49" s="1614"/>
      <c r="BB49" s="1614"/>
      <c r="BC49" s="1614"/>
      <c r="BD49" s="1615"/>
      <c r="BE49" s="159"/>
      <c r="BF49" s="159"/>
      <c r="BG49" s="1613"/>
      <c r="BH49" s="1614"/>
      <c r="BI49" s="1614"/>
      <c r="BJ49" s="1614"/>
      <c r="BK49" s="1614"/>
      <c r="BL49" s="1614"/>
      <c r="BM49" s="1614"/>
      <c r="BN49" s="1614"/>
      <c r="BO49" s="1614"/>
      <c r="BP49" s="1614"/>
      <c r="BQ49" s="1614"/>
      <c r="BR49" s="1614"/>
      <c r="BS49" s="1614"/>
      <c r="BT49" s="1614"/>
      <c r="BU49" s="1614"/>
      <c r="BV49" s="1614"/>
      <c r="BW49" s="1614"/>
      <c r="BX49" s="1614"/>
      <c r="BY49" s="1614"/>
      <c r="BZ49" s="1614"/>
      <c r="CA49" s="1615"/>
      <c r="CC49"/>
      <c r="CD49" s="160"/>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s="55"/>
      <c r="B50" s="1"/>
      <c r="C50" s="288"/>
      <c r="G50" s="282" t="s">
        <v>853</v>
      </c>
      <c r="H50" s="270"/>
      <c r="I50" s="282"/>
      <c r="J50" s="282"/>
      <c r="K50" s="282"/>
      <c r="L50" s="282"/>
      <c r="S50" s="1601"/>
      <c r="T50" s="1601"/>
      <c r="U50" s="1601"/>
      <c r="V50" s="1601"/>
      <c r="W50" s="1601"/>
      <c r="X50" s="1601"/>
      <c r="Z50" s="1604"/>
      <c r="AA50" s="1604"/>
      <c r="AB50" s="1616"/>
      <c r="AC50" s="1617"/>
      <c r="AD50" s="1617"/>
      <c r="AE50" s="1617"/>
      <c r="AF50" s="1617"/>
      <c r="AG50" s="1617"/>
      <c r="AH50" s="1617"/>
      <c r="AI50" s="1617"/>
      <c r="AJ50" s="1617"/>
      <c r="AK50" s="1617"/>
      <c r="AL50" s="1617"/>
      <c r="AM50" s="1617"/>
      <c r="AN50" s="1617"/>
      <c r="AO50" s="1617"/>
      <c r="AP50" s="1617"/>
      <c r="AQ50" s="1617"/>
      <c r="AR50" s="1617"/>
      <c r="AS50" s="1617"/>
      <c r="AT50" s="1617"/>
      <c r="AU50" s="1617"/>
      <c r="AV50" s="1617"/>
      <c r="AW50" s="1617"/>
      <c r="AX50" s="1617"/>
      <c r="AY50" s="1617"/>
      <c r="AZ50" s="1617"/>
      <c r="BA50" s="1617"/>
      <c r="BB50" s="1617"/>
      <c r="BC50" s="1617"/>
      <c r="BD50" s="1618"/>
      <c r="BE50" s="159"/>
      <c r="BF50" s="159"/>
      <c r="BG50" s="1616"/>
      <c r="BH50" s="1617"/>
      <c r="BI50" s="1617"/>
      <c r="BJ50" s="1617"/>
      <c r="BK50" s="1617"/>
      <c r="BL50" s="1617"/>
      <c r="BM50" s="1617"/>
      <c r="BN50" s="1617"/>
      <c r="BO50" s="1617"/>
      <c r="BP50" s="1617"/>
      <c r="BQ50" s="1617"/>
      <c r="BR50" s="1617"/>
      <c r="BS50" s="1617"/>
      <c r="BT50" s="1617"/>
      <c r="BU50" s="1617"/>
      <c r="BV50" s="1617"/>
      <c r="BW50" s="1617"/>
      <c r="BX50" s="1617"/>
      <c r="BY50" s="1617"/>
      <c r="BZ50" s="1617"/>
      <c r="CA50" s="1618"/>
      <c r="CC50"/>
      <c r="CD50" s="16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s="55"/>
      <c r="B51" s="97"/>
      <c r="C51" s="288"/>
      <c r="D51" s="289"/>
      <c r="F51" s="282"/>
      <c r="G51" s="281"/>
      <c r="H51" s="282"/>
      <c r="I51" s="282"/>
      <c r="J51" s="282"/>
      <c r="K51" s="282"/>
      <c r="L51" s="282"/>
      <c r="CC51"/>
      <c r="CD51" s="160"/>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s="55"/>
      <c r="B52" s="97"/>
      <c r="C52" s="288"/>
      <c r="D52" s="909" t="s">
        <v>206</v>
      </c>
      <c r="F52" s="282"/>
      <c r="G52" s="269" t="s">
        <v>854</v>
      </c>
      <c r="H52" s="282"/>
      <c r="I52" s="282"/>
      <c r="J52" s="282"/>
      <c r="K52" s="282"/>
      <c r="L52" s="282"/>
      <c r="S52" s="1601" t="s">
        <v>839</v>
      </c>
      <c r="T52" s="1601"/>
      <c r="U52" s="1601"/>
      <c r="V52" s="1601"/>
      <c r="W52" s="1601"/>
      <c r="X52" s="1601"/>
      <c r="Z52" s="1604">
        <v>28</v>
      </c>
      <c r="AA52" s="1604"/>
      <c r="AB52" s="1613"/>
      <c r="AC52" s="1614"/>
      <c r="AD52" s="1614"/>
      <c r="AE52" s="1614"/>
      <c r="AF52" s="1614"/>
      <c r="AG52" s="1614"/>
      <c r="AH52" s="1614"/>
      <c r="AI52" s="1614"/>
      <c r="AJ52" s="1614"/>
      <c r="AK52" s="1614"/>
      <c r="AL52" s="1614"/>
      <c r="AM52" s="1614"/>
      <c r="AN52" s="1614"/>
      <c r="AO52" s="1614"/>
      <c r="AP52" s="1614"/>
      <c r="AQ52" s="1614"/>
      <c r="AR52" s="1614"/>
      <c r="AS52" s="1614"/>
      <c r="AT52" s="1614"/>
      <c r="AU52" s="1614"/>
      <c r="AV52" s="1614"/>
      <c r="AW52" s="1614"/>
      <c r="AX52" s="1614"/>
      <c r="AY52" s="1614"/>
      <c r="AZ52" s="1614"/>
      <c r="BA52" s="1614"/>
      <c r="BB52" s="1614"/>
      <c r="BC52" s="1614"/>
      <c r="BD52" s="1615"/>
      <c r="BE52" s="159"/>
      <c r="BF52" s="159"/>
      <c r="BG52" s="1613"/>
      <c r="BH52" s="1614"/>
      <c r="BI52" s="1614"/>
      <c r="BJ52" s="1614"/>
      <c r="BK52" s="1614"/>
      <c r="BL52" s="1614"/>
      <c r="BM52" s="1614"/>
      <c r="BN52" s="1614"/>
      <c r="BO52" s="1614"/>
      <c r="BP52" s="1614"/>
      <c r="BQ52" s="1614"/>
      <c r="BR52" s="1614"/>
      <c r="BS52" s="1614"/>
      <c r="BT52" s="1614"/>
      <c r="BU52" s="1614"/>
      <c r="BV52" s="1614"/>
      <c r="BW52" s="1614"/>
      <c r="BX52" s="1614"/>
      <c r="BY52" s="1614"/>
      <c r="BZ52" s="1614"/>
      <c r="CA52" s="1615"/>
      <c r="CC52"/>
      <c r="CD52" s="160"/>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s="55"/>
      <c r="B53" s="97"/>
      <c r="C53" s="327"/>
      <c r="D53" s="325"/>
      <c r="F53" s="282"/>
      <c r="G53" s="281" t="s">
        <v>855</v>
      </c>
      <c r="H53" s="282"/>
      <c r="I53" s="282"/>
      <c r="J53" s="282"/>
      <c r="K53" s="282"/>
      <c r="L53" s="282"/>
      <c r="S53" s="1601"/>
      <c r="T53" s="1601"/>
      <c r="U53" s="1601"/>
      <c r="V53" s="1601"/>
      <c r="W53" s="1601"/>
      <c r="X53" s="1601"/>
      <c r="Z53" s="1604"/>
      <c r="AA53" s="1604"/>
      <c r="AB53" s="1616"/>
      <c r="AC53" s="1617"/>
      <c r="AD53" s="1617"/>
      <c r="AE53" s="1617"/>
      <c r="AF53" s="1617"/>
      <c r="AG53" s="1617"/>
      <c r="AH53" s="1617"/>
      <c r="AI53" s="1617"/>
      <c r="AJ53" s="1617"/>
      <c r="AK53" s="1617"/>
      <c r="AL53" s="1617"/>
      <c r="AM53" s="1617"/>
      <c r="AN53" s="1617"/>
      <c r="AO53" s="1617"/>
      <c r="AP53" s="1617"/>
      <c r="AQ53" s="1617"/>
      <c r="AR53" s="1617"/>
      <c r="AS53" s="1617"/>
      <c r="AT53" s="1617"/>
      <c r="AU53" s="1617"/>
      <c r="AV53" s="1617"/>
      <c r="AW53" s="1617"/>
      <c r="AX53" s="1617"/>
      <c r="AY53" s="1617"/>
      <c r="AZ53" s="1617"/>
      <c r="BA53" s="1617"/>
      <c r="BB53" s="1617"/>
      <c r="BC53" s="1617"/>
      <c r="BD53" s="1618"/>
      <c r="BE53" s="159"/>
      <c r="BF53" s="159"/>
      <c r="BG53" s="1616"/>
      <c r="BH53" s="1617"/>
      <c r="BI53" s="1617"/>
      <c r="BJ53" s="1617"/>
      <c r="BK53" s="1617"/>
      <c r="BL53" s="1617"/>
      <c r="BM53" s="1617"/>
      <c r="BN53" s="1617"/>
      <c r="BO53" s="1617"/>
      <c r="BP53" s="1617"/>
      <c r="BQ53" s="1617"/>
      <c r="BR53" s="1617"/>
      <c r="BS53" s="1617"/>
      <c r="BT53" s="1617"/>
      <c r="BU53" s="1617"/>
      <c r="BV53" s="1617"/>
      <c r="BW53" s="1617"/>
      <c r="BX53" s="1617"/>
      <c r="BY53" s="1617"/>
      <c r="BZ53" s="1617"/>
      <c r="CA53" s="1618"/>
      <c r="CC53"/>
      <c r="CD53" s="160"/>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s="55"/>
      <c r="B54" s="97"/>
      <c r="C54" s="328"/>
      <c r="H54" s="270"/>
      <c r="I54" s="270"/>
      <c r="J54" s="270"/>
      <c r="K54" s="270"/>
      <c r="L54" s="270"/>
      <c r="CC54"/>
      <c r="CD54" s="160"/>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s="55"/>
      <c r="B55" s="97"/>
      <c r="C55" s="329"/>
      <c r="D55" s="269" t="s">
        <v>165</v>
      </c>
      <c r="G55" s="269" t="s">
        <v>856</v>
      </c>
      <c r="H55" s="270"/>
      <c r="I55" s="270"/>
      <c r="J55" s="270"/>
      <c r="K55" s="270"/>
      <c r="L55" s="270"/>
      <c r="S55" s="1601" t="s">
        <v>839</v>
      </c>
      <c r="T55" s="1601"/>
      <c r="U55" s="1601"/>
      <c r="V55" s="1601"/>
      <c r="W55" s="1601"/>
      <c r="X55" s="1601"/>
      <c r="Z55" s="1604">
        <v>50</v>
      </c>
      <c r="AA55" s="1604"/>
      <c r="AB55" s="1613"/>
      <c r="AC55" s="1614"/>
      <c r="AD55" s="1614"/>
      <c r="AE55" s="1614"/>
      <c r="AF55" s="1614"/>
      <c r="AG55" s="1614"/>
      <c r="AH55" s="1614"/>
      <c r="AI55" s="1614"/>
      <c r="AJ55" s="1614"/>
      <c r="AK55" s="1614"/>
      <c r="AL55" s="1614"/>
      <c r="AM55" s="1614"/>
      <c r="AN55" s="1614"/>
      <c r="AO55" s="1614"/>
      <c r="AP55" s="1614"/>
      <c r="AQ55" s="1614"/>
      <c r="AR55" s="1614"/>
      <c r="AS55" s="1614"/>
      <c r="AT55" s="1614"/>
      <c r="AU55" s="1614"/>
      <c r="AV55" s="1614"/>
      <c r="AW55" s="1614"/>
      <c r="AX55" s="1614"/>
      <c r="AY55" s="1614"/>
      <c r="AZ55" s="1614"/>
      <c r="BA55" s="1614"/>
      <c r="BB55" s="1614"/>
      <c r="BC55" s="1614"/>
      <c r="BD55" s="1615"/>
      <c r="BE55" s="159"/>
      <c r="BF55" s="159"/>
      <c r="BG55" s="1613"/>
      <c r="BH55" s="1614"/>
      <c r="BI55" s="1614"/>
      <c r="BJ55" s="1614"/>
      <c r="BK55" s="1614"/>
      <c r="BL55" s="1614"/>
      <c r="BM55" s="1614"/>
      <c r="BN55" s="1614"/>
      <c r="BO55" s="1614"/>
      <c r="BP55" s="1614"/>
      <c r="BQ55" s="1614"/>
      <c r="BR55" s="1614"/>
      <c r="BS55" s="1614"/>
      <c r="BT55" s="1614"/>
      <c r="BU55" s="1614"/>
      <c r="BV55" s="1614"/>
      <c r="BW55" s="1614"/>
      <c r="BX55" s="1614"/>
      <c r="BY55" s="1614"/>
      <c r="BZ55" s="1614"/>
      <c r="CA55" s="1615"/>
      <c r="CC55" s="97"/>
      <c r="CD55" s="160"/>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55"/>
      <c r="B56" s="97"/>
      <c r="C56" s="329"/>
      <c r="D56" s="347"/>
      <c r="G56" s="269" t="s">
        <v>857</v>
      </c>
      <c r="H56" s="270"/>
      <c r="I56" s="270"/>
      <c r="J56" s="270"/>
      <c r="K56" s="270"/>
      <c r="L56" s="270"/>
      <c r="S56" s="1601"/>
      <c r="T56" s="1601"/>
      <c r="U56" s="1601"/>
      <c r="V56" s="1601"/>
      <c r="W56" s="1601"/>
      <c r="X56" s="1601"/>
      <c r="Z56" s="1604"/>
      <c r="AA56" s="1604"/>
      <c r="AB56" s="1616"/>
      <c r="AC56" s="1617"/>
      <c r="AD56" s="1617"/>
      <c r="AE56" s="1617"/>
      <c r="AF56" s="1617"/>
      <c r="AG56" s="1617"/>
      <c r="AH56" s="1617"/>
      <c r="AI56" s="1617"/>
      <c r="AJ56" s="1617"/>
      <c r="AK56" s="1617"/>
      <c r="AL56" s="1617"/>
      <c r="AM56" s="1617"/>
      <c r="AN56" s="1617"/>
      <c r="AO56" s="1617"/>
      <c r="AP56" s="1617"/>
      <c r="AQ56" s="1617"/>
      <c r="AR56" s="1617"/>
      <c r="AS56" s="1617"/>
      <c r="AT56" s="1617"/>
      <c r="AU56" s="1617"/>
      <c r="AV56" s="1617"/>
      <c r="AW56" s="1617"/>
      <c r="AX56" s="1617"/>
      <c r="AY56" s="1617"/>
      <c r="AZ56" s="1617"/>
      <c r="BA56" s="1617"/>
      <c r="BB56" s="1617"/>
      <c r="BC56" s="1617"/>
      <c r="BD56" s="1618"/>
      <c r="BE56" s="159"/>
      <c r="BF56" s="159"/>
      <c r="BG56" s="1616"/>
      <c r="BH56" s="1617"/>
      <c r="BI56" s="1617"/>
      <c r="BJ56" s="1617"/>
      <c r="BK56" s="1617"/>
      <c r="BL56" s="1617"/>
      <c r="BM56" s="1617"/>
      <c r="BN56" s="1617"/>
      <c r="BO56" s="1617"/>
      <c r="BP56" s="1617"/>
      <c r="BQ56" s="1617"/>
      <c r="BR56" s="1617"/>
      <c r="BS56" s="1617"/>
      <c r="BT56" s="1617"/>
      <c r="BU56" s="1617"/>
      <c r="BV56" s="1617"/>
      <c r="BW56" s="1617"/>
      <c r="BX56" s="1617"/>
      <c r="BY56" s="1617"/>
      <c r="BZ56" s="1617"/>
      <c r="CA56" s="1618"/>
      <c r="CC56" s="97"/>
      <c r="CD56" s="160"/>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A57" s="55"/>
      <c r="B57" s="97"/>
      <c r="C57" s="328"/>
      <c r="F57" s="330"/>
      <c r="G57" s="1075" t="s">
        <v>858</v>
      </c>
      <c r="H57" s="330"/>
      <c r="I57" s="330"/>
      <c r="J57" s="330"/>
      <c r="K57" s="330"/>
      <c r="L57" s="330"/>
      <c r="S57" s="348"/>
      <c r="T57" s="348"/>
      <c r="U57" s="348"/>
      <c r="V57" s="348"/>
      <c r="W57" s="348"/>
      <c r="X57" s="348"/>
      <c r="Z57" s="1604"/>
      <c r="AA57" s="1604"/>
      <c r="AB57" s="159"/>
      <c r="AC57" s="159"/>
      <c r="AD57" s="159"/>
      <c r="AE57" s="159"/>
      <c r="AF57" s="159"/>
      <c r="AG57" s="159"/>
      <c r="AH57" s="159"/>
      <c r="AI57" s="159"/>
      <c r="AJ57" s="159"/>
      <c r="AK57" s="159"/>
      <c r="AL57" s="159"/>
      <c r="AM57" s="159"/>
      <c r="AN57" s="159"/>
      <c r="AO57" s="159"/>
      <c r="AP57" s="159"/>
      <c r="AQ57" s="159"/>
      <c r="AR57" s="159"/>
      <c r="AS57" s="159"/>
      <c r="AT57" s="159"/>
      <c r="AU57" s="159"/>
      <c r="AV57" s="159"/>
      <c r="AX57" s="291"/>
      <c r="AY57" s="159"/>
      <c r="AZ57" s="159"/>
      <c r="BA57" s="159"/>
      <c r="BB57" s="159"/>
      <c r="BC57" s="159"/>
      <c r="BD57" s="159"/>
      <c r="BE57" s="159"/>
      <c r="BF57" s="159"/>
      <c r="BG57" s="159"/>
      <c r="BH57" s="159"/>
      <c r="BI57" s="159"/>
      <c r="BJ57" s="159"/>
      <c r="BK57" s="159"/>
      <c r="BL57" s="159"/>
      <c r="BM57" s="159"/>
      <c r="BN57" s="159"/>
      <c r="BO57" s="159"/>
      <c r="BP57" s="159"/>
      <c r="BQ57" s="159"/>
      <c r="BR57" s="159"/>
      <c r="BS57" s="159"/>
      <c r="BT57" s="159"/>
      <c r="BU57" s="159"/>
      <c r="BV57" s="159"/>
      <c r="BW57" s="159"/>
      <c r="BX57" s="159"/>
      <c r="BY57" s="159"/>
      <c r="BZ57" s="159"/>
      <c r="CA57" s="159"/>
      <c r="CC57" s="97"/>
      <c r="CD57" s="160"/>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30" customHeight="1">
      <c r="A58" s="55"/>
      <c r="B58" s="97"/>
      <c r="C58" s="328"/>
      <c r="F58" s="330"/>
      <c r="G58" s="1076" t="s">
        <v>1700</v>
      </c>
      <c r="H58" s="330"/>
      <c r="I58" s="330"/>
      <c r="J58" s="330"/>
      <c r="K58" s="330"/>
      <c r="L58" s="330"/>
      <c r="S58" s="190"/>
      <c r="T58" s="190"/>
      <c r="U58" s="190"/>
      <c r="V58" s="190"/>
      <c r="W58" s="190"/>
      <c r="X58" s="190"/>
      <c r="Z58" s="167"/>
      <c r="AA58" s="167"/>
      <c r="AB58" s="152"/>
      <c r="AC58" s="152"/>
      <c r="AD58" s="152"/>
      <c r="AE58" s="152"/>
      <c r="AF58" s="152"/>
      <c r="AG58" s="152"/>
      <c r="AH58" s="152"/>
      <c r="AI58" s="152"/>
      <c r="AJ58" s="152"/>
      <c r="AK58" s="152"/>
      <c r="AL58" s="152"/>
      <c r="AM58" s="152"/>
      <c r="AN58" s="152"/>
      <c r="AO58" s="152"/>
      <c r="AP58" s="152"/>
      <c r="AQ58" s="152"/>
      <c r="AR58" s="152"/>
      <c r="AS58" s="152"/>
      <c r="AT58" s="152"/>
      <c r="AU58" s="152"/>
      <c r="AV58" s="152"/>
      <c r="AX58" s="291"/>
      <c r="AY58" s="152"/>
      <c r="AZ58" s="152"/>
      <c r="BA58" s="152"/>
      <c r="BB58" s="152"/>
      <c r="BC58" s="152"/>
      <c r="BD58" s="152"/>
      <c r="BE58" s="349"/>
      <c r="BF58" s="349"/>
      <c r="BG58" s="152"/>
      <c r="BH58" s="152"/>
      <c r="BI58" s="152"/>
      <c r="BJ58" s="152"/>
      <c r="BK58" s="152"/>
      <c r="BL58" s="152"/>
      <c r="BM58" s="152"/>
      <c r="BN58" s="152"/>
      <c r="BO58" s="152"/>
      <c r="BP58" s="152"/>
      <c r="BQ58" s="152"/>
      <c r="BR58" s="152"/>
      <c r="BS58" s="152"/>
      <c r="BT58" s="152"/>
      <c r="BU58" s="152"/>
      <c r="BV58" s="152"/>
      <c r="BW58" s="152"/>
      <c r="BX58" s="152"/>
      <c r="BY58" s="152"/>
      <c r="BZ58" s="152"/>
      <c r="CA58" s="152"/>
      <c r="CC58" s="97"/>
      <c r="CD58" s="160"/>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A59" s="55"/>
      <c r="B59" s="97"/>
      <c r="C59" s="328"/>
      <c r="D59" s="282"/>
      <c r="F59" s="270"/>
      <c r="H59" s="270"/>
      <c r="I59" s="270"/>
      <c r="J59" s="270"/>
      <c r="K59" s="270"/>
      <c r="L59" s="270"/>
      <c r="CC59" s="97"/>
      <c r="CD59" s="160"/>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30" customHeight="1">
      <c r="A60" s="55"/>
      <c r="B60" s="97"/>
      <c r="C60" s="288"/>
      <c r="D60" s="269" t="s">
        <v>542</v>
      </c>
      <c r="F60" s="270"/>
      <c r="G60" s="269" t="s">
        <v>859</v>
      </c>
      <c r="H60" s="270"/>
      <c r="I60" s="270"/>
      <c r="J60" s="270"/>
      <c r="K60" s="270"/>
      <c r="L60" s="270"/>
      <c r="S60" s="1601" t="s">
        <v>839</v>
      </c>
      <c r="T60" s="1601"/>
      <c r="U60" s="1601"/>
      <c r="V60" s="1601"/>
      <c r="W60" s="1601"/>
      <c r="X60" s="1601"/>
      <c r="Z60" s="1604">
        <v>51</v>
      </c>
      <c r="AA60" s="1604"/>
      <c r="AB60" s="1613"/>
      <c r="AC60" s="1614"/>
      <c r="AD60" s="1614"/>
      <c r="AE60" s="1614"/>
      <c r="AF60" s="1614"/>
      <c r="AG60" s="1614"/>
      <c r="AH60" s="1614"/>
      <c r="AI60" s="1614"/>
      <c r="AJ60" s="1614"/>
      <c r="AK60" s="1614"/>
      <c r="AL60" s="1614"/>
      <c r="AM60" s="1614"/>
      <c r="AN60" s="1614"/>
      <c r="AO60" s="1614"/>
      <c r="AP60" s="1614"/>
      <c r="AQ60" s="1614"/>
      <c r="AR60" s="1614"/>
      <c r="AS60" s="1614"/>
      <c r="AT60" s="1614"/>
      <c r="AU60" s="1614"/>
      <c r="AV60" s="1614"/>
      <c r="AW60" s="1614"/>
      <c r="AX60" s="1614"/>
      <c r="AY60" s="1614"/>
      <c r="AZ60" s="1614"/>
      <c r="BA60" s="1614"/>
      <c r="BB60" s="1614"/>
      <c r="BC60" s="1614"/>
      <c r="BD60" s="1615"/>
      <c r="BE60" s="159"/>
      <c r="BF60" s="159"/>
      <c r="BG60" s="1613"/>
      <c r="BH60" s="1614"/>
      <c r="BI60" s="1614"/>
      <c r="BJ60" s="1614"/>
      <c r="BK60" s="1614"/>
      <c r="BL60" s="1614"/>
      <c r="BM60" s="1614"/>
      <c r="BN60" s="1614"/>
      <c r="BO60" s="1614"/>
      <c r="BP60" s="1614"/>
      <c r="BQ60" s="1614"/>
      <c r="BR60" s="1614"/>
      <c r="BS60" s="1614"/>
      <c r="BT60" s="1614"/>
      <c r="BU60" s="1614"/>
      <c r="BV60" s="1614"/>
      <c r="BW60" s="1614"/>
      <c r="BX60" s="1614"/>
      <c r="BY60" s="1614"/>
      <c r="BZ60" s="1614"/>
      <c r="CA60" s="1615"/>
      <c r="CC60" s="97"/>
      <c r="CD60" s="1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A61" s="1"/>
      <c r="B61" s="151"/>
      <c r="C61" s="331"/>
      <c r="D61" s="270"/>
      <c r="F61" s="270"/>
      <c r="G61" s="281" t="s">
        <v>859</v>
      </c>
      <c r="H61" s="270"/>
      <c r="I61" s="270"/>
      <c r="J61" s="270"/>
      <c r="K61" s="270"/>
      <c r="L61" s="270"/>
      <c r="S61" s="1601"/>
      <c r="T61" s="1601"/>
      <c r="U61" s="1601"/>
      <c r="V61" s="1601"/>
      <c r="W61" s="1601"/>
      <c r="X61" s="1601"/>
      <c r="Z61" s="1604"/>
      <c r="AA61" s="1604"/>
      <c r="AB61" s="1616"/>
      <c r="AC61" s="1617"/>
      <c r="AD61" s="1617"/>
      <c r="AE61" s="1617"/>
      <c r="AF61" s="1617"/>
      <c r="AG61" s="1617"/>
      <c r="AH61" s="1617"/>
      <c r="AI61" s="1617"/>
      <c r="AJ61" s="1617"/>
      <c r="AK61" s="1617"/>
      <c r="AL61" s="1617"/>
      <c r="AM61" s="1617"/>
      <c r="AN61" s="1617"/>
      <c r="AO61" s="1617"/>
      <c r="AP61" s="1617"/>
      <c r="AQ61" s="1617"/>
      <c r="AR61" s="1617"/>
      <c r="AS61" s="1617"/>
      <c r="AT61" s="1617"/>
      <c r="AU61" s="1617"/>
      <c r="AV61" s="1617"/>
      <c r="AW61" s="1617"/>
      <c r="AX61" s="1617"/>
      <c r="AY61" s="1617"/>
      <c r="AZ61" s="1617"/>
      <c r="BA61" s="1617"/>
      <c r="BB61" s="1617"/>
      <c r="BC61" s="1617"/>
      <c r="BD61" s="1618"/>
      <c r="BE61" s="159"/>
      <c r="BF61" s="159"/>
      <c r="BG61" s="1616"/>
      <c r="BH61" s="1617"/>
      <c r="BI61" s="1617"/>
      <c r="BJ61" s="1617"/>
      <c r="BK61" s="1617"/>
      <c r="BL61" s="1617"/>
      <c r="BM61" s="1617"/>
      <c r="BN61" s="1617"/>
      <c r="BO61" s="1617"/>
      <c r="BP61" s="1617"/>
      <c r="BQ61" s="1617"/>
      <c r="BR61" s="1617"/>
      <c r="BS61" s="1617"/>
      <c r="BT61" s="1617"/>
      <c r="BU61" s="1617"/>
      <c r="BV61" s="1617"/>
      <c r="BW61" s="1617"/>
      <c r="BX61" s="1617"/>
      <c r="BY61" s="1617"/>
      <c r="BZ61" s="1617"/>
      <c r="CA61" s="1618"/>
      <c r="CC61" s="97"/>
      <c r="CD61" s="160"/>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15" customHeight="1">
      <c r="A62" s="1"/>
      <c r="B62" s="151"/>
      <c r="C62" s="329"/>
      <c r="D62" s="311"/>
      <c r="F62" s="282"/>
      <c r="G62" s="269"/>
      <c r="H62" s="282"/>
      <c r="I62" s="282"/>
      <c r="J62" s="282"/>
      <c r="K62" s="282"/>
      <c r="L62" s="282"/>
      <c r="CC62" s="97"/>
      <c r="CD62" s="160"/>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A63" s="1"/>
      <c r="B63" s="151"/>
      <c r="C63" s="328"/>
      <c r="D63" s="269" t="s">
        <v>545</v>
      </c>
      <c r="F63" s="282"/>
      <c r="G63" s="269" t="s">
        <v>860</v>
      </c>
      <c r="H63" s="282"/>
      <c r="I63" s="282"/>
      <c r="J63" s="282"/>
      <c r="K63" s="282"/>
      <c r="L63" s="282"/>
      <c r="S63" s="1601" t="s">
        <v>846</v>
      </c>
      <c r="T63" s="1601"/>
      <c r="U63" s="1601"/>
      <c r="V63" s="1601"/>
      <c r="W63" s="1601"/>
      <c r="X63" s="1601"/>
      <c r="Z63" s="1604">
        <v>52</v>
      </c>
      <c r="AA63" s="1604"/>
      <c r="AB63" s="1613"/>
      <c r="AC63" s="1614"/>
      <c r="AD63" s="1614"/>
      <c r="AE63" s="1614"/>
      <c r="AF63" s="1614"/>
      <c r="AG63" s="1614"/>
      <c r="AH63" s="1614"/>
      <c r="AI63" s="1614"/>
      <c r="AJ63" s="1614"/>
      <c r="AK63" s="1614"/>
      <c r="AL63" s="1614"/>
      <c r="AM63" s="1614"/>
      <c r="AN63" s="1614"/>
      <c r="AO63" s="1614"/>
      <c r="AP63" s="1614"/>
      <c r="AQ63" s="1614"/>
      <c r="AR63" s="1614"/>
      <c r="AS63" s="1614"/>
      <c r="AT63" s="1614"/>
      <c r="AU63" s="1614"/>
      <c r="AV63" s="1614"/>
      <c r="AW63" s="1614"/>
      <c r="AX63" s="1614"/>
      <c r="AY63" s="1614"/>
      <c r="AZ63" s="1614"/>
      <c r="BA63" s="1614"/>
      <c r="BB63" s="1614"/>
      <c r="BC63" s="1614"/>
      <c r="BD63" s="1615"/>
      <c r="BE63" s="159"/>
      <c r="BF63" s="159"/>
      <c r="BG63" s="1613"/>
      <c r="BH63" s="1614"/>
      <c r="BI63" s="1614"/>
      <c r="BJ63" s="1614"/>
      <c r="BK63" s="1614"/>
      <c r="BL63" s="1614"/>
      <c r="BM63" s="1614"/>
      <c r="BN63" s="1614"/>
      <c r="BO63" s="1614"/>
      <c r="BP63" s="1614"/>
      <c r="BQ63" s="1614"/>
      <c r="BR63" s="1614"/>
      <c r="BS63" s="1614"/>
      <c r="BT63" s="1614"/>
      <c r="BU63" s="1614"/>
      <c r="BV63" s="1614"/>
      <c r="BW63" s="1614"/>
      <c r="BX63" s="1614"/>
      <c r="BY63" s="1614"/>
      <c r="BZ63" s="1614"/>
      <c r="CA63" s="1615"/>
      <c r="CC63" s="97"/>
      <c r="CD63" s="160"/>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A64" s="1"/>
      <c r="B64" s="151"/>
      <c r="C64" s="288"/>
      <c r="D64" s="281"/>
      <c r="F64" s="270"/>
      <c r="G64" s="281" t="s">
        <v>861</v>
      </c>
      <c r="H64" s="282"/>
      <c r="I64" s="282"/>
      <c r="J64" s="282"/>
      <c r="K64" s="282"/>
      <c r="L64" s="282"/>
      <c r="S64" s="1601"/>
      <c r="T64" s="1601"/>
      <c r="U64" s="1601"/>
      <c r="V64" s="1601"/>
      <c r="W64" s="1601"/>
      <c r="X64" s="1601"/>
      <c r="Z64" s="1604"/>
      <c r="AA64" s="1604"/>
      <c r="AB64" s="1616"/>
      <c r="AC64" s="1617"/>
      <c r="AD64" s="1617"/>
      <c r="AE64" s="1617"/>
      <c r="AF64" s="1617"/>
      <c r="AG64" s="1617"/>
      <c r="AH64" s="1617"/>
      <c r="AI64" s="1617"/>
      <c r="AJ64" s="1617"/>
      <c r="AK64" s="1617"/>
      <c r="AL64" s="1617"/>
      <c r="AM64" s="1617"/>
      <c r="AN64" s="1617"/>
      <c r="AO64" s="1617"/>
      <c r="AP64" s="1617"/>
      <c r="AQ64" s="1617"/>
      <c r="AR64" s="1617"/>
      <c r="AS64" s="1617"/>
      <c r="AT64" s="1617"/>
      <c r="AU64" s="1617"/>
      <c r="AV64" s="1617"/>
      <c r="AW64" s="1617"/>
      <c r="AX64" s="1617"/>
      <c r="AY64" s="1617"/>
      <c r="AZ64" s="1617"/>
      <c r="BA64" s="1617"/>
      <c r="BB64" s="1617"/>
      <c r="BC64" s="1617"/>
      <c r="BD64" s="1618"/>
      <c r="BE64" s="159"/>
      <c r="BF64" s="159"/>
      <c r="BG64" s="1616"/>
      <c r="BH64" s="1617"/>
      <c r="BI64" s="1617"/>
      <c r="BJ64" s="1617"/>
      <c r="BK64" s="1617"/>
      <c r="BL64" s="1617"/>
      <c r="BM64" s="1617"/>
      <c r="BN64" s="1617"/>
      <c r="BO64" s="1617"/>
      <c r="BP64" s="1617"/>
      <c r="BQ64" s="1617"/>
      <c r="BR64" s="1617"/>
      <c r="BS64" s="1617"/>
      <c r="BT64" s="1617"/>
      <c r="BU64" s="1617"/>
      <c r="BV64" s="1617"/>
      <c r="BW64" s="1617"/>
      <c r="BX64" s="1617"/>
      <c r="BY64" s="1617"/>
      <c r="BZ64" s="1617"/>
      <c r="CA64" s="1618"/>
      <c r="CC64" s="97"/>
      <c r="CD64" s="160"/>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1:196" ht="30" customHeight="1">
      <c r="A65" s="1"/>
      <c r="B65" s="151"/>
      <c r="C65" s="288"/>
      <c r="D65" s="311"/>
      <c r="F65" s="282"/>
      <c r="G65" s="281"/>
      <c r="H65" s="330"/>
      <c r="I65" s="330"/>
      <c r="J65" s="330"/>
      <c r="K65" s="330"/>
      <c r="L65" s="330"/>
      <c r="CC65" s="97"/>
      <c r="CD65" s="160"/>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ht="30" customHeight="1">
      <c r="A66" s="1"/>
      <c r="B66" s="151"/>
      <c r="C66" s="288"/>
      <c r="D66" s="269" t="s">
        <v>548</v>
      </c>
      <c r="F66" s="330"/>
      <c r="G66" s="269" t="s">
        <v>862</v>
      </c>
      <c r="H66" s="330"/>
      <c r="I66" s="330"/>
      <c r="J66" s="330"/>
      <c r="K66" s="330"/>
      <c r="L66" s="330"/>
      <c r="CC66" s="97"/>
      <c r="CD66" s="160"/>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ht="30" customHeight="1">
      <c r="A67" s="1"/>
      <c r="B67" s="151"/>
      <c r="C67" s="288"/>
      <c r="D67" s="311"/>
      <c r="F67" s="330"/>
      <c r="G67" s="281" t="s">
        <v>863</v>
      </c>
      <c r="H67" s="330"/>
      <c r="I67" s="330"/>
      <c r="J67" s="330"/>
      <c r="K67" s="330"/>
      <c r="L67" s="330"/>
      <c r="CC67" s="97"/>
      <c r="CD67" s="160"/>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ht="30" customHeight="1">
      <c r="A68" s="1"/>
      <c r="B68" s="151"/>
      <c r="C68" s="328"/>
      <c r="E68" s="285"/>
      <c r="F68" s="311"/>
      <c r="H68" s="311"/>
      <c r="I68" s="311"/>
      <c r="J68" s="311"/>
      <c r="K68" s="311"/>
      <c r="L68" s="311"/>
      <c r="M68" s="285"/>
      <c r="N68" s="285"/>
      <c r="O68" s="285"/>
      <c r="BY68" s="2212">
        <v>1203</v>
      </c>
      <c r="BZ68" s="2212"/>
      <c r="CA68" s="2212"/>
      <c r="CC68" s="97"/>
      <c r="CD68" s="160"/>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1:196" ht="30" customHeight="1">
      <c r="A69" s="1"/>
      <c r="B69" s="151"/>
      <c r="C69" s="329"/>
      <c r="D69" s="311"/>
      <c r="F69" s="311"/>
      <c r="G69" s="2220"/>
      <c r="H69" s="2220"/>
      <c r="I69" s="1612" t="s">
        <v>221</v>
      </c>
      <c r="J69" s="1604"/>
      <c r="K69" s="1613"/>
      <c r="L69" s="1614"/>
      <c r="M69" s="1614"/>
      <c r="N69" s="1614"/>
      <c r="O69" s="1614"/>
      <c r="P69" s="1614"/>
      <c r="Q69" s="1614"/>
      <c r="R69" s="1614"/>
      <c r="S69" s="1614"/>
      <c r="T69" s="1614"/>
      <c r="U69" s="1614"/>
      <c r="V69" s="1614"/>
      <c r="W69" s="1614"/>
      <c r="X69" s="1614"/>
      <c r="Y69" s="1614"/>
      <c r="Z69" s="1614"/>
      <c r="AA69" s="1614"/>
      <c r="AB69" s="1614"/>
      <c r="AC69" s="1614"/>
      <c r="AD69" s="1614"/>
      <c r="AE69" s="1614"/>
      <c r="AF69" s="1614"/>
      <c r="AG69" s="1614"/>
      <c r="AH69" s="1614"/>
      <c r="AI69" s="1614"/>
      <c r="AJ69" s="1614"/>
      <c r="AK69" s="1614"/>
      <c r="AL69" s="1614"/>
      <c r="AM69" s="1614"/>
      <c r="AN69" s="1614"/>
      <c r="AO69" s="1614"/>
      <c r="AP69" s="1614"/>
      <c r="AQ69" s="1614"/>
      <c r="AR69" s="1614"/>
      <c r="AS69" s="1614"/>
      <c r="AT69" s="1614"/>
      <c r="AU69" s="1614"/>
      <c r="AV69" s="1614"/>
      <c r="AW69" s="1614"/>
      <c r="AX69" s="1614"/>
      <c r="AY69" s="1614"/>
      <c r="AZ69" s="1614"/>
      <c r="BA69" s="1614"/>
      <c r="BB69" s="1614"/>
      <c r="BC69" s="1614"/>
      <c r="BD69" s="1614"/>
      <c r="BE69" s="1614"/>
      <c r="BF69" s="1614"/>
      <c r="BG69" s="1614"/>
      <c r="BH69" s="1614"/>
      <c r="BI69" s="1614"/>
      <c r="BJ69" s="1614"/>
      <c r="BK69" s="1614"/>
      <c r="BL69" s="1614"/>
      <c r="BM69" s="1614"/>
      <c r="BN69" s="1614"/>
      <c r="BO69" s="1614"/>
      <c r="BP69" s="1614"/>
      <c r="BQ69" s="1614"/>
      <c r="BR69" s="1614"/>
      <c r="BS69" s="1614"/>
      <c r="BT69" s="1614"/>
      <c r="BU69" s="1614"/>
      <c r="BV69" s="1614"/>
      <c r="BW69" s="1614"/>
      <c r="BX69" s="1614"/>
      <c r="BY69" s="1614"/>
      <c r="BZ69" s="1614"/>
      <c r="CA69" s="1615"/>
      <c r="CC69" s="97"/>
      <c r="CD69" s="160"/>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1:196" ht="30" customHeight="1">
      <c r="A70" s="1"/>
      <c r="B70" s="151"/>
      <c r="C70" s="288"/>
      <c r="D70" s="311"/>
      <c r="E70" s="291"/>
      <c r="F70" s="311"/>
      <c r="G70" s="2220"/>
      <c r="H70" s="2220"/>
      <c r="I70" s="1604"/>
      <c r="J70" s="1604"/>
      <c r="K70" s="1616"/>
      <c r="L70" s="1617"/>
      <c r="M70" s="1617"/>
      <c r="N70" s="1617"/>
      <c r="O70" s="1617"/>
      <c r="P70" s="1617"/>
      <c r="Q70" s="1617"/>
      <c r="R70" s="1617"/>
      <c r="S70" s="1617"/>
      <c r="T70" s="1617"/>
      <c r="U70" s="1617"/>
      <c r="V70" s="1617"/>
      <c r="W70" s="1617"/>
      <c r="X70" s="1617"/>
      <c r="Y70" s="1617"/>
      <c r="Z70" s="1617"/>
      <c r="AA70" s="1617"/>
      <c r="AB70" s="1617"/>
      <c r="AC70" s="1617"/>
      <c r="AD70" s="1617"/>
      <c r="AE70" s="1617"/>
      <c r="AF70" s="1617"/>
      <c r="AG70" s="1617"/>
      <c r="AH70" s="1617"/>
      <c r="AI70" s="1617"/>
      <c r="AJ70" s="1617"/>
      <c r="AK70" s="1617"/>
      <c r="AL70" s="1617"/>
      <c r="AM70" s="1617"/>
      <c r="AN70" s="1617"/>
      <c r="AO70" s="1617"/>
      <c r="AP70" s="1617"/>
      <c r="AQ70" s="1617"/>
      <c r="AR70" s="1617"/>
      <c r="AS70" s="1617"/>
      <c r="AT70" s="1617"/>
      <c r="AU70" s="1617"/>
      <c r="AV70" s="1617"/>
      <c r="AW70" s="1617"/>
      <c r="AX70" s="1617"/>
      <c r="AY70" s="1617"/>
      <c r="AZ70" s="1617"/>
      <c r="BA70" s="1617"/>
      <c r="BB70" s="1617"/>
      <c r="BC70" s="1617"/>
      <c r="BD70" s="1617"/>
      <c r="BE70" s="1617"/>
      <c r="BF70" s="1617"/>
      <c r="BG70" s="1617"/>
      <c r="BH70" s="1617"/>
      <c r="BI70" s="1617"/>
      <c r="BJ70" s="1617"/>
      <c r="BK70" s="1617"/>
      <c r="BL70" s="1617"/>
      <c r="BM70" s="1617"/>
      <c r="BN70" s="1617"/>
      <c r="BO70" s="1617"/>
      <c r="BP70" s="1617"/>
      <c r="BQ70" s="1617"/>
      <c r="BR70" s="1617"/>
      <c r="BS70" s="1617"/>
      <c r="BT70" s="1617"/>
      <c r="BU70" s="1617"/>
      <c r="BV70" s="1617"/>
      <c r="BW70" s="1617"/>
      <c r="BX70" s="1617"/>
      <c r="BY70" s="1617"/>
      <c r="BZ70" s="1617"/>
      <c r="CA70" s="1618"/>
      <c r="CC70" s="97"/>
      <c r="CD70" s="16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1:196" ht="30" customHeight="1">
      <c r="A71" s="1"/>
      <c r="B71" s="151"/>
      <c r="C71" s="288"/>
      <c r="D71" s="311"/>
      <c r="E71" s="291"/>
      <c r="F71" s="311"/>
      <c r="G71" s="269"/>
      <c r="H71" s="311"/>
      <c r="CC71" s="97"/>
      <c r="CD71" s="160"/>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ht="30" customHeight="1">
      <c r="A72" s="1"/>
      <c r="B72" s="151"/>
      <c r="C72" s="328"/>
      <c r="BB72" s="2212">
        <v>1201</v>
      </c>
      <c r="BC72" s="2212"/>
      <c r="BD72" s="2212"/>
      <c r="BY72" s="2212">
        <v>1202</v>
      </c>
      <c r="BZ72" s="2212"/>
      <c r="CA72" s="2212"/>
      <c r="CB72" s="1"/>
      <c r="CC72" s="97"/>
      <c r="CD72" s="160"/>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ht="30" customHeight="1">
      <c r="A73" s="1"/>
      <c r="B73" s="151"/>
      <c r="C73" s="328"/>
      <c r="D73" s="311"/>
      <c r="S73" s="1601" t="s">
        <v>846</v>
      </c>
      <c r="T73" s="1601"/>
      <c r="U73" s="1601"/>
      <c r="V73" s="1601"/>
      <c r="W73" s="1601"/>
      <c r="X73" s="1601"/>
      <c r="Z73" s="1612" t="s">
        <v>240</v>
      </c>
      <c r="AA73" s="1604"/>
      <c r="AB73" s="1613"/>
      <c r="AC73" s="1614"/>
      <c r="AD73" s="1614"/>
      <c r="AE73" s="1614"/>
      <c r="AF73" s="1614"/>
      <c r="AG73" s="1614"/>
      <c r="AH73" s="1614"/>
      <c r="AI73" s="1614"/>
      <c r="AJ73" s="1614"/>
      <c r="AK73" s="1614"/>
      <c r="AL73" s="1614"/>
      <c r="AM73" s="1614"/>
      <c r="AN73" s="1614"/>
      <c r="AO73" s="1614"/>
      <c r="AP73" s="1614"/>
      <c r="AQ73" s="1614"/>
      <c r="AR73" s="1614"/>
      <c r="AS73" s="1614"/>
      <c r="AT73" s="1614"/>
      <c r="AU73" s="1614"/>
      <c r="AV73" s="1614"/>
      <c r="AW73" s="1614"/>
      <c r="AX73" s="1614"/>
      <c r="AY73" s="1614"/>
      <c r="AZ73" s="1614"/>
      <c r="BA73" s="1614"/>
      <c r="BB73" s="1614"/>
      <c r="BC73" s="1614"/>
      <c r="BD73" s="1615"/>
      <c r="BE73" s="159"/>
      <c r="BF73" s="159"/>
      <c r="BG73" s="1613"/>
      <c r="BH73" s="1614"/>
      <c r="BI73" s="1614"/>
      <c r="BJ73" s="1614"/>
      <c r="BK73" s="1614"/>
      <c r="BL73" s="1614"/>
      <c r="BM73" s="1614"/>
      <c r="BN73" s="1614"/>
      <c r="BO73" s="1614"/>
      <c r="BP73" s="1614"/>
      <c r="BQ73" s="1614"/>
      <c r="BR73" s="1614"/>
      <c r="BS73" s="1614"/>
      <c r="BT73" s="1614"/>
      <c r="BU73" s="1614"/>
      <c r="BV73" s="1614"/>
      <c r="BW73" s="1614"/>
      <c r="BX73" s="1614"/>
      <c r="BY73" s="1614"/>
      <c r="BZ73" s="1614"/>
      <c r="CA73" s="1615"/>
      <c r="CB73" s="1"/>
      <c r="CC73" s="97"/>
      <c r="CD73" s="160"/>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ht="30" customHeight="1">
      <c r="A74" s="1"/>
      <c r="B74" s="151"/>
      <c r="C74" s="288"/>
      <c r="D74" s="269"/>
      <c r="F74" s="311"/>
      <c r="H74" s="311"/>
      <c r="I74" s="311"/>
      <c r="J74" s="311"/>
      <c r="K74" s="311"/>
      <c r="L74" s="311"/>
      <c r="S74" s="1601"/>
      <c r="T74" s="1601"/>
      <c r="U74" s="1601"/>
      <c r="V74" s="1601"/>
      <c r="W74" s="1601"/>
      <c r="X74" s="1601"/>
      <c r="Z74" s="1604"/>
      <c r="AA74" s="1604"/>
      <c r="AB74" s="1616"/>
      <c r="AC74" s="1617"/>
      <c r="AD74" s="1617"/>
      <c r="AE74" s="1617"/>
      <c r="AF74" s="1617"/>
      <c r="AG74" s="1617"/>
      <c r="AH74" s="1617"/>
      <c r="AI74" s="1617"/>
      <c r="AJ74" s="1617"/>
      <c r="AK74" s="1617"/>
      <c r="AL74" s="1617"/>
      <c r="AM74" s="1617"/>
      <c r="AN74" s="1617"/>
      <c r="AO74" s="1617"/>
      <c r="AP74" s="1617"/>
      <c r="AQ74" s="1617"/>
      <c r="AR74" s="1617"/>
      <c r="AS74" s="1617"/>
      <c r="AT74" s="1617"/>
      <c r="AU74" s="1617"/>
      <c r="AV74" s="1617"/>
      <c r="AW74" s="1617"/>
      <c r="AX74" s="1617"/>
      <c r="AY74" s="1617"/>
      <c r="AZ74" s="1617"/>
      <c r="BA74" s="1617"/>
      <c r="BB74" s="1617"/>
      <c r="BC74" s="1617"/>
      <c r="BD74" s="1618"/>
      <c r="BE74" s="159"/>
      <c r="BF74" s="159"/>
      <c r="BG74" s="1616"/>
      <c r="BH74" s="1617"/>
      <c r="BI74" s="1617"/>
      <c r="BJ74" s="1617"/>
      <c r="BK74" s="1617"/>
      <c r="BL74" s="1617"/>
      <c r="BM74" s="1617"/>
      <c r="BN74" s="1617"/>
      <c r="BO74" s="1617"/>
      <c r="BP74" s="1617"/>
      <c r="BQ74" s="1617"/>
      <c r="BR74" s="1617"/>
      <c r="BS74" s="1617"/>
      <c r="BT74" s="1617"/>
      <c r="BU74" s="1617"/>
      <c r="BV74" s="1617"/>
      <c r="BW74" s="1617"/>
      <c r="BX74" s="1617"/>
      <c r="BY74" s="1617"/>
      <c r="BZ74" s="1617"/>
      <c r="CA74" s="1618"/>
      <c r="CB74" s="1"/>
      <c r="CC74" s="97"/>
      <c r="CD74" s="160"/>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1:196" ht="30" customHeight="1">
      <c r="A75" s="304"/>
      <c r="B75" s="1077"/>
      <c r="C75" s="1078"/>
      <c r="D75" s="14"/>
      <c r="E75" s="14"/>
      <c r="F75" s="14"/>
      <c r="G75" s="14"/>
      <c r="H75" s="14"/>
      <c r="I75" s="14"/>
      <c r="J75" s="14"/>
      <c r="K75" s="14"/>
      <c r="L75" s="14"/>
      <c r="M75" s="14"/>
      <c r="N75" s="14"/>
      <c r="O75" s="14"/>
      <c r="P75" s="14"/>
      <c r="Q75" s="14"/>
      <c r="R75" s="14"/>
      <c r="S75" s="14"/>
      <c r="T75" s="14"/>
      <c r="U75" s="14"/>
      <c r="V75" s="14"/>
      <c r="W75" s="14"/>
      <c r="X75" s="14"/>
      <c r="Y75" s="1079"/>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079"/>
      <c r="CC75" s="1080"/>
      <c r="CD75" s="1081"/>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1:196" ht="30.9" customHeight="1">
      <c r="A76" s="304"/>
      <c r="B76" s="305"/>
      <c r="C76" s="330"/>
      <c r="D76" s="1"/>
      <c r="E76" s="1"/>
      <c r="F76" s="1"/>
      <c r="G76" s="1"/>
      <c r="H76" s="1"/>
      <c r="I76" s="1"/>
      <c r="J76" s="1"/>
      <c r="K76" s="1"/>
      <c r="L76" s="1"/>
      <c r="M76" s="1"/>
      <c r="N76" s="1"/>
      <c r="O76" s="1"/>
      <c r="P76" s="1"/>
      <c r="Q76" s="1"/>
      <c r="R76" s="1"/>
      <c r="S76" s="1"/>
      <c r="T76" s="1"/>
      <c r="U76" s="1"/>
      <c r="V76" s="1"/>
      <c r="W76" s="1"/>
      <c r="X76" s="1"/>
      <c r="Y76" s="304"/>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304"/>
      <c r="CC76" s="312"/>
      <c r="CD76" s="313"/>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1:196" ht="30" customHeight="1">
      <c r="A77" s="304"/>
      <c r="B77" s="305"/>
      <c r="C77" s="907" t="s">
        <v>864</v>
      </c>
      <c r="D77" s="342" t="s">
        <v>865</v>
      </c>
      <c r="Y77" s="307"/>
      <c r="BB77" s="2212">
        <v>1201</v>
      </c>
      <c r="BC77" s="2212"/>
      <c r="BD77" s="2212"/>
      <c r="BY77" s="2212">
        <v>1202</v>
      </c>
      <c r="BZ77" s="2212"/>
      <c r="CA77" s="2212"/>
      <c r="CB77" s="304"/>
      <c r="CC77" s="312"/>
      <c r="CD77" s="313"/>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1:196" s="285" customFormat="1" ht="30" customHeight="1">
      <c r="A78" s="306"/>
      <c r="B78" s="305"/>
      <c r="C78" s="325"/>
      <c r="D78" s="342" t="s">
        <v>866</v>
      </c>
      <c r="Q78" s="2227" t="s">
        <v>1704</v>
      </c>
      <c r="R78" s="2227"/>
      <c r="S78" s="2227"/>
      <c r="T78" s="2227"/>
      <c r="U78" s="2227"/>
      <c r="V78" s="2227"/>
      <c r="W78" s="2227"/>
      <c r="X78" s="2227"/>
      <c r="Y78" s="2"/>
      <c r="Z78" s="2045" t="s">
        <v>1636</v>
      </c>
      <c r="AA78" s="1604"/>
      <c r="AB78" s="1613"/>
      <c r="AC78" s="1614"/>
      <c r="AD78" s="1614"/>
      <c r="AE78" s="1614"/>
      <c r="AF78" s="1614"/>
      <c r="AG78" s="1614"/>
      <c r="AH78" s="1614"/>
      <c r="AI78" s="1614"/>
      <c r="AJ78" s="1614"/>
      <c r="AK78" s="1614"/>
      <c r="AL78" s="1614"/>
      <c r="AM78" s="1614"/>
      <c r="AN78" s="1614"/>
      <c r="AO78" s="1614"/>
      <c r="AP78" s="1614"/>
      <c r="AQ78" s="1614"/>
      <c r="AR78" s="1614"/>
      <c r="AS78" s="1614"/>
      <c r="AT78" s="1614"/>
      <c r="AU78" s="1614"/>
      <c r="AV78" s="1614"/>
      <c r="AW78" s="1614"/>
      <c r="AX78" s="1614"/>
      <c r="AY78" s="1614"/>
      <c r="AZ78" s="1614"/>
      <c r="BA78" s="1614"/>
      <c r="BB78" s="1614"/>
      <c r="BC78" s="1614"/>
      <c r="BD78" s="1615"/>
      <c r="BE78" s="966"/>
      <c r="BF78" s="966"/>
      <c r="BG78" s="1613"/>
      <c r="BH78" s="1614"/>
      <c r="BI78" s="1614"/>
      <c r="BJ78" s="1614"/>
      <c r="BK78" s="1614"/>
      <c r="BL78" s="1614"/>
      <c r="BM78" s="1614"/>
      <c r="BN78" s="1614"/>
      <c r="BO78" s="1614"/>
      <c r="BP78" s="1614"/>
      <c r="BQ78" s="1614"/>
      <c r="BR78" s="1614"/>
      <c r="BS78" s="1614"/>
      <c r="BT78" s="1614"/>
      <c r="BU78" s="1614"/>
      <c r="BV78" s="1614"/>
      <c r="BW78" s="1614"/>
      <c r="BX78" s="1614"/>
      <c r="BY78" s="1614"/>
      <c r="BZ78" s="1614"/>
      <c r="CA78" s="1615"/>
      <c r="CB78" s="351"/>
      <c r="CC78" s="312"/>
      <c r="CD78" s="340"/>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ht="30" customHeight="1">
      <c r="A79" s="307"/>
      <c r="B79" s="305"/>
      <c r="C79" s="329"/>
      <c r="D79" s="1052" t="s">
        <v>1701</v>
      </c>
      <c r="Q79" s="2227"/>
      <c r="R79" s="2227"/>
      <c r="S79" s="2227"/>
      <c r="T79" s="2227"/>
      <c r="U79" s="2227"/>
      <c r="V79" s="2227"/>
      <c r="W79" s="2227"/>
      <c r="X79" s="2227"/>
      <c r="Z79" s="1604"/>
      <c r="AA79" s="1604"/>
      <c r="AB79" s="1616"/>
      <c r="AC79" s="1617"/>
      <c r="AD79" s="1617"/>
      <c r="AE79" s="1617"/>
      <c r="AF79" s="1617"/>
      <c r="AG79" s="1617"/>
      <c r="AH79" s="1617"/>
      <c r="AI79" s="1617"/>
      <c r="AJ79" s="1617"/>
      <c r="AK79" s="1617"/>
      <c r="AL79" s="1617"/>
      <c r="AM79" s="1617"/>
      <c r="AN79" s="1617"/>
      <c r="AO79" s="1617"/>
      <c r="AP79" s="1617"/>
      <c r="AQ79" s="1617"/>
      <c r="AR79" s="1617"/>
      <c r="AS79" s="1617"/>
      <c r="AT79" s="1617"/>
      <c r="AU79" s="1617"/>
      <c r="AV79" s="1617"/>
      <c r="AW79" s="1617"/>
      <c r="AX79" s="1617"/>
      <c r="AY79" s="1617"/>
      <c r="AZ79" s="1617"/>
      <c r="BA79" s="1617"/>
      <c r="BB79" s="1617"/>
      <c r="BC79" s="1617"/>
      <c r="BD79" s="1618"/>
      <c r="BE79" s="966"/>
      <c r="BF79" s="966"/>
      <c r="BG79" s="1616"/>
      <c r="BH79" s="1617"/>
      <c r="BI79" s="1617"/>
      <c r="BJ79" s="1617"/>
      <c r="BK79" s="1617"/>
      <c r="BL79" s="1617"/>
      <c r="BM79" s="1617"/>
      <c r="BN79" s="1617"/>
      <c r="BO79" s="1617"/>
      <c r="BP79" s="1617"/>
      <c r="BQ79" s="1617"/>
      <c r="BR79" s="1617"/>
      <c r="BS79" s="1617"/>
      <c r="BT79" s="1617"/>
      <c r="BU79" s="1617"/>
      <c r="BV79" s="1617"/>
      <c r="BW79" s="1617"/>
      <c r="BX79" s="1617"/>
      <c r="BY79" s="1617"/>
      <c r="BZ79" s="1617"/>
      <c r="CA79" s="1618"/>
      <c r="CB79" s="304"/>
      <c r="CC79" s="312"/>
      <c r="CD79" s="337"/>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s="291" customFormat="1" ht="30" customHeight="1">
      <c r="A80" s="308"/>
      <c r="B80" s="93"/>
      <c r="C80" s="311"/>
      <c r="D80" s="1052" t="s">
        <v>1702</v>
      </c>
      <c r="Q80" s="2227"/>
      <c r="R80" s="2227"/>
      <c r="S80" s="2227"/>
      <c r="T80" s="2227"/>
      <c r="U80" s="2227"/>
      <c r="V80" s="2227"/>
      <c r="W80" s="2227"/>
      <c r="X80" s="2227"/>
      <c r="Y80" s="2"/>
      <c r="CB80" s="352"/>
      <c r="CC80" s="129"/>
      <c r="CD80" s="124"/>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1:196" s="291" customFormat="1" ht="30" customHeight="1">
      <c r="A81" s="308"/>
      <c r="B81" s="93"/>
      <c r="C81" s="311"/>
      <c r="D81" s="324" t="s">
        <v>868</v>
      </c>
      <c r="Y81" s="308"/>
      <c r="CB81" s="352"/>
      <c r="CC81" s="129"/>
      <c r="CD81" s="124"/>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1:196" ht="30" customHeight="1">
      <c r="A82" s="307"/>
      <c r="B82" s="93"/>
      <c r="C82" s="311"/>
      <c r="D82" s="1054" t="s">
        <v>1703</v>
      </c>
      <c r="Y82" s="307"/>
      <c r="CB82" s="304"/>
      <c r="CC82" s="275"/>
      <c r="CD82" s="124"/>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1:196" ht="30" customHeight="1">
      <c r="A83" s="307"/>
      <c r="B83" s="305"/>
      <c r="C83" s="311"/>
      <c r="D83" s="324" t="s">
        <v>869</v>
      </c>
      <c r="Y83" s="307"/>
      <c r="CB83" s="304"/>
      <c r="CC83" s="312"/>
      <c r="CD83" s="337"/>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ht="24.9" customHeight="1">
      <c r="A84" s="307"/>
      <c r="B84" s="93"/>
      <c r="C84" s="311"/>
      <c r="Y84" s="307"/>
      <c r="CB84" s="304"/>
      <c r="CC84" s="312"/>
      <c r="CD84" s="313"/>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1:196" ht="30" customHeight="1">
      <c r="A85" s="307"/>
      <c r="B85" s="93"/>
      <c r="C85" s="311"/>
      <c r="F85" s="311"/>
      <c r="G85" s="281"/>
      <c r="H85" s="311"/>
      <c r="I85" s="311"/>
      <c r="J85" s="311"/>
      <c r="K85" s="311"/>
      <c r="L85" s="311"/>
      <c r="Y85" s="307"/>
      <c r="CB85" s="304"/>
      <c r="CC85" s="312"/>
      <c r="CD85" s="313"/>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1:196" ht="30" customHeight="1">
      <c r="A86" s="307"/>
      <c r="B86" s="93"/>
      <c r="C86" s="311"/>
      <c r="F86" s="311"/>
      <c r="G86" s="311"/>
      <c r="H86" s="311"/>
      <c r="I86" s="311"/>
      <c r="J86" s="311"/>
      <c r="K86" s="311"/>
      <c r="L86" s="311"/>
      <c r="Y86" s="307"/>
      <c r="CB86" s="304"/>
      <c r="CC86" s="312"/>
      <c r="CD86" s="313"/>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1:196" ht="24.9" customHeight="1">
      <c r="A87" s="307"/>
      <c r="B87" s="93"/>
      <c r="C87" s="311"/>
      <c r="F87" s="311"/>
      <c r="G87" s="311"/>
      <c r="H87" s="311"/>
      <c r="I87" s="311"/>
      <c r="J87" s="311"/>
      <c r="K87" s="311"/>
      <c r="L87" s="311"/>
      <c r="Y87" s="307"/>
      <c r="CB87" s="304"/>
      <c r="CC87" s="312"/>
      <c r="CD87" s="313"/>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1:196" ht="30" customHeight="1">
      <c r="A88" s="307"/>
      <c r="B88" s="93"/>
      <c r="C88" s="311"/>
      <c r="F88" s="311"/>
      <c r="G88" s="311"/>
      <c r="H88" s="311"/>
      <c r="I88" s="311"/>
      <c r="J88" s="311"/>
      <c r="K88" s="311"/>
      <c r="L88" s="311"/>
      <c r="Y88" s="307"/>
      <c r="CB88" s="304"/>
      <c r="CC88" s="312"/>
      <c r="CD88" s="313"/>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1:196" ht="20.100000000000001" customHeight="1">
      <c r="A89" s="307"/>
      <c r="B89" s="93"/>
      <c r="C89" s="311"/>
      <c r="F89" s="269"/>
      <c r="G89" s="311"/>
      <c r="H89" s="311"/>
      <c r="I89" s="311"/>
      <c r="J89" s="311"/>
      <c r="K89" s="311"/>
      <c r="L89" s="311"/>
      <c r="Y89" s="307"/>
      <c r="CB89" s="304"/>
      <c r="CC89" s="312"/>
      <c r="CD89" s="313"/>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1:196" ht="20.100000000000001" customHeight="1">
      <c r="A90" s="307"/>
      <c r="B90" s="93"/>
      <c r="C90" s="304"/>
      <c r="D90" s="307"/>
      <c r="E90" s="307"/>
      <c r="I90" s="307"/>
      <c r="J90" s="307"/>
      <c r="K90" s="307"/>
      <c r="L90" s="307"/>
      <c r="M90" s="307"/>
      <c r="N90" s="307"/>
      <c r="O90" s="307"/>
      <c r="P90" s="307"/>
      <c r="Q90" s="307"/>
      <c r="R90" s="307"/>
      <c r="S90" s="307"/>
      <c r="T90" s="307"/>
      <c r="U90" s="307"/>
      <c r="V90" s="307"/>
      <c r="W90" s="307"/>
      <c r="X90" s="307"/>
      <c r="Y90" s="307"/>
      <c r="CB90" s="304"/>
      <c r="CC90" s="312"/>
      <c r="CD90" s="313"/>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1:196" ht="20.100000000000001" customHeight="1">
      <c r="B91" s="93"/>
      <c r="C91" s="1"/>
      <c r="AI91" s="309"/>
      <c r="AJ91" s="310"/>
      <c r="AM91" s="310"/>
      <c r="AN91" s="310"/>
      <c r="AO91" s="310"/>
      <c r="AP91" s="310"/>
      <c r="AQ91" s="310"/>
      <c r="AR91" s="310"/>
      <c r="AS91" s="310"/>
      <c r="AT91" s="310"/>
      <c r="AU91" s="310"/>
      <c r="AV91" s="310"/>
      <c r="AW91" s="310"/>
      <c r="BZ91" s="1"/>
      <c r="CA91" s="1"/>
      <c r="CB91" s="1"/>
      <c r="CC91" s="97"/>
      <c r="CD91" s="160"/>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1:196" ht="20.100000000000001" customHeight="1">
      <c r="B92" s="93"/>
      <c r="C92" s="1"/>
      <c r="AI92" s="309"/>
      <c r="AJ92" s="310"/>
      <c r="AM92" s="310"/>
      <c r="AN92" s="310"/>
      <c r="AO92" s="310"/>
      <c r="AP92" s="310"/>
      <c r="AQ92" s="310"/>
      <c r="AR92" s="310"/>
      <c r="AS92" s="310"/>
      <c r="AT92" s="310"/>
      <c r="BZ92" s="1"/>
      <c r="CA92" s="1"/>
      <c r="CB92" s="1"/>
      <c r="CC92" s="97"/>
      <c r="CD92" s="160"/>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spans="1:196" ht="20.100000000000001" customHeight="1">
      <c r="B93" s="93"/>
      <c r="C93" s="1"/>
      <c r="AI93" s="309"/>
      <c r="AJ93" s="310"/>
      <c r="AL93" s="281"/>
      <c r="AM93" s="310"/>
      <c r="AN93" s="310"/>
      <c r="AO93" s="310"/>
      <c r="AP93" s="310"/>
      <c r="AQ93" s="310"/>
      <c r="AR93" s="310"/>
      <c r="AS93" s="310"/>
      <c r="AT93" s="310"/>
      <c r="BZ93" s="1"/>
      <c r="CA93" s="1"/>
      <c r="CB93" s="1"/>
      <c r="CC93" s="97"/>
      <c r="CD93" s="160"/>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row>
    <row r="94" spans="1:196" ht="20.100000000000001" customHeight="1">
      <c r="B94" s="93"/>
      <c r="C94" s="1"/>
      <c r="AI94" s="309"/>
      <c r="AJ94" s="310"/>
      <c r="AL94" s="310"/>
      <c r="AM94" s="310"/>
      <c r="AN94" s="310"/>
      <c r="AO94" s="310"/>
      <c r="AP94" s="310"/>
      <c r="AQ94" s="310"/>
      <c r="AR94" s="310"/>
      <c r="AS94" s="310"/>
      <c r="AT94" s="310"/>
      <c r="AU94" s="310"/>
      <c r="AV94" s="310"/>
      <c r="AW94" s="310"/>
      <c r="BZ94" s="1"/>
      <c r="CA94" s="1"/>
      <c r="CB94" s="1"/>
      <c r="CC94" s="97"/>
      <c r="CD94" s="160"/>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1:196" ht="30" customHeight="1">
      <c r="B95" s="93"/>
      <c r="C95" s="1"/>
      <c r="AI95" s="309"/>
      <c r="AJ95" s="310"/>
      <c r="AL95" s="310"/>
      <c r="AM95" s="310"/>
      <c r="AN95" s="310"/>
      <c r="AO95" s="310"/>
      <c r="AP95" s="310"/>
      <c r="AQ95" s="310"/>
      <c r="AR95" s="310"/>
      <c r="AS95" s="310"/>
      <c r="AT95" s="310"/>
      <c r="AU95" s="310"/>
      <c r="AV95" s="310"/>
      <c r="AW95" s="310"/>
      <c r="BZ95" s="1"/>
      <c r="CA95" s="1"/>
      <c r="CB95" s="1"/>
      <c r="CC95" s="97"/>
      <c r="CD95" s="160"/>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1:196" ht="30" customHeight="1">
      <c r="B96" s="93"/>
      <c r="AI96" s="309"/>
      <c r="AJ96" s="310"/>
      <c r="AM96" s="310"/>
      <c r="AN96" s="310"/>
      <c r="AO96" s="310"/>
      <c r="AP96" s="310"/>
      <c r="AQ96" s="310"/>
      <c r="AR96" s="310"/>
      <c r="AS96" s="310"/>
      <c r="AT96" s="310"/>
      <c r="AU96" s="310"/>
      <c r="AV96" s="310"/>
      <c r="AW96" s="310"/>
      <c r="BZ96" s="1"/>
      <c r="CA96" s="1"/>
      <c r="CB96" s="1"/>
      <c r="CC96" s="97"/>
      <c r="CD96" s="160"/>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row>
    <row r="97" spans="2:82" ht="30" customHeight="1">
      <c r="B97" s="305"/>
      <c r="C97"/>
      <c r="D97"/>
      <c r="E97"/>
      <c r="F97"/>
      <c r="G97"/>
      <c r="H97"/>
      <c r="I97"/>
      <c r="J97"/>
      <c r="K97"/>
      <c r="L97"/>
      <c r="M97"/>
      <c r="N97"/>
      <c r="O97"/>
      <c r="P97"/>
      <c r="Q97"/>
      <c r="R97"/>
      <c r="S97"/>
      <c r="T97"/>
      <c r="U97"/>
      <c r="V97"/>
      <c r="W97"/>
      <c r="X97"/>
      <c r="Y97"/>
      <c r="Z97"/>
      <c r="AA97"/>
      <c r="AB97"/>
      <c r="AC97"/>
      <c r="AD97"/>
      <c r="AE97"/>
      <c r="AF97"/>
      <c r="AG97"/>
      <c r="AH97"/>
      <c r="AI97" s="309"/>
      <c r="AJ97" s="310"/>
      <c r="AK97" s="311"/>
      <c r="AL97" s="281"/>
      <c r="AM97" s="310"/>
      <c r="AN97" s="310"/>
      <c r="AO97" s="310"/>
      <c r="AP97" s="310"/>
      <c r="AQ97" s="310"/>
      <c r="AR97" s="310"/>
      <c r="AS97" s="310"/>
      <c r="AT97" s="310"/>
      <c r="AU97" s="310"/>
      <c r="AV97" s="310"/>
      <c r="AW97" s="310"/>
      <c r="AX97"/>
      <c r="AY97"/>
      <c r="AZ97"/>
      <c r="BA97"/>
      <c r="BB97"/>
      <c r="BC97"/>
      <c r="BD97"/>
      <c r="BE97"/>
      <c r="BF97"/>
      <c r="BG97"/>
      <c r="BH97"/>
      <c r="BI97"/>
      <c r="BJ97"/>
      <c r="BK97"/>
      <c r="BL97"/>
      <c r="BM97"/>
      <c r="BN97"/>
      <c r="BO97"/>
      <c r="BP97"/>
      <c r="BQ97"/>
      <c r="BR97"/>
      <c r="BS97"/>
      <c r="BT97"/>
      <c r="BU97"/>
      <c r="BV97"/>
      <c r="BW97"/>
      <c r="BX97"/>
      <c r="BY97"/>
      <c r="BZ97" s="97"/>
      <c r="CA97" s="97"/>
      <c r="CB97" s="97"/>
      <c r="CC97" s="97"/>
      <c r="CD97" s="124"/>
    </row>
    <row r="98" spans="2:82" ht="30" customHeight="1">
      <c r="B98" s="125"/>
      <c r="C98" s="126"/>
      <c r="D98" s="126"/>
      <c r="E98" s="126"/>
      <c r="F98" s="126"/>
      <c r="G98" s="126"/>
      <c r="H98" s="126"/>
      <c r="I98" s="126"/>
      <c r="J98" s="126"/>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6"/>
      <c r="AU98" s="126"/>
      <c r="AV98" s="126"/>
      <c r="AW98" s="126"/>
      <c r="AX98" s="126"/>
      <c r="AY98" s="126"/>
      <c r="AZ98" s="126"/>
      <c r="BA98" s="126"/>
      <c r="BB98" s="126"/>
      <c r="BC98" s="126"/>
      <c r="BD98" s="126"/>
      <c r="BE98" s="126"/>
      <c r="BF98" s="126"/>
      <c r="BG98" s="126"/>
      <c r="BH98" s="126"/>
      <c r="BI98" s="126"/>
      <c r="BJ98" s="126"/>
      <c r="BK98" s="126"/>
      <c r="BL98" s="126"/>
      <c r="BM98" s="126"/>
      <c r="BN98" s="126"/>
      <c r="BO98" s="126"/>
      <c r="BP98" s="126"/>
      <c r="BQ98" s="126"/>
      <c r="BR98" s="126"/>
      <c r="BS98" s="126"/>
      <c r="BT98" s="126"/>
      <c r="BU98" s="126"/>
      <c r="BV98" s="126"/>
      <c r="BW98" s="126"/>
      <c r="BX98" s="126"/>
      <c r="BY98" s="126"/>
      <c r="BZ98" s="126"/>
      <c r="CA98" s="126"/>
      <c r="CB98" s="126"/>
      <c r="CC98" s="126"/>
      <c r="CD98" s="134"/>
    </row>
    <row r="99" spans="2:82" ht="20.100000000000001" customHeight="1"/>
    <row r="100" spans="2:82" ht="20.100000000000001" customHeight="1"/>
    <row r="101" spans="2:82" ht="33" customHeight="1">
      <c r="B101" s="1464">
        <v>29</v>
      </c>
      <c r="C101" s="1464"/>
      <c r="D101" s="1464"/>
      <c r="E101" s="1464"/>
      <c r="F101" s="1464"/>
      <c r="G101" s="1464"/>
      <c r="H101" s="1464"/>
      <c r="I101" s="1464"/>
      <c r="J101" s="1464"/>
      <c r="K101" s="1464"/>
      <c r="L101" s="1464"/>
      <c r="M101" s="1464"/>
      <c r="N101" s="1464"/>
      <c r="O101" s="1464"/>
      <c r="P101" s="1464"/>
      <c r="Q101" s="1464"/>
      <c r="R101" s="1464"/>
      <c r="S101" s="1464"/>
      <c r="T101" s="1464"/>
      <c r="U101" s="1464"/>
      <c r="V101" s="1464"/>
      <c r="W101" s="1464"/>
      <c r="X101" s="1464"/>
      <c r="Y101" s="1464"/>
      <c r="Z101" s="1464"/>
      <c r="AA101" s="1464"/>
      <c r="AB101" s="1464"/>
      <c r="AC101" s="1464"/>
      <c r="AD101" s="1464"/>
      <c r="AE101" s="1464"/>
      <c r="AF101" s="1464"/>
      <c r="AG101" s="1464"/>
      <c r="AH101" s="1464"/>
      <c r="AI101" s="1464"/>
      <c r="AJ101" s="1464"/>
      <c r="AK101" s="1464"/>
      <c r="AL101" s="1464"/>
      <c r="AM101" s="1464"/>
      <c r="AN101" s="1464"/>
      <c r="AO101" s="1464"/>
      <c r="AP101" s="1464"/>
      <c r="AQ101" s="1464"/>
      <c r="AR101" s="1464"/>
      <c r="AS101" s="1464"/>
      <c r="AT101" s="1464"/>
      <c r="AU101" s="1464"/>
      <c r="AV101" s="1464"/>
      <c r="AW101" s="1464"/>
      <c r="AX101" s="1464"/>
      <c r="AY101" s="1464"/>
      <c r="AZ101" s="1464"/>
      <c r="BA101" s="1464"/>
      <c r="BB101" s="1464"/>
      <c r="BC101" s="1464"/>
      <c r="BD101" s="1464"/>
      <c r="BE101" s="1464"/>
      <c r="BF101" s="1464"/>
      <c r="BG101" s="1464"/>
      <c r="BH101" s="1464"/>
      <c r="BI101" s="1464"/>
      <c r="BJ101" s="1464"/>
      <c r="BK101" s="1464"/>
      <c r="BL101" s="1464"/>
      <c r="BM101" s="1464"/>
      <c r="BN101" s="1464"/>
      <c r="BO101" s="1464"/>
      <c r="BP101" s="1464"/>
      <c r="BQ101" s="1464"/>
      <c r="BR101" s="1464"/>
      <c r="BS101" s="1464"/>
      <c r="BT101" s="1464"/>
      <c r="BU101" s="1464"/>
      <c r="BV101" s="1464"/>
      <c r="BW101" s="1464"/>
      <c r="BX101" s="1464"/>
      <c r="BY101" s="1464"/>
      <c r="BZ101" s="1464"/>
      <c r="CA101" s="1464"/>
      <c r="CB101" s="1464"/>
      <c r="CC101" s="1464"/>
      <c r="CD101" s="1464"/>
    </row>
    <row r="102" spans="2:82" ht="20.100000000000001" customHeight="1"/>
    <row r="103" spans="2:82" ht="20.100000000000001" customHeight="1"/>
  </sheetData>
  <mergeCells count="75">
    <mergeCell ref="I10:BX12"/>
    <mergeCell ref="S22:X23"/>
    <mergeCell ref="P18:Z19"/>
    <mergeCell ref="BG19:CA19"/>
    <mergeCell ref="Q78:X80"/>
    <mergeCell ref="BY77:CA77"/>
    <mergeCell ref="BB77:BD77"/>
    <mergeCell ref="Z78:AA79"/>
    <mergeCell ref="S63:X64"/>
    <mergeCell ref="S60:X61"/>
    <mergeCell ref="S73:X74"/>
    <mergeCell ref="Z73:AA74"/>
    <mergeCell ref="BG73:CA74"/>
    <mergeCell ref="S46:Y47"/>
    <mergeCell ref="S52:X53"/>
    <mergeCell ref="S55:X56"/>
    <mergeCell ref="I13:BP14"/>
    <mergeCell ref="Z29:AA30"/>
    <mergeCell ref="Z32:AA33"/>
    <mergeCell ref="Z46:AA47"/>
    <mergeCell ref="Z49:AA50"/>
    <mergeCell ref="BG29:CA30"/>
    <mergeCell ref="BG32:CA33"/>
    <mergeCell ref="BG46:CA47"/>
    <mergeCell ref="BG49:CA50"/>
    <mergeCell ref="S29:X30"/>
    <mergeCell ref="S32:X33"/>
    <mergeCell ref="S35:X36"/>
    <mergeCell ref="S38:X39"/>
    <mergeCell ref="S42:X43"/>
    <mergeCell ref="Z38:AA39"/>
    <mergeCell ref="BG18:CA18"/>
    <mergeCell ref="B101:CD101"/>
    <mergeCell ref="Z22:AA23"/>
    <mergeCell ref="BG22:CA23"/>
    <mergeCell ref="Z35:AA36"/>
    <mergeCell ref="BG35:CA36"/>
    <mergeCell ref="Z42:AA43"/>
    <mergeCell ref="BG42:CA43"/>
    <mergeCell ref="Z52:AA53"/>
    <mergeCell ref="BG52:CA53"/>
    <mergeCell ref="BG38:CA39"/>
    <mergeCell ref="S49:X50"/>
    <mergeCell ref="Z63:AA64"/>
    <mergeCell ref="G69:H70"/>
    <mergeCell ref="I69:J70"/>
    <mergeCell ref="BG78:CA79"/>
    <mergeCell ref="Z55:AA57"/>
    <mergeCell ref="AB19:BD19"/>
    <mergeCell ref="BG20:CA20"/>
    <mergeCell ref="BB21:BD21"/>
    <mergeCell ref="BY21:CA21"/>
    <mergeCell ref="AB18:BD18"/>
    <mergeCell ref="AB42:BD43"/>
    <mergeCell ref="AB46:BD47"/>
    <mergeCell ref="AB49:BD50"/>
    <mergeCell ref="AB52:BD53"/>
    <mergeCell ref="BG63:CA64"/>
    <mergeCell ref="BG60:CA61"/>
    <mergeCell ref="AB60:BD61"/>
    <mergeCell ref="AB55:BD56"/>
    <mergeCell ref="AB63:BD64"/>
    <mergeCell ref="AB22:BD23"/>
    <mergeCell ref="AB29:BD30"/>
    <mergeCell ref="AB32:BD33"/>
    <mergeCell ref="AB35:BD36"/>
    <mergeCell ref="AB38:BD39"/>
    <mergeCell ref="AB73:BD74"/>
    <mergeCell ref="AB78:BD79"/>
    <mergeCell ref="K69:CA70"/>
    <mergeCell ref="BG55:CA56"/>
    <mergeCell ref="BY68:CA68"/>
    <mergeCell ref="BB72:BD72"/>
    <mergeCell ref="BY72:CA72"/>
    <mergeCell ref="Z60:AA61"/>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A1:GN90"/>
  <sheetViews>
    <sheetView showGridLines="0" view="pageBreakPreview" zoomScale="30" zoomScaleNormal="25" zoomScaleSheetLayoutView="30" workbookViewId="0">
      <selection activeCell="BC79" sqref="BC79"/>
    </sheetView>
  </sheetViews>
  <sheetFormatPr defaultColWidth="2.33203125" defaultRowHeight="15"/>
  <cols>
    <col min="1" max="1" width="2.33203125" style="2"/>
    <col min="2" max="2" width="3.88671875" style="2" customWidth="1"/>
    <col min="3" max="3" width="11.6640625" style="2" customWidth="1"/>
    <col min="4" max="82" width="3.88671875" style="2" customWidth="1"/>
    <col min="83" max="83" width="3" style="2" customWidth="1"/>
    <col min="84" max="88" width="2.33203125" style="2"/>
    <col min="89" max="89" width="2.33203125" style="2" customWidth="1"/>
    <col min="90" max="90" width="11.441406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196" ht="15.9" customHeight="1">
      <c r="A1" s="1"/>
      <c r="B1" s="1"/>
      <c r="C1" s="1"/>
    </row>
    <row r="2" spans="1:196" ht="15.9" customHeight="1">
      <c r="A2" s="1"/>
      <c r="B2" s="1"/>
      <c r="C2" s="1"/>
    </row>
    <row r="3" spans="1:196" ht="15.9" customHeight="1">
      <c r="A3" s="1"/>
      <c r="B3" s="1"/>
      <c r="C3" s="1"/>
    </row>
    <row r="4" spans="1:196" ht="15.9" customHeight="1">
      <c r="A4" s="1"/>
      <c r="B4" s="292"/>
      <c r="C4" s="292"/>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1:196" ht="15.9" customHeight="1">
      <c r="A5" s="1"/>
      <c r="B5" s="292"/>
      <c r="C5" s="292"/>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1:196" ht="15.9" customHeight="1">
      <c r="A6" s="1"/>
      <c r="B6" s="294"/>
      <c r="C6" s="294"/>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1:196" ht="30" customHeight="1">
      <c r="A7" s="55"/>
      <c r="B7" s="295"/>
      <c r="C7" s="295"/>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148"/>
      <c r="BN7" s="148"/>
      <c r="BO7" s="148"/>
      <c r="BP7" s="148"/>
      <c r="BQ7" s="148"/>
      <c r="BR7" s="148"/>
      <c r="BS7" s="148"/>
      <c r="BT7" s="148"/>
      <c r="BU7" s="148"/>
      <c r="BV7" s="148"/>
      <c r="BW7" s="148"/>
      <c r="BX7" s="148"/>
      <c r="BY7" s="148"/>
      <c r="BZ7" s="148"/>
      <c r="CA7" s="148"/>
      <c r="CB7" s="148"/>
      <c r="CC7" s="148"/>
      <c r="CD7" s="301"/>
    </row>
    <row r="8" spans="1:196" ht="24.9" customHeight="1">
      <c r="A8" s="55"/>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c r="BN8"/>
      <c r="BO8"/>
      <c r="BP8"/>
      <c r="BQ8"/>
      <c r="BR8"/>
      <c r="BS8"/>
      <c r="BT8"/>
      <c r="BU8"/>
      <c r="BV8"/>
      <c r="BW8"/>
      <c r="BX8"/>
      <c r="BY8"/>
      <c r="BZ8"/>
      <c r="CA8"/>
      <c r="CB8"/>
      <c r="CC8"/>
      <c r="CD8" s="160"/>
    </row>
    <row r="9" spans="1:196" ht="12" customHeight="1">
      <c r="A9" s="55"/>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c r="BN9"/>
      <c r="BO9"/>
      <c r="BP9"/>
      <c r="BQ9"/>
      <c r="BR9"/>
      <c r="BS9"/>
      <c r="BT9"/>
      <c r="BU9"/>
      <c r="BV9"/>
      <c r="BW9"/>
      <c r="BX9"/>
      <c r="BY9"/>
      <c r="BZ9"/>
      <c r="CA9"/>
      <c r="CB9"/>
      <c r="CC9"/>
      <c r="CD9" s="160"/>
    </row>
    <row r="10" spans="1:196" ht="24.9" customHeight="1">
      <c r="A10" s="55"/>
      <c r="B10" s="295"/>
      <c r="C10" s="295"/>
      <c r="D10" s="295"/>
      <c r="E10" s="295"/>
      <c r="F10" s="295"/>
      <c r="G10" s="295"/>
      <c r="H10" s="295"/>
      <c r="I10" s="2223" t="s">
        <v>1694</v>
      </c>
      <c r="J10" s="2223"/>
      <c r="K10" s="2223"/>
      <c r="L10" s="2223"/>
      <c r="M10" s="2223"/>
      <c r="N10" s="2223"/>
      <c r="O10" s="2223"/>
      <c r="P10" s="2223"/>
      <c r="Q10" s="2223"/>
      <c r="R10" s="2223"/>
      <c r="S10" s="2223"/>
      <c r="T10" s="2223"/>
      <c r="U10" s="2223"/>
      <c r="V10" s="2223"/>
      <c r="W10" s="2223"/>
      <c r="X10" s="2223"/>
      <c r="Y10" s="2223"/>
      <c r="Z10" s="2223"/>
      <c r="AA10" s="2223"/>
      <c r="AB10" s="2223"/>
      <c r="AC10" s="2223"/>
      <c r="AD10" s="2223"/>
      <c r="AE10" s="2223"/>
      <c r="AF10" s="2223"/>
      <c r="AG10" s="2223"/>
      <c r="AH10" s="2223"/>
      <c r="AI10" s="2223"/>
      <c r="AJ10" s="2223"/>
      <c r="AK10" s="2223"/>
      <c r="AL10" s="2223"/>
      <c r="AM10" s="2223"/>
      <c r="AN10" s="2223"/>
      <c r="AO10" s="2223"/>
      <c r="AP10" s="2223"/>
      <c r="AQ10" s="2223"/>
      <c r="AR10" s="2223"/>
      <c r="AS10" s="2223"/>
      <c r="AT10" s="2223"/>
      <c r="AU10" s="2223"/>
      <c r="AV10" s="2223"/>
      <c r="AW10" s="2223"/>
      <c r="AX10" s="2223"/>
      <c r="AY10" s="2223"/>
      <c r="AZ10" s="2223"/>
      <c r="BA10" s="2223"/>
      <c r="BB10" s="2223"/>
      <c r="BC10" s="2223"/>
      <c r="BD10" s="2223"/>
      <c r="BE10" s="2223"/>
      <c r="BF10" s="2223"/>
      <c r="BG10" s="2223"/>
      <c r="BH10" s="2223"/>
      <c r="BI10" s="2223"/>
      <c r="BJ10" s="2223"/>
      <c r="BK10" s="2223"/>
      <c r="BL10" s="2223"/>
      <c r="BM10" s="2223"/>
      <c r="BN10" s="2223"/>
      <c r="BO10" s="2223"/>
      <c r="BP10" s="2223"/>
      <c r="BQ10" s="2223"/>
      <c r="BR10" s="2223"/>
      <c r="BS10" s="2223"/>
      <c r="BT10" s="2223"/>
      <c r="BU10" s="2223"/>
      <c r="BV10" s="2223"/>
      <c r="BW10" s="2223"/>
      <c r="BX10" s="2223"/>
      <c r="BY10"/>
      <c r="BZ10"/>
      <c r="CA10"/>
      <c r="CB10"/>
      <c r="CC10"/>
      <c r="CD10" s="160"/>
    </row>
    <row r="11" spans="1:196" ht="24.9" customHeight="1">
      <c r="A11" s="55"/>
      <c r="B11" s="295"/>
      <c r="C11" s="295"/>
      <c r="D11" s="295"/>
      <c r="E11" s="295"/>
      <c r="F11" s="295"/>
      <c r="G11" s="295"/>
      <c r="H11" s="295"/>
      <c r="I11" s="2223"/>
      <c r="J11" s="2223"/>
      <c r="K11" s="2223"/>
      <c r="L11" s="2223"/>
      <c r="M11" s="2223"/>
      <c r="N11" s="2223"/>
      <c r="O11" s="2223"/>
      <c r="P11" s="2223"/>
      <c r="Q11" s="2223"/>
      <c r="R11" s="2223"/>
      <c r="S11" s="2223"/>
      <c r="T11" s="2223"/>
      <c r="U11" s="2223"/>
      <c r="V11" s="2223"/>
      <c r="W11" s="2223"/>
      <c r="X11" s="2223"/>
      <c r="Y11" s="2223"/>
      <c r="Z11" s="2223"/>
      <c r="AA11" s="2223"/>
      <c r="AB11" s="2223"/>
      <c r="AC11" s="2223"/>
      <c r="AD11" s="2223"/>
      <c r="AE11" s="2223"/>
      <c r="AF11" s="2223"/>
      <c r="AG11" s="2223"/>
      <c r="AH11" s="2223"/>
      <c r="AI11" s="2223"/>
      <c r="AJ11" s="2223"/>
      <c r="AK11" s="2223"/>
      <c r="AL11" s="2223"/>
      <c r="AM11" s="2223"/>
      <c r="AN11" s="2223"/>
      <c r="AO11" s="2223"/>
      <c r="AP11" s="2223"/>
      <c r="AQ11" s="2223"/>
      <c r="AR11" s="2223"/>
      <c r="AS11" s="2223"/>
      <c r="AT11" s="2223"/>
      <c r="AU11" s="2223"/>
      <c r="AV11" s="2223"/>
      <c r="AW11" s="2223"/>
      <c r="AX11" s="2223"/>
      <c r="AY11" s="2223"/>
      <c r="AZ11" s="2223"/>
      <c r="BA11" s="2223"/>
      <c r="BB11" s="2223"/>
      <c r="BC11" s="2223"/>
      <c r="BD11" s="2223"/>
      <c r="BE11" s="2223"/>
      <c r="BF11" s="2223"/>
      <c r="BG11" s="2223"/>
      <c r="BH11" s="2223"/>
      <c r="BI11" s="2223"/>
      <c r="BJ11" s="2223"/>
      <c r="BK11" s="2223"/>
      <c r="BL11" s="2223"/>
      <c r="BM11" s="2223"/>
      <c r="BN11" s="2223"/>
      <c r="BO11" s="2223"/>
      <c r="BP11" s="2223"/>
      <c r="BQ11" s="2223"/>
      <c r="BR11" s="2223"/>
      <c r="BS11" s="2223"/>
      <c r="BT11" s="2223"/>
      <c r="BU11" s="2223"/>
      <c r="BV11" s="2223"/>
      <c r="BW11" s="2223"/>
      <c r="BX11" s="2223"/>
      <c r="BY11"/>
      <c r="BZ11"/>
      <c r="CA11"/>
      <c r="CB11"/>
      <c r="CC11"/>
      <c r="CD11" s="160"/>
    </row>
    <row r="12" spans="1:196" ht="24.9" customHeight="1">
      <c r="A12" s="55"/>
      <c r="B12" s="295"/>
      <c r="C12" s="295"/>
      <c r="D12" s="295"/>
      <c r="E12" s="295"/>
      <c r="F12" s="295"/>
      <c r="G12" s="295"/>
      <c r="H12" s="295"/>
      <c r="I12" s="2221" t="s">
        <v>1695</v>
      </c>
      <c r="J12" s="2221"/>
      <c r="K12" s="2221"/>
      <c r="L12" s="2221"/>
      <c r="M12" s="2221"/>
      <c r="N12" s="2221"/>
      <c r="O12" s="2221"/>
      <c r="P12" s="2221"/>
      <c r="Q12" s="2221"/>
      <c r="R12" s="2221"/>
      <c r="S12" s="2221"/>
      <c r="T12" s="2221"/>
      <c r="U12" s="2221"/>
      <c r="V12" s="2221"/>
      <c r="W12" s="2221"/>
      <c r="X12" s="2221"/>
      <c r="Y12" s="2221"/>
      <c r="Z12" s="2221"/>
      <c r="AA12" s="2221"/>
      <c r="AB12" s="2221"/>
      <c r="AC12" s="2221"/>
      <c r="AD12" s="2221"/>
      <c r="AE12" s="2221"/>
      <c r="AF12" s="2221"/>
      <c r="AG12" s="2221"/>
      <c r="AH12" s="2221"/>
      <c r="AI12" s="2221"/>
      <c r="AJ12" s="2221"/>
      <c r="AK12" s="2221"/>
      <c r="AL12" s="2221"/>
      <c r="AM12" s="2221"/>
      <c r="AN12" s="2221"/>
      <c r="AO12" s="2221"/>
      <c r="AP12" s="2221"/>
      <c r="AQ12" s="2221"/>
      <c r="AR12" s="2221"/>
      <c r="AS12" s="2221"/>
      <c r="AT12" s="2221"/>
      <c r="AU12" s="2221"/>
      <c r="AV12" s="2221"/>
      <c r="AW12" s="2221"/>
      <c r="AX12" s="2221"/>
      <c r="AY12" s="2221"/>
      <c r="AZ12" s="2221"/>
      <c r="BA12" s="2221"/>
      <c r="BB12" s="2221"/>
      <c r="BC12" s="2221"/>
      <c r="BD12" s="2221"/>
      <c r="BE12" s="2221"/>
      <c r="BF12" s="2221"/>
      <c r="BG12" s="2221"/>
      <c r="BH12" s="2221"/>
      <c r="BI12" s="2221"/>
      <c r="BJ12" s="2221"/>
      <c r="BK12" s="2221"/>
      <c r="BL12" s="2221"/>
      <c r="BM12" s="2221"/>
      <c r="BN12" s="2221"/>
      <c r="BO12" s="2221"/>
      <c r="BP12" s="2221"/>
      <c r="BQ12" s="295"/>
      <c r="BR12" s="295"/>
      <c r="BS12" s="295"/>
      <c r="BT12" s="295"/>
      <c r="BU12" s="295"/>
      <c r="BV12" s="295"/>
      <c r="BW12" s="295"/>
      <c r="BX12" s="295"/>
      <c r="BY12" s="295"/>
      <c r="BZ12" s="295"/>
      <c r="CA12" s="295"/>
      <c r="CB12" s="295"/>
      <c r="CC12" s="295"/>
      <c r="CD12" s="334"/>
      <c r="CK12" s="303"/>
      <c r="CL12" s="303"/>
      <c r="CM12" s="303"/>
      <c r="CN12" s="303"/>
      <c r="CO12" s="303"/>
      <c r="CP12" s="303"/>
      <c r="CQ12" s="303"/>
      <c r="CR12" s="303"/>
      <c r="CS12" s="303"/>
      <c r="CT12" s="303"/>
      <c r="CU12" s="303"/>
      <c r="CV12" s="303"/>
      <c r="CW12" s="303"/>
      <c r="CX12" s="303"/>
      <c r="CY12" s="303"/>
      <c r="CZ12" s="303"/>
      <c r="DA12" s="303"/>
      <c r="DB12" s="303"/>
      <c r="DC12" s="303"/>
      <c r="DD12" s="303"/>
    </row>
    <row r="13" spans="1:196" ht="24.9" customHeight="1">
      <c r="A13" s="55"/>
      <c r="B13" s="297"/>
      <c r="C13" s="297"/>
      <c r="D13" s="297"/>
      <c r="E13" s="297"/>
      <c r="F13" s="297"/>
      <c r="G13" s="297"/>
      <c r="H13" s="297"/>
      <c r="I13" s="2221"/>
      <c r="J13" s="2221"/>
      <c r="K13" s="2221"/>
      <c r="L13" s="2221"/>
      <c r="M13" s="2221"/>
      <c r="N13" s="2221"/>
      <c r="O13" s="2221"/>
      <c r="P13" s="2221"/>
      <c r="Q13" s="2221"/>
      <c r="R13" s="2221"/>
      <c r="S13" s="2221"/>
      <c r="T13" s="2221"/>
      <c r="U13" s="2221"/>
      <c r="V13" s="2221"/>
      <c r="W13" s="2221"/>
      <c r="X13" s="2221"/>
      <c r="Y13" s="2221"/>
      <c r="Z13" s="2221"/>
      <c r="AA13" s="2221"/>
      <c r="AB13" s="2221"/>
      <c r="AC13" s="2221"/>
      <c r="AD13" s="2221"/>
      <c r="AE13" s="2221"/>
      <c r="AF13" s="2221"/>
      <c r="AG13" s="2221"/>
      <c r="AH13" s="2221"/>
      <c r="AI13" s="2221"/>
      <c r="AJ13" s="2221"/>
      <c r="AK13" s="2221"/>
      <c r="AL13" s="2221"/>
      <c r="AM13" s="2221"/>
      <c r="AN13" s="2221"/>
      <c r="AO13" s="2221"/>
      <c r="AP13" s="2221"/>
      <c r="AQ13" s="2221"/>
      <c r="AR13" s="2221"/>
      <c r="AS13" s="2221"/>
      <c r="AT13" s="2221"/>
      <c r="AU13" s="2221"/>
      <c r="AV13" s="2221"/>
      <c r="AW13" s="2221"/>
      <c r="AX13" s="2221"/>
      <c r="AY13" s="2221"/>
      <c r="AZ13" s="2221"/>
      <c r="BA13" s="2221"/>
      <c r="BB13" s="2221"/>
      <c r="BC13" s="2221"/>
      <c r="BD13" s="2221"/>
      <c r="BE13" s="2221"/>
      <c r="BF13" s="2221"/>
      <c r="BG13" s="2221"/>
      <c r="BH13" s="2221"/>
      <c r="BI13" s="2221"/>
      <c r="BJ13" s="2221"/>
      <c r="BK13" s="2221"/>
      <c r="BL13" s="2221"/>
      <c r="BM13" s="2221"/>
      <c r="BN13" s="2221"/>
      <c r="BO13" s="2221"/>
      <c r="BP13" s="2221"/>
      <c r="BQ13" s="297"/>
      <c r="BR13" s="297"/>
      <c r="BS13" s="297"/>
      <c r="BT13" s="297"/>
      <c r="BU13" s="297"/>
      <c r="BV13" s="297"/>
      <c r="BW13" s="297"/>
      <c r="BX13" s="297"/>
      <c r="BY13" s="297"/>
      <c r="BZ13" s="297"/>
      <c r="CA13" s="297"/>
      <c r="CB13" s="297"/>
      <c r="CC13" s="297"/>
      <c r="CD13" s="335"/>
      <c r="CK13" s="303"/>
      <c r="CL13" s="303"/>
      <c r="CM13" s="303"/>
      <c r="CN13" s="303"/>
      <c r="CO13" s="303"/>
      <c r="CP13" s="303"/>
      <c r="CQ13" s="303"/>
      <c r="CR13" s="303"/>
      <c r="CS13" s="303"/>
      <c r="CT13" s="303"/>
      <c r="CU13" s="303"/>
      <c r="CV13" s="303"/>
      <c r="CW13" s="303"/>
      <c r="CX13" s="303"/>
      <c r="CY13" s="303"/>
      <c r="CZ13" s="303"/>
      <c r="DA13" s="303"/>
      <c r="DB13" s="303"/>
      <c r="DC13" s="303"/>
      <c r="DD13" s="303"/>
    </row>
    <row r="14" spans="1:196" ht="30" customHeight="1">
      <c r="A14" s="55"/>
      <c r="B14" s="297"/>
      <c r="CC14"/>
      <c r="CD14" s="335"/>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55"/>
      <c r="B15" s="297"/>
      <c r="CC15"/>
      <c r="CD15" s="33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55"/>
      <c r="B16" s="129"/>
      <c r="CC16"/>
      <c r="CD16" s="124"/>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55"/>
      <c r="B17" s="129"/>
      <c r="E17" s="266"/>
      <c r="F17" s="266"/>
      <c r="G17" s="266"/>
      <c r="H17" s="266"/>
      <c r="I17" s="266"/>
      <c r="BE17" s="303"/>
      <c r="BF17" s="303"/>
      <c r="CC17"/>
      <c r="CD17" s="124"/>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55"/>
      <c r="B18" s="234"/>
      <c r="E18" s="266"/>
      <c r="F18" s="266"/>
      <c r="G18" s="266"/>
      <c r="H18" s="266"/>
      <c r="I18" s="266"/>
      <c r="R18" s="303" t="s">
        <v>831</v>
      </c>
      <c r="AB18" s="2037" t="s">
        <v>870</v>
      </c>
      <c r="AC18" s="2037"/>
      <c r="AD18" s="2037"/>
      <c r="AE18" s="2037"/>
      <c r="AF18" s="2037"/>
      <c r="AG18" s="2037"/>
      <c r="AH18" s="2037"/>
      <c r="AI18" s="2037"/>
      <c r="AJ18" s="2037"/>
      <c r="AK18" s="2037"/>
      <c r="AL18" s="2037"/>
      <c r="AM18" s="2037"/>
      <c r="AN18" s="2037"/>
      <c r="AO18" s="2037"/>
      <c r="AP18" s="2037"/>
      <c r="AQ18" s="2037"/>
      <c r="AR18" s="2037"/>
      <c r="AS18" s="2037"/>
      <c r="AT18" s="2037"/>
      <c r="AU18" s="2037"/>
      <c r="AV18" s="2037"/>
      <c r="AW18" s="2037"/>
      <c r="AX18" s="2037"/>
      <c r="AY18" s="2037"/>
      <c r="AZ18" s="2037"/>
      <c r="BA18" s="2037"/>
      <c r="BB18" s="2037"/>
      <c r="BC18" s="2037"/>
      <c r="BD18" s="2037"/>
      <c r="BE18" s="303"/>
      <c r="BF18" s="303"/>
      <c r="BG18" s="2211" t="s">
        <v>1705</v>
      </c>
      <c r="BH18" s="2037"/>
      <c r="BI18" s="2037"/>
      <c r="BJ18" s="2037"/>
      <c r="BK18" s="2037"/>
      <c r="BL18" s="2037"/>
      <c r="BM18" s="2037"/>
      <c r="BN18" s="2037"/>
      <c r="BO18" s="2037"/>
      <c r="BP18" s="2037"/>
      <c r="BQ18" s="2037"/>
      <c r="BR18" s="2037"/>
      <c r="BS18" s="2037"/>
      <c r="BT18" s="2037"/>
      <c r="BU18" s="2037"/>
      <c r="BV18" s="2037"/>
      <c r="BW18" s="2037"/>
      <c r="BX18" s="2037"/>
      <c r="BY18" s="2037"/>
      <c r="BZ18" s="2037"/>
      <c r="CA18" s="2037"/>
      <c r="CC18"/>
      <c r="CD18" s="336"/>
      <c r="CE18" s="302"/>
      <c r="CF18" s="302"/>
      <c r="CG18" s="302"/>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55"/>
      <c r="B19" s="298"/>
      <c r="R19" s="333" t="s">
        <v>832</v>
      </c>
      <c r="AB19" s="2038" t="s">
        <v>872</v>
      </c>
      <c r="AC19" s="2037"/>
      <c r="AD19" s="2037"/>
      <c r="AE19" s="2037"/>
      <c r="AF19" s="2037"/>
      <c r="AG19" s="2037"/>
      <c r="AH19" s="2037"/>
      <c r="AI19" s="2037"/>
      <c r="AJ19" s="2037"/>
      <c r="AK19" s="2037"/>
      <c r="AL19" s="2037"/>
      <c r="AM19" s="2037"/>
      <c r="AN19" s="2037"/>
      <c r="AO19" s="2037"/>
      <c r="AP19" s="2037"/>
      <c r="AQ19" s="2037"/>
      <c r="AR19" s="2037"/>
      <c r="AS19" s="2037"/>
      <c r="AT19" s="2037"/>
      <c r="AU19" s="2037"/>
      <c r="AV19" s="2037"/>
      <c r="AW19" s="2037"/>
      <c r="AX19" s="2037"/>
      <c r="AY19" s="2037"/>
      <c r="AZ19" s="2037"/>
      <c r="BA19" s="2037"/>
      <c r="BB19" s="2037"/>
      <c r="BC19" s="2037"/>
      <c r="BD19" s="2037"/>
      <c r="BG19" s="2226" t="s">
        <v>1698</v>
      </c>
      <c r="BH19" s="2037"/>
      <c r="BI19" s="2037"/>
      <c r="BJ19" s="2037"/>
      <c r="BK19" s="2037"/>
      <c r="BL19" s="2037"/>
      <c r="BM19" s="2037"/>
      <c r="BN19" s="2037"/>
      <c r="BO19" s="2037"/>
      <c r="BP19" s="2037"/>
      <c r="BQ19" s="2037"/>
      <c r="BR19" s="2037"/>
      <c r="BS19" s="2037"/>
      <c r="BT19" s="2037"/>
      <c r="BU19" s="2037"/>
      <c r="BV19" s="2037"/>
      <c r="BW19" s="2037"/>
      <c r="BX19" s="2037"/>
      <c r="BY19" s="2037"/>
      <c r="BZ19" s="2037"/>
      <c r="CA19" s="2037"/>
      <c r="CC19"/>
      <c r="CD19" s="337"/>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55"/>
      <c r="B20" s="298"/>
      <c r="C20" s="320">
        <v>15.5</v>
      </c>
      <c r="D20" s="264" t="s">
        <v>871</v>
      </c>
      <c r="R20" s="333"/>
      <c r="AB20" s="965"/>
      <c r="AC20" s="964"/>
      <c r="AD20" s="964"/>
      <c r="AE20" s="964"/>
      <c r="AF20" s="964"/>
      <c r="AG20" s="964"/>
      <c r="AH20" s="964"/>
      <c r="AI20" s="964"/>
      <c r="AJ20" s="964"/>
      <c r="AK20" s="964"/>
      <c r="AL20" s="964"/>
      <c r="AM20" s="964"/>
      <c r="AN20" s="964"/>
      <c r="AO20" s="964"/>
      <c r="AP20" s="964"/>
      <c r="AQ20" s="964"/>
      <c r="AR20" s="964"/>
      <c r="AS20" s="964"/>
      <c r="AT20" s="964"/>
      <c r="AU20" s="964"/>
      <c r="AV20" s="964"/>
      <c r="AW20" s="964"/>
      <c r="AX20" s="964"/>
      <c r="AY20" s="964"/>
      <c r="AZ20" s="964"/>
      <c r="BA20" s="964"/>
      <c r="BB20" s="964"/>
      <c r="BC20" s="964"/>
      <c r="BD20" s="964"/>
      <c r="BG20" s="2037" t="s">
        <v>218</v>
      </c>
      <c r="BH20" s="2037"/>
      <c r="BI20" s="2037"/>
      <c r="BJ20" s="2037"/>
      <c r="BK20" s="2037"/>
      <c r="BL20" s="2037"/>
      <c r="BM20" s="2037"/>
      <c r="BN20" s="2037"/>
      <c r="BO20" s="2037"/>
      <c r="BP20" s="2037"/>
      <c r="BQ20" s="2037"/>
      <c r="BR20" s="2037"/>
      <c r="BS20" s="2037"/>
      <c r="BT20" s="2037"/>
      <c r="BU20" s="2037"/>
      <c r="BV20" s="2037"/>
      <c r="BW20" s="2037"/>
      <c r="BX20" s="2037"/>
      <c r="BY20" s="2037"/>
      <c r="BZ20" s="2037"/>
      <c r="CA20" s="2037"/>
      <c r="CC20"/>
      <c r="CD20" s="337"/>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s="55"/>
      <c r="B21" s="298"/>
      <c r="C21" s="321"/>
      <c r="D21" s="267" t="s">
        <v>873</v>
      </c>
      <c r="CC21"/>
      <c r="CD21" s="337"/>
      <c r="CJ21"/>
      <c r="CK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30" customHeight="1">
      <c r="A22" s="55"/>
      <c r="B22" s="298"/>
      <c r="BB22" s="2088">
        <v>1201</v>
      </c>
      <c r="BC22" s="2088"/>
      <c r="BD22" s="2088"/>
      <c r="BY22" s="2212">
        <v>1202</v>
      </c>
      <c r="BZ22" s="2212"/>
      <c r="CA22" s="2212"/>
      <c r="CC22"/>
      <c r="CD22" s="337"/>
      <c r="CJ22"/>
      <c r="CK22"/>
      <c r="CL22" s="321"/>
      <c r="CM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ht="30" customHeight="1">
      <c r="A23" s="1"/>
      <c r="B23" s="322"/>
      <c r="C23" s="2199" t="s">
        <v>874</v>
      </c>
      <c r="D23" s="2200"/>
      <c r="E23" s="97"/>
      <c r="F23" s="323" t="s">
        <v>871</v>
      </c>
      <c r="G23" s="97"/>
      <c r="H23" s="97"/>
      <c r="I23" s="97"/>
      <c r="J23" s="97"/>
      <c r="K23" s="97"/>
      <c r="L23" s="1"/>
      <c r="M23" s="1"/>
      <c r="N23" s="1"/>
      <c r="O23" s="1"/>
      <c r="P23" s="1"/>
      <c r="Q23" s="1"/>
      <c r="R23" s="1601" t="s">
        <v>867</v>
      </c>
      <c r="S23" s="1601"/>
      <c r="T23" s="1601"/>
      <c r="U23" s="1601"/>
      <c r="V23" s="1601"/>
      <c r="W23" s="1601"/>
      <c r="X23" s="1601"/>
      <c r="Y23" s="1601"/>
      <c r="Z23" s="1604">
        <v>10</v>
      </c>
      <c r="AA23" s="1604"/>
      <c r="AB23" s="1613"/>
      <c r="AC23" s="1614"/>
      <c r="AD23" s="1614"/>
      <c r="AE23" s="1614"/>
      <c r="AF23" s="1614"/>
      <c r="AG23" s="1614"/>
      <c r="AH23" s="1614"/>
      <c r="AI23" s="1614"/>
      <c r="AJ23" s="1614"/>
      <c r="AK23" s="1614"/>
      <c r="AL23" s="1614"/>
      <c r="AM23" s="1614"/>
      <c r="AN23" s="1614"/>
      <c r="AO23" s="1614"/>
      <c r="AP23" s="1614"/>
      <c r="AQ23" s="1614"/>
      <c r="AR23" s="1614"/>
      <c r="AS23" s="1614"/>
      <c r="AT23" s="1614"/>
      <c r="AU23" s="1614"/>
      <c r="AV23" s="1614"/>
      <c r="AW23" s="1614"/>
      <c r="AX23" s="1614"/>
      <c r="AY23" s="1614"/>
      <c r="AZ23" s="1614"/>
      <c r="BA23" s="1614"/>
      <c r="BB23" s="1614"/>
      <c r="BC23" s="1614"/>
      <c r="BD23" s="1615"/>
      <c r="BE23" s="159"/>
      <c r="BF23" s="159"/>
      <c r="BG23" s="1613"/>
      <c r="BH23" s="1614"/>
      <c r="BI23" s="1614"/>
      <c r="BJ23" s="1614"/>
      <c r="BK23" s="1614"/>
      <c r="BL23" s="1614"/>
      <c r="BM23" s="1614"/>
      <c r="BN23" s="1614"/>
      <c r="BO23" s="1614"/>
      <c r="BP23" s="1614"/>
      <c r="BQ23" s="1614"/>
      <c r="BR23" s="1614"/>
      <c r="BS23" s="1614"/>
      <c r="BT23" s="1614"/>
      <c r="BU23" s="1614"/>
      <c r="BV23" s="1614"/>
      <c r="BW23" s="1614"/>
      <c r="BX23" s="1614"/>
      <c r="BY23" s="1614"/>
      <c r="BZ23" s="1614"/>
      <c r="CA23" s="1615"/>
      <c r="CB23" s="1"/>
      <c r="CC23" s="97"/>
      <c r="CD23" s="337"/>
      <c r="CJ23"/>
      <c r="CK23"/>
      <c r="CM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s="290" customFormat="1" ht="30" customHeight="1">
      <c r="A24" s="40"/>
      <c r="B24" s="151"/>
      <c r="C24" s="97"/>
      <c r="D24" s="97"/>
      <c r="E24" s="97"/>
      <c r="F24" s="323" t="s">
        <v>875</v>
      </c>
      <c r="G24" s="97"/>
      <c r="H24" s="97"/>
      <c r="I24" s="97"/>
      <c r="J24" s="97"/>
      <c r="K24" s="97"/>
      <c r="L24" s="97"/>
      <c r="M24" s="97"/>
      <c r="N24" s="97"/>
      <c r="O24" s="97"/>
      <c r="P24" s="97"/>
      <c r="Q24" s="97"/>
      <c r="R24" s="1601"/>
      <c r="S24" s="1601"/>
      <c r="T24" s="1601"/>
      <c r="U24" s="1601"/>
      <c r="V24" s="1601"/>
      <c r="W24" s="1601"/>
      <c r="X24" s="1601"/>
      <c r="Y24" s="1601"/>
      <c r="Z24" s="1604"/>
      <c r="AA24" s="1604"/>
      <c r="AB24" s="1616"/>
      <c r="AC24" s="1617"/>
      <c r="AD24" s="1617"/>
      <c r="AE24" s="1617"/>
      <c r="AF24" s="1617"/>
      <c r="AG24" s="1617"/>
      <c r="AH24" s="1617"/>
      <c r="AI24" s="1617"/>
      <c r="AJ24" s="1617"/>
      <c r="AK24" s="1617"/>
      <c r="AL24" s="1617"/>
      <c r="AM24" s="1617"/>
      <c r="AN24" s="1617"/>
      <c r="AO24" s="1617"/>
      <c r="AP24" s="1617"/>
      <c r="AQ24" s="1617"/>
      <c r="AR24" s="1617"/>
      <c r="AS24" s="1617"/>
      <c r="AT24" s="1617"/>
      <c r="AU24" s="1617"/>
      <c r="AV24" s="1617"/>
      <c r="AW24" s="1617"/>
      <c r="AX24" s="1617"/>
      <c r="AY24" s="1617"/>
      <c r="AZ24" s="1617"/>
      <c r="BA24" s="1617"/>
      <c r="BB24" s="1617"/>
      <c r="BC24" s="1617"/>
      <c r="BD24" s="1618"/>
      <c r="BE24" s="159"/>
      <c r="BF24" s="159"/>
      <c r="BG24" s="1616"/>
      <c r="BH24" s="1617"/>
      <c r="BI24" s="1617"/>
      <c r="BJ24" s="1617"/>
      <c r="BK24" s="1617"/>
      <c r="BL24" s="1617"/>
      <c r="BM24" s="1617"/>
      <c r="BN24" s="1617"/>
      <c r="BO24" s="1617"/>
      <c r="BP24" s="1617"/>
      <c r="BQ24" s="1617"/>
      <c r="BR24" s="1617"/>
      <c r="BS24" s="1617"/>
      <c r="BT24" s="1617"/>
      <c r="BU24" s="1617"/>
      <c r="BV24" s="1617"/>
      <c r="BW24" s="1617"/>
      <c r="BX24" s="1617"/>
      <c r="BY24" s="1617"/>
      <c r="BZ24" s="1617"/>
      <c r="CA24" s="1618"/>
      <c r="CB24" s="97"/>
      <c r="CC24" s="97"/>
      <c r="CD24" s="338"/>
      <c r="CM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A25" s="1"/>
      <c r="B25" s="151"/>
      <c r="C25" s="97"/>
      <c r="D25" s="97"/>
      <c r="E25" s="97"/>
      <c r="F25" s="283" t="s">
        <v>575</v>
      </c>
      <c r="G25" s="97"/>
      <c r="H25" s="97"/>
      <c r="I25" s="97"/>
      <c r="J25" s="97"/>
      <c r="K25" s="97"/>
      <c r="L25" s="97"/>
      <c r="M25" s="97"/>
      <c r="N25" s="97"/>
      <c r="O25" s="97"/>
      <c r="P25" s="97"/>
      <c r="Q25" s="97"/>
      <c r="CB25" s="97"/>
      <c r="CC25" s="97"/>
      <c r="CD25" s="338"/>
      <c r="CM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1"/>
      <c r="B26" s="151"/>
      <c r="E26" s="324"/>
      <c r="F26" s="283"/>
      <c r="G26" s="265"/>
      <c r="H26" s="265"/>
      <c r="I26" s="265"/>
      <c r="J26" s="265"/>
      <c r="K26" s="265"/>
      <c r="L26" s="97"/>
      <c r="M26" s="97"/>
      <c r="N26" s="97"/>
      <c r="O26" s="97"/>
      <c r="P26" s="97"/>
      <c r="Q26" s="97"/>
      <c r="CB26" s="97"/>
      <c r="CC26" s="97"/>
      <c r="CD26" s="337"/>
      <c r="CM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1"/>
      <c r="B27" s="101"/>
      <c r="C27" s="2199" t="s">
        <v>876</v>
      </c>
      <c r="D27" s="2200"/>
      <c r="E27" s="97"/>
      <c r="F27" s="323" t="s">
        <v>871</v>
      </c>
      <c r="G27"/>
      <c r="H27"/>
      <c r="I27"/>
      <c r="J27"/>
      <c r="K27"/>
      <c r="L27" s="265"/>
      <c r="R27" s="1601" t="s">
        <v>867</v>
      </c>
      <c r="S27" s="1601"/>
      <c r="T27" s="1601"/>
      <c r="U27" s="1601"/>
      <c r="V27" s="1601"/>
      <c r="W27" s="1601"/>
      <c r="X27" s="1601"/>
      <c r="Y27" s="1601"/>
      <c r="Z27" s="1604">
        <v>11</v>
      </c>
      <c r="AA27" s="1604"/>
      <c r="AB27" s="1613"/>
      <c r="AC27" s="1614"/>
      <c r="AD27" s="1614"/>
      <c r="AE27" s="1614"/>
      <c r="AF27" s="1614"/>
      <c r="AG27" s="1614"/>
      <c r="AH27" s="1614"/>
      <c r="AI27" s="1614"/>
      <c r="AJ27" s="1614"/>
      <c r="AK27" s="1614"/>
      <c r="AL27" s="1614"/>
      <c r="AM27" s="1614"/>
      <c r="AN27" s="1614"/>
      <c r="AO27" s="1614"/>
      <c r="AP27" s="1614"/>
      <c r="AQ27" s="1614"/>
      <c r="AR27" s="1614"/>
      <c r="AS27" s="1614"/>
      <c r="AT27" s="1614"/>
      <c r="AU27" s="1614"/>
      <c r="AV27" s="1614"/>
      <c r="AW27" s="1614"/>
      <c r="AX27" s="1614"/>
      <c r="AY27" s="1614"/>
      <c r="AZ27" s="1614"/>
      <c r="BA27" s="1614"/>
      <c r="BB27" s="1614"/>
      <c r="BC27" s="1614"/>
      <c r="BD27" s="1615"/>
      <c r="BE27" s="159"/>
      <c r="BF27" s="159"/>
      <c r="BG27" s="1613"/>
      <c r="BH27" s="1614"/>
      <c r="BI27" s="1614"/>
      <c r="BJ27" s="1614"/>
      <c r="BK27" s="1614"/>
      <c r="BL27" s="1614"/>
      <c r="BM27" s="1614"/>
      <c r="BN27" s="1614"/>
      <c r="BO27" s="1614"/>
      <c r="BP27" s="1614"/>
      <c r="BQ27" s="1614"/>
      <c r="BR27" s="1614"/>
      <c r="BS27" s="1614"/>
      <c r="BT27" s="1614"/>
      <c r="BU27" s="1614"/>
      <c r="BV27" s="1614"/>
      <c r="BW27" s="1614"/>
      <c r="BX27" s="1614"/>
      <c r="BY27" s="1614"/>
      <c r="BZ27" s="1614"/>
      <c r="CA27" s="1615"/>
      <c r="CC27"/>
      <c r="CD27" s="337"/>
      <c r="CJ27"/>
      <c r="CK27"/>
      <c r="CM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55"/>
      <c r="B28" s="298"/>
      <c r="C28" s="97"/>
      <c r="D28" s="97"/>
      <c r="E28" s="97"/>
      <c r="F28" s="323" t="s">
        <v>877</v>
      </c>
      <c r="G28"/>
      <c r="H28"/>
      <c r="I28"/>
      <c r="J28"/>
      <c r="K28"/>
      <c r="L28"/>
      <c r="M28"/>
      <c r="N28"/>
      <c r="O28"/>
      <c r="P28"/>
      <c r="Q28"/>
      <c r="R28" s="1601"/>
      <c r="S28" s="1601"/>
      <c r="T28" s="1601"/>
      <c r="U28" s="1601"/>
      <c r="V28" s="1601"/>
      <c r="W28" s="1601"/>
      <c r="X28" s="1601"/>
      <c r="Y28" s="1601"/>
      <c r="Z28" s="1604"/>
      <c r="AA28" s="1604"/>
      <c r="AB28" s="1616"/>
      <c r="AC28" s="1617"/>
      <c r="AD28" s="1617"/>
      <c r="AE28" s="1617"/>
      <c r="AF28" s="1617"/>
      <c r="AG28" s="1617"/>
      <c r="AH28" s="1617"/>
      <c r="AI28" s="1617"/>
      <c r="AJ28" s="1617"/>
      <c r="AK28" s="1617"/>
      <c r="AL28" s="1617"/>
      <c r="AM28" s="1617"/>
      <c r="AN28" s="1617"/>
      <c r="AO28" s="1617"/>
      <c r="AP28" s="1617"/>
      <c r="AQ28" s="1617"/>
      <c r="AR28" s="1617"/>
      <c r="AS28" s="1617"/>
      <c r="AT28" s="1617"/>
      <c r="AU28" s="1617"/>
      <c r="AV28" s="1617"/>
      <c r="AW28" s="1617"/>
      <c r="AX28" s="1617"/>
      <c r="AY28" s="1617"/>
      <c r="AZ28" s="1617"/>
      <c r="BA28" s="1617"/>
      <c r="BB28" s="1617"/>
      <c r="BC28" s="1617"/>
      <c r="BD28" s="1618"/>
      <c r="BE28" s="159"/>
      <c r="BF28" s="159"/>
      <c r="BG28" s="1616"/>
      <c r="BH28" s="1617"/>
      <c r="BI28" s="1617"/>
      <c r="BJ28" s="1617"/>
      <c r="BK28" s="1617"/>
      <c r="BL28" s="1617"/>
      <c r="BM28" s="1617"/>
      <c r="BN28" s="1617"/>
      <c r="BO28" s="1617"/>
      <c r="BP28" s="1617"/>
      <c r="BQ28" s="1617"/>
      <c r="BR28" s="1617"/>
      <c r="BS28" s="1617"/>
      <c r="BT28" s="1617"/>
      <c r="BU28" s="1617"/>
      <c r="BV28" s="1617"/>
      <c r="BW28" s="1617"/>
      <c r="BX28" s="1617"/>
      <c r="BY28" s="1617"/>
      <c r="BZ28" s="1617"/>
      <c r="CA28" s="1618"/>
      <c r="CC28"/>
      <c r="CD28" s="338"/>
      <c r="CJ28"/>
      <c r="CK28"/>
      <c r="CM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55"/>
      <c r="B29" s="298"/>
      <c r="C29" s="97"/>
      <c r="D29" s="97"/>
      <c r="E29" s="97"/>
      <c r="F29" s="283" t="s">
        <v>878</v>
      </c>
      <c r="G29" s="266"/>
      <c r="H29" s="265"/>
      <c r="I29" s="265"/>
      <c r="J29" s="265"/>
      <c r="K29" s="265"/>
      <c r="L29"/>
      <c r="M29"/>
      <c r="N29"/>
      <c r="O29"/>
      <c r="P29"/>
      <c r="Q29"/>
      <c r="CC29"/>
      <c r="CD29" s="337"/>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55"/>
      <c r="B30" s="298"/>
      <c r="C30" s="97"/>
      <c r="D30" s="97"/>
      <c r="E30" s="97"/>
      <c r="F30" s="283"/>
      <c r="G30" s="266"/>
      <c r="H30" s="265"/>
      <c r="I30" s="265"/>
      <c r="J30" s="265"/>
      <c r="K30" s="265"/>
      <c r="L30"/>
      <c r="M30"/>
      <c r="N30"/>
      <c r="O30"/>
      <c r="P30"/>
      <c r="Q30"/>
      <c r="CC30"/>
      <c r="CD30" s="337"/>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30" customHeight="1">
      <c r="A31" s="55"/>
      <c r="B31" s="298"/>
      <c r="C31" s="97"/>
      <c r="D31" s="97"/>
      <c r="E31" s="97"/>
      <c r="F31" s="1058" t="s">
        <v>1706</v>
      </c>
      <c r="G31" s="266"/>
      <c r="H31" s="265"/>
      <c r="I31" s="265"/>
      <c r="J31" s="265"/>
      <c r="K31" s="265"/>
      <c r="L31"/>
      <c r="M31"/>
      <c r="N31"/>
      <c r="O31"/>
      <c r="P31"/>
      <c r="Q31"/>
      <c r="CC31"/>
      <c r="CD31" s="337"/>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55"/>
      <c r="B32" s="298"/>
      <c r="C32" s="97"/>
      <c r="D32" s="97"/>
      <c r="E32" s="97"/>
      <c r="F32" s="1059" t="s">
        <v>1707</v>
      </c>
      <c r="G32" s="266"/>
      <c r="H32" s="265"/>
      <c r="I32" s="265"/>
      <c r="J32" s="265"/>
      <c r="K32" s="265"/>
      <c r="L32"/>
      <c r="M32"/>
      <c r="N32"/>
      <c r="O32"/>
      <c r="P32"/>
      <c r="Q32"/>
      <c r="CC32"/>
      <c r="CD32" s="337"/>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55"/>
      <c r="B33" s="299"/>
      <c r="H33" s="265"/>
      <c r="I33" s="265"/>
      <c r="J33" s="265"/>
      <c r="K33" s="265"/>
      <c r="L33" s="265"/>
      <c r="CC33"/>
      <c r="CD33" s="337"/>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s="55"/>
      <c r="B34" s="129"/>
      <c r="C34" s="321"/>
      <c r="F34" s="264" t="s">
        <v>146</v>
      </c>
      <c r="G34" s="265"/>
      <c r="H34" s="265"/>
      <c r="I34" s="266" t="s">
        <v>879</v>
      </c>
      <c r="J34" s="332"/>
      <c r="K34" s="332"/>
      <c r="L34" s="265"/>
      <c r="S34"/>
      <c r="T34"/>
      <c r="U34"/>
      <c r="V34"/>
      <c r="W34"/>
      <c r="X34"/>
      <c r="Y34"/>
      <c r="Z34" s="1604">
        <v>33</v>
      </c>
      <c r="AA34" s="1604"/>
      <c r="AB34" s="1613"/>
      <c r="AC34" s="1614"/>
      <c r="AD34" s="1614"/>
      <c r="AE34" s="1614"/>
      <c r="AF34" s="1614"/>
      <c r="AG34" s="1614"/>
      <c r="AH34" s="1614"/>
      <c r="AI34" s="1614"/>
      <c r="AJ34" s="1614"/>
      <c r="AK34" s="1614"/>
      <c r="AL34" s="1614"/>
      <c r="AM34" s="1614"/>
      <c r="AN34" s="1614"/>
      <c r="AO34" s="1614"/>
      <c r="AP34" s="1614"/>
      <c r="AQ34" s="1614"/>
      <c r="AR34" s="1614"/>
      <c r="AS34" s="1614"/>
      <c r="AT34" s="1614"/>
      <c r="AU34" s="1614"/>
      <c r="AV34" s="1614"/>
      <c r="AW34" s="1614"/>
      <c r="AX34" s="1614"/>
      <c r="AY34" s="1614"/>
      <c r="AZ34" s="1614"/>
      <c r="BA34" s="1614"/>
      <c r="BB34" s="1614"/>
      <c r="BC34" s="1614"/>
      <c r="BD34" s="1615"/>
      <c r="BE34" s="159"/>
      <c r="BF34" s="159"/>
      <c r="BG34" s="1613"/>
      <c r="BH34" s="1614"/>
      <c r="BI34" s="1614"/>
      <c r="BJ34" s="1614"/>
      <c r="BK34" s="1614"/>
      <c r="BL34" s="1614"/>
      <c r="BM34" s="1614"/>
      <c r="BN34" s="1614"/>
      <c r="BO34" s="1614"/>
      <c r="BP34" s="1614"/>
      <c r="BQ34" s="1614"/>
      <c r="BR34" s="1614"/>
      <c r="BS34" s="1614"/>
      <c r="BT34" s="1614"/>
      <c r="BU34" s="1614"/>
      <c r="BV34" s="1614"/>
      <c r="BW34" s="1614"/>
      <c r="BX34" s="1614"/>
      <c r="BY34" s="1614"/>
      <c r="BZ34" s="1614"/>
      <c r="CA34" s="1615"/>
      <c r="CC34"/>
      <c r="CD34" s="12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24.9" customHeight="1">
      <c r="A35" s="55"/>
      <c r="B35" s="129"/>
      <c r="C35" s="325"/>
      <c r="F35" s="267"/>
      <c r="H35" s="266"/>
      <c r="I35" s="268" t="s">
        <v>880</v>
      </c>
      <c r="J35" s="265"/>
      <c r="K35" s="265"/>
      <c r="L35" s="332"/>
      <c r="S35"/>
      <c r="T35"/>
      <c r="U35"/>
      <c r="V35"/>
      <c r="W35"/>
      <c r="X35"/>
      <c r="Y35"/>
      <c r="Z35" s="1604"/>
      <c r="AA35" s="1604"/>
      <c r="AB35" s="1616"/>
      <c r="AC35" s="1617"/>
      <c r="AD35" s="1617"/>
      <c r="AE35" s="1617"/>
      <c r="AF35" s="1617"/>
      <c r="AG35" s="1617"/>
      <c r="AH35" s="1617"/>
      <c r="AI35" s="1617"/>
      <c r="AJ35" s="1617"/>
      <c r="AK35" s="1617"/>
      <c r="AL35" s="1617"/>
      <c r="AM35" s="1617"/>
      <c r="AN35" s="1617"/>
      <c r="AO35" s="1617"/>
      <c r="AP35" s="1617"/>
      <c r="AQ35" s="1617"/>
      <c r="AR35" s="1617"/>
      <c r="AS35" s="1617"/>
      <c r="AT35" s="1617"/>
      <c r="AU35" s="1617"/>
      <c r="AV35" s="1617"/>
      <c r="AW35" s="1617"/>
      <c r="AX35" s="1617"/>
      <c r="AY35" s="1617"/>
      <c r="AZ35" s="1617"/>
      <c r="BA35" s="1617"/>
      <c r="BB35" s="1617"/>
      <c r="BC35" s="1617"/>
      <c r="BD35" s="1618"/>
      <c r="BE35" s="159"/>
      <c r="BF35" s="159"/>
      <c r="BG35" s="1616"/>
      <c r="BH35" s="1617"/>
      <c r="BI35" s="1617"/>
      <c r="BJ35" s="1617"/>
      <c r="BK35" s="1617"/>
      <c r="BL35" s="1617"/>
      <c r="BM35" s="1617"/>
      <c r="BN35" s="1617"/>
      <c r="BO35" s="1617"/>
      <c r="BP35" s="1617"/>
      <c r="BQ35" s="1617"/>
      <c r="BR35" s="1617"/>
      <c r="BS35" s="1617"/>
      <c r="BT35" s="1617"/>
      <c r="BU35" s="1617"/>
      <c r="BV35" s="1617"/>
      <c r="BW35" s="1617"/>
      <c r="BX35" s="1617"/>
      <c r="BY35" s="1617"/>
      <c r="BZ35" s="1617"/>
      <c r="CA35" s="1618"/>
      <c r="CC35" s="97"/>
      <c r="CD35" s="124"/>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30" customHeight="1">
      <c r="A36" s="55"/>
      <c r="B36" s="129"/>
      <c r="C36" s="326"/>
      <c r="J36" s="266"/>
      <c r="K36" s="266"/>
      <c r="L36" s="265"/>
      <c r="S36"/>
      <c r="T36"/>
      <c r="U36"/>
      <c r="V36"/>
      <c r="W36"/>
      <c r="X36"/>
      <c r="Y36"/>
      <c r="CC36" s="97"/>
      <c r="CD36" s="124"/>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55"/>
      <c r="B37" s="129"/>
      <c r="C37" s="321"/>
      <c r="F37" s="269" t="s">
        <v>149</v>
      </c>
      <c r="H37" s="266"/>
      <c r="I37" s="270" t="s">
        <v>881</v>
      </c>
      <c r="J37" s="284"/>
      <c r="K37" s="284"/>
      <c r="L37" s="266"/>
      <c r="S37"/>
      <c r="T37"/>
      <c r="U37"/>
      <c r="V37"/>
      <c r="W37"/>
      <c r="X37"/>
      <c r="Y37"/>
      <c r="Z37" s="1604">
        <v>34</v>
      </c>
      <c r="AA37" s="1604"/>
      <c r="AB37" s="1613"/>
      <c r="AC37" s="1614"/>
      <c r="AD37" s="1614"/>
      <c r="AE37" s="1614"/>
      <c r="AF37" s="1614"/>
      <c r="AG37" s="1614"/>
      <c r="AH37" s="1614"/>
      <c r="AI37" s="1614"/>
      <c r="AJ37" s="1614"/>
      <c r="AK37" s="1614"/>
      <c r="AL37" s="1614"/>
      <c r="AM37" s="1614"/>
      <c r="AN37" s="1614"/>
      <c r="AO37" s="1614"/>
      <c r="AP37" s="1614"/>
      <c r="AQ37" s="1614"/>
      <c r="AR37" s="1614"/>
      <c r="AS37" s="1614"/>
      <c r="AT37" s="1614"/>
      <c r="AU37" s="1614"/>
      <c r="AV37" s="1614"/>
      <c r="AW37" s="1614"/>
      <c r="AX37" s="1614"/>
      <c r="AY37" s="1614"/>
      <c r="AZ37" s="1614"/>
      <c r="BA37" s="1614"/>
      <c r="BB37" s="1614"/>
      <c r="BC37" s="1614"/>
      <c r="BD37" s="1615"/>
      <c r="BE37" s="159"/>
      <c r="BF37" s="159"/>
      <c r="BG37" s="1613"/>
      <c r="BH37" s="1614"/>
      <c r="BI37" s="1614"/>
      <c r="BJ37" s="1614"/>
      <c r="BK37" s="1614"/>
      <c r="BL37" s="1614"/>
      <c r="BM37" s="1614"/>
      <c r="BN37" s="1614"/>
      <c r="BO37" s="1614"/>
      <c r="BP37" s="1614"/>
      <c r="BQ37" s="1614"/>
      <c r="BR37" s="1614"/>
      <c r="BS37" s="1614"/>
      <c r="BT37" s="1614"/>
      <c r="BU37" s="1614"/>
      <c r="BV37" s="1614"/>
      <c r="BW37" s="1614"/>
      <c r="BX37" s="1614"/>
      <c r="BY37" s="1614"/>
      <c r="BZ37" s="1614"/>
      <c r="CA37" s="1615"/>
      <c r="CC37" s="97"/>
      <c r="CD37" s="124"/>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55"/>
      <c r="B38" s="129"/>
      <c r="C38" s="321"/>
      <c r="F38" s="281"/>
      <c r="H38" s="266"/>
      <c r="I38" s="282" t="s">
        <v>881</v>
      </c>
      <c r="J38" s="284"/>
      <c r="K38" s="284"/>
      <c r="L38" s="284"/>
      <c r="Q38" s="194"/>
      <c r="S38"/>
      <c r="T38"/>
      <c r="U38"/>
      <c r="V38"/>
      <c r="W38"/>
      <c r="X38"/>
      <c r="Y38"/>
      <c r="Z38" s="1604"/>
      <c r="AA38" s="1604"/>
      <c r="AB38" s="1616"/>
      <c r="AC38" s="1617"/>
      <c r="AD38" s="1617"/>
      <c r="AE38" s="1617"/>
      <c r="AF38" s="1617"/>
      <c r="AG38" s="1617"/>
      <c r="AH38" s="1617"/>
      <c r="AI38" s="1617"/>
      <c r="AJ38" s="1617"/>
      <c r="AK38" s="1617"/>
      <c r="AL38" s="1617"/>
      <c r="AM38" s="1617"/>
      <c r="AN38" s="1617"/>
      <c r="AO38" s="1617"/>
      <c r="AP38" s="1617"/>
      <c r="AQ38" s="1617"/>
      <c r="AR38" s="1617"/>
      <c r="AS38" s="1617"/>
      <c r="AT38" s="1617"/>
      <c r="AU38" s="1617"/>
      <c r="AV38" s="1617"/>
      <c r="AW38" s="1617"/>
      <c r="AX38" s="1617"/>
      <c r="AY38" s="1617"/>
      <c r="AZ38" s="1617"/>
      <c r="BA38" s="1617"/>
      <c r="BB38" s="1617"/>
      <c r="BC38" s="1617"/>
      <c r="BD38" s="1618"/>
      <c r="BE38" s="159"/>
      <c r="BF38" s="159"/>
      <c r="BG38" s="1616"/>
      <c r="BH38" s="1617"/>
      <c r="BI38" s="1617"/>
      <c r="BJ38" s="1617"/>
      <c r="BK38" s="1617"/>
      <c r="BL38" s="1617"/>
      <c r="BM38" s="1617"/>
      <c r="BN38" s="1617"/>
      <c r="BO38" s="1617"/>
      <c r="BP38" s="1617"/>
      <c r="BQ38" s="1617"/>
      <c r="BR38" s="1617"/>
      <c r="BS38" s="1617"/>
      <c r="BT38" s="1617"/>
      <c r="BU38" s="1617"/>
      <c r="BV38" s="1617"/>
      <c r="BW38" s="1617"/>
      <c r="BX38" s="1617"/>
      <c r="BY38" s="1617"/>
      <c r="BZ38" s="1617"/>
      <c r="CA38" s="1618"/>
      <c r="CC38" s="97"/>
      <c r="CD38" s="124"/>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30" customHeight="1">
      <c r="A39" s="55"/>
      <c r="B39" s="97"/>
      <c r="C39" s="321"/>
      <c r="F39" s="283"/>
      <c r="H39" s="284"/>
      <c r="I39" s="265"/>
      <c r="J39" s="284"/>
      <c r="K39" s="284"/>
      <c r="L39" s="284"/>
      <c r="S39"/>
      <c r="T39"/>
      <c r="U39"/>
      <c r="V39"/>
      <c r="W39"/>
      <c r="X39"/>
      <c r="Y39"/>
      <c r="CC39" s="97"/>
      <c r="CD39" s="160"/>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24.9" customHeight="1">
      <c r="A40" s="55"/>
      <c r="B40" s="129"/>
      <c r="C40" s="321"/>
      <c r="F40" s="269" t="s">
        <v>151</v>
      </c>
      <c r="G40" s="285"/>
      <c r="H40" s="286"/>
      <c r="I40" s="270" t="s">
        <v>882</v>
      </c>
      <c r="J40" s="332"/>
      <c r="K40" s="332"/>
      <c r="L40" s="284"/>
      <c r="S40"/>
      <c r="T40"/>
      <c r="U40"/>
      <c r="V40"/>
      <c r="W40"/>
      <c r="X40"/>
      <c r="Y40"/>
      <c r="Z40" s="1604">
        <v>35</v>
      </c>
      <c r="AA40" s="1604"/>
      <c r="AB40" s="1613"/>
      <c r="AC40" s="1614"/>
      <c r="AD40" s="1614"/>
      <c r="AE40" s="1614"/>
      <c r="AF40" s="1614"/>
      <c r="AG40" s="1614"/>
      <c r="AH40" s="1614"/>
      <c r="AI40" s="1614"/>
      <c r="AJ40" s="1614"/>
      <c r="AK40" s="1614"/>
      <c r="AL40" s="1614"/>
      <c r="AM40" s="1614"/>
      <c r="AN40" s="1614"/>
      <c r="AO40" s="1614"/>
      <c r="AP40" s="1614"/>
      <c r="AQ40" s="1614"/>
      <c r="AR40" s="1614"/>
      <c r="AS40" s="1614"/>
      <c r="AT40" s="1614"/>
      <c r="AU40" s="1614"/>
      <c r="AV40" s="1614"/>
      <c r="AW40" s="1614"/>
      <c r="AX40" s="1614"/>
      <c r="AY40" s="1614"/>
      <c r="AZ40" s="1614"/>
      <c r="BA40" s="1614"/>
      <c r="BB40" s="1614"/>
      <c r="BC40" s="1614"/>
      <c r="BD40" s="1615"/>
      <c r="BE40" s="159"/>
      <c r="BF40" s="159"/>
      <c r="BG40" s="1613"/>
      <c r="BH40" s="1614"/>
      <c r="BI40" s="1614"/>
      <c r="BJ40" s="1614"/>
      <c r="BK40" s="1614"/>
      <c r="BL40" s="1614"/>
      <c r="BM40" s="1614"/>
      <c r="BN40" s="1614"/>
      <c r="BO40" s="1614"/>
      <c r="BP40" s="1614"/>
      <c r="BQ40" s="1614"/>
      <c r="BR40" s="1614"/>
      <c r="BS40" s="1614"/>
      <c r="BT40" s="1614"/>
      <c r="BU40" s="1614"/>
      <c r="BV40" s="1614"/>
      <c r="BW40" s="1614"/>
      <c r="BX40" s="1614"/>
      <c r="BY40" s="1614"/>
      <c r="BZ40" s="1614"/>
      <c r="CA40" s="1615"/>
      <c r="CC40" s="97"/>
      <c r="CD40" s="124"/>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55"/>
      <c r="B41" s="129"/>
      <c r="C41" s="321"/>
      <c r="F41" s="281"/>
      <c r="H41" s="287"/>
      <c r="I41" s="282" t="s">
        <v>882</v>
      </c>
      <c r="J41" s="332"/>
      <c r="K41" s="332"/>
      <c r="L41" s="332"/>
      <c r="S41"/>
      <c r="T41"/>
      <c r="U41"/>
      <c r="V41"/>
      <c r="W41"/>
      <c r="X41"/>
      <c r="Y41"/>
      <c r="Z41" s="1604"/>
      <c r="AA41" s="1604"/>
      <c r="AB41" s="1616"/>
      <c r="AC41" s="1617"/>
      <c r="AD41" s="1617"/>
      <c r="AE41" s="1617"/>
      <c r="AF41" s="1617"/>
      <c r="AG41" s="1617"/>
      <c r="AH41" s="1617"/>
      <c r="AI41" s="1617"/>
      <c r="AJ41" s="1617"/>
      <c r="AK41" s="1617"/>
      <c r="AL41" s="1617"/>
      <c r="AM41" s="1617"/>
      <c r="AN41" s="1617"/>
      <c r="AO41" s="1617"/>
      <c r="AP41" s="1617"/>
      <c r="AQ41" s="1617"/>
      <c r="AR41" s="1617"/>
      <c r="AS41" s="1617"/>
      <c r="AT41" s="1617"/>
      <c r="AU41" s="1617"/>
      <c r="AV41" s="1617"/>
      <c r="AW41" s="1617"/>
      <c r="AX41" s="1617"/>
      <c r="AY41" s="1617"/>
      <c r="AZ41" s="1617"/>
      <c r="BA41" s="1617"/>
      <c r="BB41" s="1617"/>
      <c r="BC41" s="1617"/>
      <c r="BD41" s="1618"/>
      <c r="BE41" s="159"/>
      <c r="BF41" s="159"/>
      <c r="BG41" s="1616"/>
      <c r="BH41" s="1617"/>
      <c r="BI41" s="1617"/>
      <c r="BJ41" s="1617"/>
      <c r="BK41" s="1617"/>
      <c r="BL41" s="1617"/>
      <c r="BM41" s="1617"/>
      <c r="BN41" s="1617"/>
      <c r="BO41" s="1617"/>
      <c r="BP41" s="1617"/>
      <c r="BQ41" s="1617"/>
      <c r="BR41" s="1617"/>
      <c r="BS41" s="1617"/>
      <c r="BT41" s="1617"/>
      <c r="BU41" s="1617"/>
      <c r="BV41" s="1617"/>
      <c r="BW41" s="1617"/>
      <c r="BX41" s="1617"/>
      <c r="BY41" s="1617"/>
      <c r="BZ41" s="1617"/>
      <c r="CA41" s="1618"/>
      <c r="CC41" s="97"/>
      <c r="CD41" s="160"/>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ht="30" customHeight="1">
      <c r="A42" s="55"/>
      <c r="B42" s="129"/>
      <c r="C42" s="326"/>
      <c r="F42" s="269"/>
      <c r="H42" s="268"/>
      <c r="I42" s="270"/>
      <c r="J42" s="284"/>
      <c r="K42" s="284"/>
      <c r="L42" s="268"/>
      <c r="S42"/>
      <c r="T42"/>
      <c r="U42"/>
      <c r="V42"/>
      <c r="W42"/>
      <c r="X42"/>
      <c r="Y42"/>
      <c r="CC42" s="97"/>
      <c r="CD42" s="124"/>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55"/>
      <c r="B43" s="129"/>
      <c r="C43" s="325"/>
      <c r="F43" s="288" t="s">
        <v>194</v>
      </c>
      <c r="H43" s="282"/>
      <c r="I43" s="269" t="s">
        <v>883</v>
      </c>
      <c r="J43" s="283"/>
      <c r="K43" s="283"/>
      <c r="L43" s="284"/>
      <c r="S43"/>
      <c r="T43"/>
      <c r="U43"/>
      <c r="V43"/>
      <c r="W43"/>
      <c r="X43"/>
      <c r="Y43"/>
      <c r="Z43" s="1604">
        <v>36</v>
      </c>
      <c r="AA43" s="1604"/>
      <c r="AB43" s="1613"/>
      <c r="AC43" s="1614"/>
      <c r="AD43" s="1614"/>
      <c r="AE43" s="1614"/>
      <c r="AF43" s="1614"/>
      <c r="AG43" s="1614"/>
      <c r="AH43" s="1614"/>
      <c r="AI43" s="1614"/>
      <c r="AJ43" s="1614"/>
      <c r="AK43" s="1614"/>
      <c r="AL43" s="1614"/>
      <c r="AM43" s="1614"/>
      <c r="AN43" s="1614"/>
      <c r="AO43" s="1614"/>
      <c r="AP43" s="1614"/>
      <c r="AQ43" s="1614"/>
      <c r="AR43" s="1614"/>
      <c r="AS43" s="1614"/>
      <c r="AT43" s="1614"/>
      <c r="AU43" s="1614"/>
      <c r="AV43" s="1614"/>
      <c r="AW43" s="1614"/>
      <c r="AX43" s="1614"/>
      <c r="AY43" s="1614"/>
      <c r="AZ43" s="1614"/>
      <c r="BA43" s="1614"/>
      <c r="BB43" s="1614"/>
      <c r="BC43" s="1614"/>
      <c r="BD43" s="1615"/>
      <c r="BE43" s="159"/>
      <c r="BF43" s="159"/>
      <c r="BG43" s="1613"/>
      <c r="BH43" s="1614"/>
      <c r="BI43" s="1614"/>
      <c r="BJ43" s="1614"/>
      <c r="BK43" s="1614"/>
      <c r="BL43" s="1614"/>
      <c r="BM43" s="1614"/>
      <c r="BN43" s="1614"/>
      <c r="BO43" s="1614"/>
      <c r="BP43" s="1614"/>
      <c r="BQ43" s="1614"/>
      <c r="BR43" s="1614"/>
      <c r="BS43" s="1614"/>
      <c r="BT43" s="1614"/>
      <c r="BU43" s="1614"/>
      <c r="BV43" s="1614"/>
      <c r="BW43" s="1614"/>
      <c r="BX43" s="1614"/>
      <c r="BY43" s="1614"/>
      <c r="BZ43" s="1614"/>
      <c r="CA43" s="1615"/>
      <c r="CC43" s="97"/>
      <c r="CD43" s="124"/>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A44" s="55"/>
      <c r="B44" s="97"/>
      <c r="C44" s="288"/>
      <c r="D44" s="285"/>
      <c r="E44" s="285"/>
      <c r="F44" s="289"/>
      <c r="H44" s="282"/>
      <c r="I44" s="281" t="s">
        <v>883</v>
      </c>
      <c r="J44" s="286"/>
      <c r="K44" s="286"/>
      <c r="L44" s="283"/>
      <c r="S44"/>
      <c r="T44"/>
      <c r="U44"/>
      <c r="V44"/>
      <c r="W44"/>
      <c r="X44"/>
      <c r="Y44"/>
      <c r="Z44" s="1604"/>
      <c r="AA44" s="1604"/>
      <c r="AB44" s="1616"/>
      <c r="AC44" s="1617"/>
      <c r="AD44" s="1617"/>
      <c r="AE44" s="1617"/>
      <c r="AF44" s="1617"/>
      <c r="AG44" s="1617"/>
      <c r="AH44" s="1617"/>
      <c r="AI44" s="1617"/>
      <c r="AJ44" s="1617"/>
      <c r="AK44" s="1617"/>
      <c r="AL44" s="1617"/>
      <c r="AM44" s="1617"/>
      <c r="AN44" s="1617"/>
      <c r="AO44" s="1617"/>
      <c r="AP44" s="1617"/>
      <c r="AQ44" s="1617"/>
      <c r="AR44" s="1617"/>
      <c r="AS44" s="1617"/>
      <c r="AT44" s="1617"/>
      <c r="AU44" s="1617"/>
      <c r="AV44" s="1617"/>
      <c r="AW44" s="1617"/>
      <c r="AX44" s="1617"/>
      <c r="AY44" s="1617"/>
      <c r="AZ44" s="1617"/>
      <c r="BA44" s="1617"/>
      <c r="BB44" s="1617"/>
      <c r="BC44" s="1617"/>
      <c r="BD44" s="1618"/>
      <c r="BE44" s="159"/>
      <c r="BF44" s="159"/>
      <c r="BG44" s="1616"/>
      <c r="BH44" s="1617"/>
      <c r="BI44" s="1617"/>
      <c r="BJ44" s="1617"/>
      <c r="BK44" s="1617"/>
      <c r="BL44" s="1617"/>
      <c r="BM44" s="1617"/>
      <c r="BN44" s="1617"/>
      <c r="BO44" s="1617"/>
      <c r="BP44" s="1617"/>
      <c r="BQ44" s="1617"/>
      <c r="BR44" s="1617"/>
      <c r="BS44" s="1617"/>
      <c r="BT44" s="1617"/>
      <c r="BU44" s="1617"/>
      <c r="BV44" s="1617"/>
      <c r="BW44" s="1617"/>
      <c r="BX44" s="1617"/>
      <c r="BY44" s="1617"/>
      <c r="BZ44" s="1617"/>
      <c r="CA44" s="1618"/>
      <c r="CC44" s="97"/>
      <c r="CD44" s="160"/>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A45" s="55"/>
      <c r="B45" s="129"/>
      <c r="C45" s="288"/>
      <c r="J45" s="287"/>
      <c r="K45" s="287"/>
      <c r="L45" s="287"/>
      <c r="S45"/>
      <c r="T45"/>
      <c r="U45"/>
      <c r="V45"/>
      <c r="W45"/>
      <c r="X45"/>
      <c r="Y45"/>
      <c r="CC45" s="97"/>
      <c r="CD45" s="160"/>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A46" s="55"/>
      <c r="B46" s="129"/>
      <c r="C46" s="288"/>
      <c r="F46" s="288" t="s">
        <v>197</v>
      </c>
      <c r="H46" s="270"/>
      <c r="I46" s="269" t="s">
        <v>860</v>
      </c>
      <c r="J46" s="287"/>
      <c r="K46" s="287"/>
      <c r="L46" s="287"/>
      <c r="S46"/>
      <c r="T46"/>
      <c r="U46"/>
      <c r="V46"/>
      <c r="W46"/>
      <c r="X46"/>
      <c r="Y46"/>
      <c r="Z46" s="1604">
        <v>37</v>
      </c>
      <c r="AA46" s="1604"/>
      <c r="AB46" s="1613"/>
      <c r="AC46" s="1614"/>
      <c r="AD46" s="1614"/>
      <c r="AE46" s="1614"/>
      <c r="AF46" s="1614"/>
      <c r="AG46" s="1614"/>
      <c r="AH46" s="1614"/>
      <c r="AI46" s="1614"/>
      <c r="AJ46" s="1614"/>
      <c r="AK46" s="1614"/>
      <c r="AL46" s="1614"/>
      <c r="AM46" s="1614"/>
      <c r="AN46" s="1614"/>
      <c r="AO46" s="1614"/>
      <c r="AP46" s="1614"/>
      <c r="AQ46" s="1614"/>
      <c r="AR46" s="1614"/>
      <c r="AS46" s="1614"/>
      <c r="AT46" s="1614"/>
      <c r="AU46" s="1614"/>
      <c r="AV46" s="1614"/>
      <c r="AW46" s="1614"/>
      <c r="AX46" s="1614"/>
      <c r="AY46" s="1614"/>
      <c r="AZ46" s="1614"/>
      <c r="BA46" s="1614"/>
      <c r="BB46" s="1614"/>
      <c r="BC46" s="1614"/>
      <c r="BD46" s="1615"/>
      <c r="BE46" s="159"/>
      <c r="BF46" s="159"/>
      <c r="BG46" s="1613"/>
      <c r="BH46" s="1614"/>
      <c r="BI46" s="1614"/>
      <c r="BJ46" s="1614"/>
      <c r="BK46" s="1614"/>
      <c r="BL46" s="1614"/>
      <c r="BM46" s="1614"/>
      <c r="BN46" s="1614"/>
      <c r="BO46" s="1614"/>
      <c r="BP46" s="1614"/>
      <c r="BQ46" s="1614"/>
      <c r="BR46" s="1614"/>
      <c r="BS46" s="1614"/>
      <c r="BT46" s="1614"/>
      <c r="BU46" s="1614"/>
      <c r="BV46" s="1614"/>
      <c r="BW46" s="1614"/>
      <c r="BX46" s="1614"/>
      <c r="BY46" s="1614"/>
      <c r="BZ46" s="1614"/>
      <c r="CA46" s="1615"/>
      <c r="CC46" s="97"/>
      <c r="CD46" s="160"/>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A47" s="55"/>
      <c r="B47" s="1"/>
      <c r="C47" s="288"/>
      <c r="F47" s="289"/>
      <c r="H47" s="270"/>
      <c r="I47" s="282" t="s">
        <v>861</v>
      </c>
      <c r="J47" s="282"/>
      <c r="K47" s="282"/>
      <c r="L47" s="287"/>
      <c r="S47"/>
      <c r="T47"/>
      <c r="U47"/>
      <c r="V47"/>
      <c r="W47"/>
      <c r="X47"/>
      <c r="Y47"/>
      <c r="Z47" s="1604"/>
      <c r="AA47" s="1604"/>
      <c r="AB47" s="1616"/>
      <c r="AC47" s="1617"/>
      <c r="AD47" s="1617"/>
      <c r="AE47" s="1617"/>
      <c r="AF47" s="1617"/>
      <c r="AG47" s="1617"/>
      <c r="AH47" s="1617"/>
      <c r="AI47" s="1617"/>
      <c r="AJ47" s="1617"/>
      <c r="AK47" s="1617"/>
      <c r="AL47" s="1617"/>
      <c r="AM47" s="1617"/>
      <c r="AN47" s="1617"/>
      <c r="AO47" s="1617"/>
      <c r="AP47" s="1617"/>
      <c r="AQ47" s="1617"/>
      <c r="AR47" s="1617"/>
      <c r="AS47" s="1617"/>
      <c r="AT47" s="1617"/>
      <c r="AU47" s="1617"/>
      <c r="AV47" s="1617"/>
      <c r="AW47" s="1617"/>
      <c r="AX47" s="1617"/>
      <c r="AY47" s="1617"/>
      <c r="AZ47" s="1617"/>
      <c r="BA47" s="1617"/>
      <c r="BB47" s="1617"/>
      <c r="BC47" s="1617"/>
      <c r="BD47" s="1618"/>
      <c r="BE47" s="159"/>
      <c r="BF47" s="159"/>
      <c r="BG47" s="1616"/>
      <c r="BH47" s="1617"/>
      <c r="BI47" s="1617"/>
      <c r="BJ47" s="1617"/>
      <c r="BK47" s="1617"/>
      <c r="BL47" s="1617"/>
      <c r="BM47" s="1617"/>
      <c r="BN47" s="1617"/>
      <c r="BO47" s="1617"/>
      <c r="BP47" s="1617"/>
      <c r="BQ47" s="1617"/>
      <c r="BR47" s="1617"/>
      <c r="BS47" s="1617"/>
      <c r="BT47" s="1617"/>
      <c r="BU47" s="1617"/>
      <c r="BV47" s="1617"/>
      <c r="BW47" s="1617"/>
      <c r="BX47" s="1617"/>
      <c r="BY47" s="1617"/>
      <c r="BZ47" s="1617"/>
      <c r="CA47" s="1618"/>
      <c r="CC47" s="97"/>
      <c r="CD47" s="160"/>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s="55"/>
      <c r="B48" s="1"/>
      <c r="C48" s="288"/>
      <c r="F48" s="288"/>
      <c r="H48" s="282"/>
      <c r="I48" s="269"/>
      <c r="J48" s="282"/>
      <c r="K48" s="282"/>
      <c r="L48" s="282"/>
      <c r="S48"/>
      <c r="T48"/>
      <c r="U48"/>
      <c r="V48"/>
      <c r="W48"/>
      <c r="X48"/>
      <c r="Y48"/>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C48" s="97"/>
      <c r="CD48" s="160"/>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s="55"/>
      <c r="B49" s="1"/>
      <c r="C49" s="288"/>
      <c r="F49" s="288" t="s">
        <v>200</v>
      </c>
      <c r="I49" s="269" t="s">
        <v>849</v>
      </c>
      <c r="J49" s="282"/>
      <c r="K49" s="282"/>
      <c r="L49" s="282"/>
      <c r="S49"/>
      <c r="T49"/>
      <c r="U49"/>
      <c r="V49"/>
      <c r="W49"/>
      <c r="X49"/>
      <c r="Y49"/>
      <c r="Z49" s="1604">
        <v>38</v>
      </c>
      <c r="AA49" s="1604"/>
      <c r="AB49" s="1613"/>
      <c r="AC49" s="1614"/>
      <c r="AD49" s="1614"/>
      <c r="AE49" s="1614"/>
      <c r="AF49" s="1614"/>
      <c r="AG49" s="1614"/>
      <c r="AH49" s="1614"/>
      <c r="AI49" s="1614"/>
      <c r="AJ49" s="1614"/>
      <c r="AK49" s="1614"/>
      <c r="AL49" s="1614"/>
      <c r="AM49" s="1614"/>
      <c r="AN49" s="1614"/>
      <c r="AO49" s="1614"/>
      <c r="AP49" s="1614"/>
      <c r="AQ49" s="1614"/>
      <c r="AR49" s="1614"/>
      <c r="AS49" s="1614"/>
      <c r="AT49" s="1614"/>
      <c r="AU49" s="1614"/>
      <c r="AV49" s="1614"/>
      <c r="AW49" s="1614"/>
      <c r="AX49" s="1614"/>
      <c r="AY49" s="1614"/>
      <c r="AZ49" s="1614"/>
      <c r="BA49" s="1614"/>
      <c r="BB49" s="1614"/>
      <c r="BC49" s="1614"/>
      <c r="BD49" s="1615"/>
      <c r="BE49" s="159"/>
      <c r="BF49" s="159"/>
      <c r="BG49" s="1613"/>
      <c r="BH49" s="1614"/>
      <c r="BI49" s="1614"/>
      <c r="BJ49" s="1614"/>
      <c r="BK49" s="1614"/>
      <c r="BL49" s="1614"/>
      <c r="BM49" s="1614"/>
      <c r="BN49" s="1614"/>
      <c r="BO49" s="1614"/>
      <c r="BP49" s="1614"/>
      <c r="BQ49" s="1614"/>
      <c r="BR49" s="1614"/>
      <c r="BS49" s="1614"/>
      <c r="BT49" s="1614"/>
      <c r="BU49" s="1614"/>
      <c r="BV49" s="1614"/>
      <c r="BW49" s="1614"/>
      <c r="BX49" s="1614"/>
      <c r="BY49" s="1614"/>
      <c r="BZ49" s="1614"/>
      <c r="CA49" s="1615"/>
      <c r="CC49"/>
      <c r="CD49" s="160"/>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s="55"/>
      <c r="B50" s="1"/>
      <c r="C50" s="288"/>
      <c r="I50" s="282" t="s">
        <v>851</v>
      </c>
      <c r="J50" s="282"/>
      <c r="K50" s="282"/>
      <c r="L50" s="282"/>
      <c r="S50"/>
      <c r="T50"/>
      <c r="U50"/>
      <c r="V50"/>
      <c r="W50"/>
      <c r="X50"/>
      <c r="Y50"/>
      <c r="Z50" s="1604"/>
      <c r="AA50" s="1604"/>
      <c r="AB50" s="1616"/>
      <c r="AC50" s="1617"/>
      <c r="AD50" s="1617"/>
      <c r="AE50" s="1617"/>
      <c r="AF50" s="1617"/>
      <c r="AG50" s="1617"/>
      <c r="AH50" s="1617"/>
      <c r="AI50" s="1617"/>
      <c r="AJ50" s="1617"/>
      <c r="AK50" s="1617"/>
      <c r="AL50" s="1617"/>
      <c r="AM50" s="1617"/>
      <c r="AN50" s="1617"/>
      <c r="AO50" s="1617"/>
      <c r="AP50" s="1617"/>
      <c r="AQ50" s="1617"/>
      <c r="AR50" s="1617"/>
      <c r="AS50" s="1617"/>
      <c r="AT50" s="1617"/>
      <c r="AU50" s="1617"/>
      <c r="AV50" s="1617"/>
      <c r="AW50" s="1617"/>
      <c r="AX50" s="1617"/>
      <c r="AY50" s="1617"/>
      <c r="AZ50" s="1617"/>
      <c r="BA50" s="1617"/>
      <c r="BB50" s="1617"/>
      <c r="BC50" s="1617"/>
      <c r="BD50" s="1618"/>
      <c r="BE50" s="159"/>
      <c r="BF50" s="159"/>
      <c r="BG50" s="1616"/>
      <c r="BH50" s="1617"/>
      <c r="BI50" s="1617"/>
      <c r="BJ50" s="1617"/>
      <c r="BK50" s="1617"/>
      <c r="BL50" s="1617"/>
      <c r="BM50" s="1617"/>
      <c r="BN50" s="1617"/>
      <c r="BO50" s="1617"/>
      <c r="BP50" s="1617"/>
      <c r="BQ50" s="1617"/>
      <c r="BR50" s="1617"/>
      <c r="BS50" s="1617"/>
      <c r="BT50" s="1617"/>
      <c r="BU50" s="1617"/>
      <c r="BV50" s="1617"/>
      <c r="BW50" s="1617"/>
      <c r="BX50" s="1617"/>
      <c r="BY50" s="1617"/>
      <c r="BZ50" s="1617"/>
      <c r="CA50" s="1618"/>
      <c r="CC50"/>
      <c r="CD50" s="16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s="55"/>
      <c r="B51" s="97"/>
      <c r="C51" s="288"/>
      <c r="F51" s="289"/>
      <c r="H51" s="282"/>
      <c r="I51" s="281"/>
      <c r="J51" s="282"/>
      <c r="K51" s="282"/>
      <c r="L51" s="282"/>
      <c r="S51"/>
      <c r="T51"/>
      <c r="U51"/>
      <c r="V51"/>
      <c r="W51"/>
      <c r="X51"/>
      <c r="Y51"/>
      <c r="CC51"/>
      <c r="CD51" s="160"/>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s="55"/>
      <c r="B52" s="97"/>
      <c r="C52" s="327"/>
      <c r="F52" s="288" t="s">
        <v>203</v>
      </c>
      <c r="H52" s="282"/>
      <c r="I52" s="269" t="s">
        <v>840</v>
      </c>
      <c r="J52" s="282"/>
      <c r="K52" s="282"/>
      <c r="L52" s="282"/>
      <c r="S52"/>
      <c r="T52"/>
      <c r="U52"/>
      <c r="V52"/>
      <c r="W52"/>
      <c r="X52"/>
      <c r="Y52"/>
      <c r="Z52" s="1604">
        <v>53</v>
      </c>
      <c r="AA52" s="1604"/>
      <c r="AB52" s="1613"/>
      <c r="AC52" s="1614"/>
      <c r="AD52" s="1614"/>
      <c r="AE52" s="1614"/>
      <c r="AF52" s="1614"/>
      <c r="AG52" s="1614"/>
      <c r="AH52" s="1614"/>
      <c r="AI52" s="1614"/>
      <c r="AJ52" s="1614"/>
      <c r="AK52" s="1614"/>
      <c r="AL52" s="1614"/>
      <c r="AM52" s="1614"/>
      <c r="AN52" s="1614"/>
      <c r="AO52" s="1614"/>
      <c r="AP52" s="1614"/>
      <c r="AQ52" s="1614"/>
      <c r="AR52" s="1614"/>
      <c r="AS52" s="1614"/>
      <c r="AT52" s="1614"/>
      <c r="AU52" s="1614"/>
      <c r="AV52" s="1614"/>
      <c r="AW52" s="1614"/>
      <c r="AX52" s="1614"/>
      <c r="AY52" s="1614"/>
      <c r="AZ52" s="1614"/>
      <c r="BA52" s="1614"/>
      <c r="BB52" s="1614"/>
      <c r="BC52" s="1614"/>
      <c r="BD52" s="1615"/>
      <c r="BE52" s="159"/>
      <c r="BF52" s="159"/>
      <c r="BG52" s="1613"/>
      <c r="BH52" s="1614"/>
      <c r="BI52" s="1614"/>
      <c r="BJ52" s="1614"/>
      <c r="BK52" s="1614"/>
      <c r="BL52" s="1614"/>
      <c r="BM52" s="1614"/>
      <c r="BN52" s="1614"/>
      <c r="BO52" s="1614"/>
      <c r="BP52" s="1614"/>
      <c r="BQ52" s="1614"/>
      <c r="BR52" s="1614"/>
      <c r="BS52" s="1614"/>
      <c r="BT52" s="1614"/>
      <c r="BU52" s="1614"/>
      <c r="BV52" s="1614"/>
      <c r="BW52" s="1614"/>
      <c r="BX52" s="1614"/>
      <c r="BY52" s="1614"/>
      <c r="BZ52" s="1614"/>
      <c r="CA52" s="1615"/>
      <c r="CC52"/>
      <c r="CD52" s="160"/>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s="55"/>
      <c r="B53" s="97"/>
      <c r="C53" s="328"/>
      <c r="F53" s="325"/>
      <c r="H53" s="282"/>
      <c r="I53" s="281" t="s">
        <v>840</v>
      </c>
      <c r="J53" s="270"/>
      <c r="K53" s="270"/>
      <c r="L53" s="282"/>
      <c r="S53"/>
      <c r="T53"/>
      <c r="U53"/>
      <c r="V53"/>
      <c r="W53"/>
      <c r="X53"/>
      <c r="Y53"/>
      <c r="Z53" s="1604"/>
      <c r="AA53" s="1604"/>
      <c r="AB53" s="1616"/>
      <c r="AC53" s="1617"/>
      <c r="AD53" s="1617"/>
      <c r="AE53" s="1617"/>
      <c r="AF53" s="1617"/>
      <c r="AG53" s="1617"/>
      <c r="AH53" s="1617"/>
      <c r="AI53" s="1617"/>
      <c r="AJ53" s="1617"/>
      <c r="AK53" s="1617"/>
      <c r="AL53" s="1617"/>
      <c r="AM53" s="1617"/>
      <c r="AN53" s="1617"/>
      <c r="AO53" s="1617"/>
      <c r="AP53" s="1617"/>
      <c r="AQ53" s="1617"/>
      <c r="AR53" s="1617"/>
      <c r="AS53" s="1617"/>
      <c r="AT53" s="1617"/>
      <c r="AU53" s="1617"/>
      <c r="AV53" s="1617"/>
      <c r="AW53" s="1617"/>
      <c r="AX53" s="1617"/>
      <c r="AY53" s="1617"/>
      <c r="AZ53" s="1617"/>
      <c r="BA53" s="1617"/>
      <c r="BB53" s="1617"/>
      <c r="BC53" s="1617"/>
      <c r="BD53" s="1618"/>
      <c r="BE53" s="159"/>
      <c r="BF53" s="159"/>
      <c r="BG53" s="1616"/>
      <c r="BH53" s="1617"/>
      <c r="BI53" s="1617"/>
      <c r="BJ53" s="1617"/>
      <c r="BK53" s="1617"/>
      <c r="BL53" s="1617"/>
      <c r="BM53" s="1617"/>
      <c r="BN53" s="1617"/>
      <c r="BO53" s="1617"/>
      <c r="BP53" s="1617"/>
      <c r="BQ53" s="1617"/>
      <c r="BR53" s="1617"/>
      <c r="BS53" s="1617"/>
      <c r="BT53" s="1617"/>
      <c r="BU53" s="1617"/>
      <c r="BV53" s="1617"/>
      <c r="BW53" s="1617"/>
      <c r="BX53" s="1617"/>
      <c r="BY53" s="1617"/>
      <c r="BZ53" s="1617"/>
      <c r="CA53" s="1618"/>
      <c r="CC53"/>
      <c r="CD53" s="160"/>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s="55"/>
      <c r="B54" s="97"/>
      <c r="C54" s="329"/>
      <c r="J54" s="270"/>
      <c r="K54" s="270"/>
      <c r="L54" s="270"/>
      <c r="S54"/>
      <c r="T54"/>
      <c r="U54"/>
      <c r="V54"/>
      <c r="W54"/>
      <c r="X54"/>
      <c r="Y54"/>
      <c r="CC54"/>
      <c r="CD54" s="160"/>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s="55"/>
      <c r="B55" s="97"/>
      <c r="C55" s="328"/>
      <c r="F55" s="269" t="s">
        <v>206</v>
      </c>
      <c r="I55" s="269" t="s">
        <v>884</v>
      </c>
      <c r="J55" s="330"/>
      <c r="K55" s="330"/>
      <c r="L55" s="270"/>
      <c r="S55"/>
      <c r="T55"/>
      <c r="U55"/>
      <c r="V55"/>
      <c r="W55"/>
      <c r="X55"/>
      <c r="Y55"/>
      <c r="Z55" s="1604">
        <v>54</v>
      </c>
      <c r="AA55" s="1604"/>
      <c r="AB55" s="1613"/>
      <c r="AC55" s="1614"/>
      <c r="AD55" s="1614"/>
      <c r="AE55" s="1614"/>
      <c r="AF55" s="1614"/>
      <c r="AG55" s="1614"/>
      <c r="AH55" s="1614"/>
      <c r="AI55" s="1614"/>
      <c r="AJ55" s="1614"/>
      <c r="AK55" s="1614"/>
      <c r="AL55" s="1614"/>
      <c r="AM55" s="1614"/>
      <c r="AN55" s="1614"/>
      <c r="AO55" s="1614"/>
      <c r="AP55" s="1614"/>
      <c r="AQ55" s="1614"/>
      <c r="AR55" s="1614"/>
      <c r="AS55" s="1614"/>
      <c r="AT55" s="1614"/>
      <c r="AU55" s="1614"/>
      <c r="AV55" s="1614"/>
      <c r="AW55" s="1614"/>
      <c r="AX55" s="1614"/>
      <c r="AY55" s="1614"/>
      <c r="AZ55" s="1614"/>
      <c r="BA55" s="1614"/>
      <c r="BB55" s="1614"/>
      <c r="BC55" s="1614"/>
      <c r="BD55" s="1615"/>
      <c r="BE55" s="159"/>
      <c r="BF55" s="159"/>
      <c r="BG55" s="1613"/>
      <c r="BH55" s="1614"/>
      <c r="BI55" s="1614"/>
      <c r="BJ55" s="1614"/>
      <c r="BK55" s="1614"/>
      <c r="BL55" s="1614"/>
      <c r="BM55" s="1614"/>
      <c r="BN55" s="1614"/>
      <c r="BO55" s="1614"/>
      <c r="BP55" s="1614"/>
      <c r="BQ55" s="1614"/>
      <c r="BR55" s="1614"/>
      <c r="BS55" s="1614"/>
      <c r="BT55" s="1614"/>
      <c r="BU55" s="1614"/>
      <c r="BV55" s="1614"/>
      <c r="BW55" s="1614"/>
      <c r="BX55" s="1614"/>
      <c r="BY55" s="1614"/>
      <c r="BZ55" s="1614"/>
      <c r="CA55" s="1615"/>
      <c r="CC55" s="97"/>
      <c r="CD55" s="160"/>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55"/>
      <c r="B56" s="97"/>
      <c r="C56" s="328"/>
      <c r="H56" s="330"/>
      <c r="I56" s="281" t="s">
        <v>884</v>
      </c>
      <c r="J56" s="270"/>
      <c r="K56" s="270"/>
      <c r="L56" s="330"/>
      <c r="S56"/>
      <c r="T56"/>
      <c r="U56"/>
      <c r="V56"/>
      <c r="W56"/>
      <c r="X56"/>
      <c r="Y56"/>
      <c r="Z56" s="1604"/>
      <c r="AA56" s="1604"/>
      <c r="AB56" s="1616"/>
      <c r="AC56" s="1617"/>
      <c r="AD56" s="1617"/>
      <c r="AE56" s="1617"/>
      <c r="AF56" s="1617"/>
      <c r="AG56" s="1617"/>
      <c r="AH56" s="1617"/>
      <c r="AI56" s="1617"/>
      <c r="AJ56" s="1617"/>
      <c r="AK56" s="1617"/>
      <c r="AL56" s="1617"/>
      <c r="AM56" s="1617"/>
      <c r="AN56" s="1617"/>
      <c r="AO56" s="1617"/>
      <c r="AP56" s="1617"/>
      <c r="AQ56" s="1617"/>
      <c r="AR56" s="1617"/>
      <c r="AS56" s="1617"/>
      <c r="AT56" s="1617"/>
      <c r="AU56" s="1617"/>
      <c r="AV56" s="1617"/>
      <c r="AW56" s="1617"/>
      <c r="AX56" s="1617"/>
      <c r="AY56" s="1617"/>
      <c r="AZ56" s="1617"/>
      <c r="BA56" s="1617"/>
      <c r="BB56" s="1617"/>
      <c r="BC56" s="1617"/>
      <c r="BD56" s="1618"/>
      <c r="BE56" s="159"/>
      <c r="BF56" s="159"/>
      <c r="BG56" s="1616"/>
      <c r="BH56" s="1617"/>
      <c r="BI56" s="1617"/>
      <c r="BJ56" s="1617"/>
      <c r="BK56" s="1617"/>
      <c r="BL56" s="1617"/>
      <c r="BM56" s="1617"/>
      <c r="BN56" s="1617"/>
      <c r="BO56" s="1617"/>
      <c r="BP56" s="1617"/>
      <c r="BQ56" s="1617"/>
      <c r="BR56" s="1617"/>
      <c r="BS56" s="1617"/>
      <c r="BT56" s="1617"/>
      <c r="BU56" s="1617"/>
      <c r="BV56" s="1617"/>
      <c r="BW56" s="1617"/>
      <c r="BX56" s="1617"/>
      <c r="BY56" s="1617"/>
      <c r="BZ56" s="1617"/>
      <c r="CA56" s="1618"/>
      <c r="CC56" s="97"/>
      <c r="CD56" s="160"/>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A57" s="55"/>
      <c r="B57" s="97"/>
      <c r="C57" s="288"/>
      <c r="F57" s="282"/>
      <c r="H57" s="270"/>
      <c r="J57" s="270"/>
      <c r="K57" s="270"/>
      <c r="L57" s="270"/>
      <c r="S57"/>
      <c r="T57"/>
      <c r="U57"/>
      <c r="V57"/>
      <c r="W57"/>
      <c r="X57"/>
      <c r="Y57"/>
      <c r="CC57" s="97"/>
      <c r="CD57" s="160"/>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30" customHeight="1">
      <c r="A58" s="55"/>
      <c r="B58" s="97"/>
      <c r="C58" s="331"/>
      <c r="F58" s="269" t="s">
        <v>165</v>
      </c>
      <c r="H58" s="270"/>
      <c r="I58" s="269" t="s">
        <v>885</v>
      </c>
      <c r="J58" s="270"/>
      <c r="K58" s="270"/>
      <c r="L58" s="270"/>
      <c r="S58"/>
      <c r="T58"/>
      <c r="U58"/>
      <c r="V58"/>
      <c r="W58"/>
      <c r="X58"/>
      <c r="Y58"/>
      <c r="Z58" s="1604">
        <v>55</v>
      </c>
      <c r="AA58" s="1604"/>
      <c r="AB58" s="1613"/>
      <c r="AC58" s="1614"/>
      <c r="AD58" s="1614"/>
      <c r="AE58" s="1614"/>
      <c r="AF58" s="1614"/>
      <c r="AG58" s="1614"/>
      <c r="AH58" s="1614"/>
      <c r="AI58" s="1614"/>
      <c r="AJ58" s="1614"/>
      <c r="AK58" s="1614"/>
      <c r="AL58" s="1614"/>
      <c r="AM58" s="1614"/>
      <c r="AN58" s="1614"/>
      <c r="AO58" s="1614"/>
      <c r="AP58" s="1614"/>
      <c r="AQ58" s="1614"/>
      <c r="AR58" s="1614"/>
      <c r="AS58" s="1614"/>
      <c r="AT58" s="1614"/>
      <c r="AU58" s="1614"/>
      <c r="AV58" s="1614"/>
      <c r="AW58" s="1614"/>
      <c r="AX58" s="1614"/>
      <c r="AY58" s="1614"/>
      <c r="AZ58" s="1614"/>
      <c r="BA58" s="1614"/>
      <c r="BB58" s="1614"/>
      <c r="BC58" s="1614"/>
      <c r="BD58" s="1615"/>
      <c r="BE58" s="159"/>
      <c r="BF58" s="159"/>
      <c r="BG58" s="1613"/>
      <c r="BH58" s="1614"/>
      <c r="BI58" s="1614"/>
      <c r="BJ58" s="1614"/>
      <c r="BK58" s="1614"/>
      <c r="BL58" s="1614"/>
      <c r="BM58" s="1614"/>
      <c r="BN58" s="1614"/>
      <c r="BO58" s="1614"/>
      <c r="BP58" s="1614"/>
      <c r="BQ58" s="1614"/>
      <c r="BR58" s="1614"/>
      <c r="BS58" s="1614"/>
      <c r="BT58" s="1614"/>
      <c r="BU58" s="1614"/>
      <c r="BV58" s="1614"/>
      <c r="BW58" s="1614"/>
      <c r="BX58" s="1614"/>
      <c r="BY58" s="1614"/>
      <c r="BZ58" s="1614"/>
      <c r="CA58" s="1615"/>
      <c r="CC58" s="97"/>
      <c r="CD58" s="160"/>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A59" s="1"/>
      <c r="B59" s="151"/>
      <c r="C59" s="329"/>
      <c r="F59" s="270"/>
      <c r="H59" s="270"/>
      <c r="I59" s="281" t="s">
        <v>886</v>
      </c>
      <c r="J59" s="282"/>
      <c r="K59" s="282"/>
      <c r="L59" s="270"/>
      <c r="S59"/>
      <c r="T59"/>
      <c r="U59"/>
      <c r="V59"/>
      <c r="W59"/>
      <c r="X59"/>
      <c r="Y59"/>
      <c r="Z59" s="1604"/>
      <c r="AA59" s="1604"/>
      <c r="AB59" s="1616"/>
      <c r="AC59" s="1617"/>
      <c r="AD59" s="1617"/>
      <c r="AE59" s="1617"/>
      <c r="AF59" s="1617"/>
      <c r="AG59" s="1617"/>
      <c r="AH59" s="1617"/>
      <c r="AI59" s="1617"/>
      <c r="AJ59" s="1617"/>
      <c r="AK59" s="1617"/>
      <c r="AL59" s="1617"/>
      <c r="AM59" s="1617"/>
      <c r="AN59" s="1617"/>
      <c r="AO59" s="1617"/>
      <c r="AP59" s="1617"/>
      <c r="AQ59" s="1617"/>
      <c r="AR59" s="1617"/>
      <c r="AS59" s="1617"/>
      <c r="AT59" s="1617"/>
      <c r="AU59" s="1617"/>
      <c r="AV59" s="1617"/>
      <c r="AW59" s="1617"/>
      <c r="AX59" s="1617"/>
      <c r="AY59" s="1617"/>
      <c r="AZ59" s="1617"/>
      <c r="BA59" s="1617"/>
      <c r="BB59" s="1617"/>
      <c r="BC59" s="1617"/>
      <c r="BD59" s="1618"/>
      <c r="BE59" s="159"/>
      <c r="BF59" s="159"/>
      <c r="BG59" s="1616"/>
      <c r="BH59" s="1617"/>
      <c r="BI59" s="1617"/>
      <c r="BJ59" s="1617"/>
      <c r="BK59" s="1617"/>
      <c r="BL59" s="1617"/>
      <c r="BM59" s="1617"/>
      <c r="BN59" s="1617"/>
      <c r="BO59" s="1617"/>
      <c r="BP59" s="1617"/>
      <c r="BQ59" s="1617"/>
      <c r="BR59" s="1617"/>
      <c r="BS59" s="1617"/>
      <c r="BT59" s="1617"/>
      <c r="BU59" s="1617"/>
      <c r="BV59" s="1617"/>
      <c r="BW59" s="1617"/>
      <c r="BX59" s="1617"/>
      <c r="BY59" s="1617"/>
      <c r="BZ59" s="1617"/>
      <c r="CA59" s="1618"/>
      <c r="CC59" s="97"/>
      <c r="CD59" s="160"/>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30" customHeight="1">
      <c r="A60" s="1"/>
      <c r="B60" s="151"/>
      <c r="C60" s="328"/>
      <c r="F60" s="311"/>
      <c r="H60" s="282"/>
      <c r="I60" s="269"/>
      <c r="J60" s="282"/>
      <c r="K60" s="282"/>
      <c r="L60" s="282"/>
      <c r="S60"/>
      <c r="T60"/>
      <c r="U60"/>
      <c r="V60"/>
      <c r="W60"/>
      <c r="X60"/>
      <c r="Y60"/>
      <c r="CC60" s="97"/>
      <c r="CD60" s="1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A61" s="1"/>
      <c r="B61" s="151"/>
      <c r="C61" s="288"/>
      <c r="F61" s="269" t="s">
        <v>542</v>
      </c>
      <c r="H61" s="282"/>
      <c r="I61" s="269" t="s">
        <v>741</v>
      </c>
      <c r="J61" s="282"/>
      <c r="K61" s="282"/>
      <c r="L61" s="282"/>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C61" s="97"/>
      <c r="CD61" s="160"/>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0" customHeight="1">
      <c r="A62" s="1"/>
      <c r="B62" s="151"/>
      <c r="C62" s="288"/>
      <c r="F62" s="281"/>
      <c r="H62" s="270"/>
      <c r="I62" s="281" t="s">
        <v>742</v>
      </c>
      <c r="J62" s="330"/>
      <c r="K62" s="330"/>
      <c r="L62" s="28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CC62" s="97"/>
      <c r="CD62" s="160"/>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A63" s="1"/>
      <c r="B63" s="151"/>
      <c r="C63" s="288"/>
      <c r="F63" s="311"/>
      <c r="H63" s="282"/>
      <c r="J63" s="311"/>
      <c r="K63" s="311"/>
      <c r="L63" s="311"/>
      <c r="M63" s="311"/>
      <c r="N63" s="311"/>
      <c r="O63" s="285"/>
      <c r="P63" s="285"/>
      <c r="Q63" s="285"/>
      <c r="BY63" s="2088">
        <v>1203</v>
      </c>
      <c r="BZ63" s="2088"/>
      <c r="CA63" s="2088"/>
      <c r="CD63" s="160"/>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A64" s="1"/>
      <c r="B64" s="151"/>
      <c r="F64"/>
      <c r="G64"/>
      <c r="H64"/>
      <c r="I64" s="2220"/>
      <c r="J64" s="2220"/>
      <c r="L64" s="1604">
        <v>39</v>
      </c>
      <c r="M64" s="1604"/>
      <c r="N64" s="1613"/>
      <c r="O64" s="1614"/>
      <c r="P64" s="1614"/>
      <c r="Q64" s="1614"/>
      <c r="R64" s="1614"/>
      <c r="S64" s="1614"/>
      <c r="T64" s="1614"/>
      <c r="U64" s="1614"/>
      <c r="V64" s="1614"/>
      <c r="W64" s="1614"/>
      <c r="X64" s="1614"/>
      <c r="Y64" s="1614"/>
      <c r="Z64" s="1614"/>
      <c r="AA64" s="1614"/>
      <c r="AB64" s="1614"/>
      <c r="AC64" s="1614"/>
      <c r="AD64" s="1614"/>
      <c r="AE64" s="1614"/>
      <c r="AF64" s="1614"/>
      <c r="AG64" s="1614"/>
      <c r="AH64" s="1614"/>
      <c r="AI64" s="1614"/>
      <c r="AJ64" s="1614"/>
      <c r="AK64" s="1614"/>
      <c r="AL64" s="1614"/>
      <c r="AM64" s="1614"/>
      <c r="AN64" s="1614"/>
      <c r="AO64" s="1614"/>
      <c r="AP64" s="1614"/>
      <c r="AQ64" s="1614"/>
      <c r="AR64" s="1614"/>
      <c r="AS64" s="1614"/>
      <c r="AT64" s="1614"/>
      <c r="AU64" s="1614"/>
      <c r="AV64" s="1614"/>
      <c r="AW64" s="1614"/>
      <c r="AX64" s="1614"/>
      <c r="AY64" s="1614"/>
      <c r="AZ64" s="1614"/>
      <c r="BA64" s="1614"/>
      <c r="BB64" s="1614"/>
      <c r="BC64" s="1614"/>
      <c r="BD64" s="1614"/>
      <c r="BE64" s="1614"/>
      <c r="BF64" s="1614"/>
      <c r="BG64" s="1614"/>
      <c r="BH64" s="1614"/>
      <c r="BI64" s="1614"/>
      <c r="BJ64" s="1614"/>
      <c r="BK64" s="1614"/>
      <c r="BL64" s="1614"/>
      <c r="BM64" s="1614"/>
      <c r="BN64" s="1614"/>
      <c r="BO64" s="1614"/>
      <c r="BP64" s="1614"/>
      <c r="BQ64" s="1614"/>
      <c r="BR64" s="1614"/>
      <c r="BS64" s="1614"/>
      <c r="BT64" s="1614"/>
      <c r="BU64" s="1614"/>
      <c r="BV64" s="1614"/>
      <c r="BW64" s="1614"/>
      <c r="BX64" s="1614"/>
      <c r="BY64" s="1614"/>
      <c r="BZ64" s="1614"/>
      <c r="CA64" s="1615"/>
      <c r="CD64" s="160"/>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1:196" ht="30" customHeight="1">
      <c r="A65" s="1"/>
      <c r="B65" s="151"/>
      <c r="F65"/>
      <c r="G65"/>
      <c r="H65"/>
      <c r="I65" s="2220"/>
      <c r="J65" s="2220"/>
      <c r="L65" s="1604"/>
      <c r="M65" s="1604"/>
      <c r="N65" s="1616"/>
      <c r="O65" s="1617"/>
      <c r="P65" s="1617"/>
      <c r="Q65" s="1617"/>
      <c r="R65" s="1617"/>
      <c r="S65" s="1617"/>
      <c r="T65" s="1617"/>
      <c r="U65" s="1617"/>
      <c r="V65" s="1617"/>
      <c r="W65" s="1617"/>
      <c r="X65" s="1617"/>
      <c r="Y65" s="1617"/>
      <c r="Z65" s="1617"/>
      <c r="AA65" s="1617"/>
      <c r="AB65" s="1617"/>
      <c r="AC65" s="1617"/>
      <c r="AD65" s="1617"/>
      <c r="AE65" s="1617"/>
      <c r="AF65" s="1617"/>
      <c r="AG65" s="1617"/>
      <c r="AH65" s="1617"/>
      <c r="AI65" s="1617"/>
      <c r="AJ65" s="1617"/>
      <c r="AK65" s="1617"/>
      <c r="AL65" s="1617"/>
      <c r="AM65" s="1617"/>
      <c r="AN65" s="1617"/>
      <c r="AO65" s="1617"/>
      <c r="AP65" s="1617"/>
      <c r="AQ65" s="1617"/>
      <c r="AR65" s="1617"/>
      <c r="AS65" s="1617"/>
      <c r="AT65" s="1617"/>
      <c r="AU65" s="1617"/>
      <c r="AV65" s="1617"/>
      <c r="AW65" s="1617"/>
      <c r="AX65" s="1617"/>
      <c r="AY65" s="1617"/>
      <c r="AZ65" s="1617"/>
      <c r="BA65" s="1617"/>
      <c r="BB65" s="1617"/>
      <c r="BC65" s="1617"/>
      <c r="BD65" s="1617"/>
      <c r="BE65" s="1617"/>
      <c r="BF65" s="1617"/>
      <c r="BG65" s="1617"/>
      <c r="BH65" s="1617"/>
      <c r="BI65" s="1617"/>
      <c r="BJ65" s="1617"/>
      <c r="BK65" s="1617"/>
      <c r="BL65" s="1617"/>
      <c r="BM65" s="1617"/>
      <c r="BN65" s="1617"/>
      <c r="BO65" s="1617"/>
      <c r="BP65" s="1617"/>
      <c r="BQ65" s="1617"/>
      <c r="BR65" s="1617"/>
      <c r="BS65" s="1617"/>
      <c r="BT65" s="1617"/>
      <c r="BU65" s="1617"/>
      <c r="BV65" s="1617"/>
      <c r="BW65" s="1617"/>
      <c r="BX65" s="1617"/>
      <c r="BY65" s="1617"/>
      <c r="BZ65" s="1617"/>
      <c r="CA65" s="1618"/>
      <c r="CD65" s="160"/>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ht="30" customHeight="1">
      <c r="A66" s="1"/>
      <c r="B66" s="151"/>
      <c r="F66"/>
      <c r="G66"/>
      <c r="H66"/>
      <c r="BB66" s="2088">
        <v>1201</v>
      </c>
      <c r="BC66" s="2088"/>
      <c r="BD66" s="2088"/>
      <c r="BY66" s="2088">
        <v>1202</v>
      </c>
      <c r="BZ66" s="2088"/>
      <c r="CA66" s="2088"/>
      <c r="CD66" s="160"/>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ht="30" customHeight="1">
      <c r="A67" s="1"/>
      <c r="B67" s="151"/>
      <c r="Z67" s="1604">
        <v>56</v>
      </c>
      <c r="AA67" s="1604"/>
      <c r="AB67" s="1613"/>
      <c r="AC67" s="1614"/>
      <c r="AD67" s="1614"/>
      <c r="AE67" s="1614"/>
      <c r="AF67" s="1614"/>
      <c r="AG67" s="1614"/>
      <c r="AH67" s="1614"/>
      <c r="AI67" s="1614"/>
      <c r="AJ67" s="1614"/>
      <c r="AK67" s="1614"/>
      <c r="AL67" s="1614"/>
      <c r="AM67" s="1614"/>
      <c r="AN67" s="1614"/>
      <c r="AO67" s="1614"/>
      <c r="AP67" s="1614"/>
      <c r="AQ67" s="1614"/>
      <c r="AR67" s="1614"/>
      <c r="AS67" s="1614"/>
      <c r="AT67" s="1614"/>
      <c r="AU67" s="1614"/>
      <c r="AV67" s="1614"/>
      <c r="AW67" s="1614"/>
      <c r="AX67" s="1614"/>
      <c r="AY67" s="1614"/>
      <c r="AZ67" s="1614"/>
      <c r="BA67" s="1614"/>
      <c r="BB67" s="1614"/>
      <c r="BC67" s="1614"/>
      <c r="BD67" s="1615"/>
      <c r="BE67" s="159"/>
      <c r="BF67" s="159"/>
      <c r="BG67" s="1613"/>
      <c r="BH67" s="1614"/>
      <c r="BI67" s="1614"/>
      <c r="BJ67" s="1614"/>
      <c r="BK67" s="1614"/>
      <c r="BL67" s="1614"/>
      <c r="BM67" s="1614"/>
      <c r="BN67" s="1614"/>
      <c r="BO67" s="1614"/>
      <c r="BP67" s="1614"/>
      <c r="BQ67" s="1614"/>
      <c r="BR67" s="1614"/>
      <c r="BS67" s="1614"/>
      <c r="BT67" s="1614"/>
      <c r="BU67" s="1614"/>
      <c r="BV67" s="1614"/>
      <c r="BW67" s="1614"/>
      <c r="BX67" s="1614"/>
      <c r="BY67" s="1614"/>
      <c r="BZ67" s="1614"/>
      <c r="CA67" s="1615"/>
      <c r="CC67" s="97"/>
      <c r="CD67" s="160"/>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ht="30" customHeight="1">
      <c r="A68" s="1"/>
      <c r="B68" s="151"/>
      <c r="Z68" s="1604"/>
      <c r="AA68" s="1604"/>
      <c r="AB68" s="1616"/>
      <c r="AC68" s="1617"/>
      <c r="AD68" s="1617"/>
      <c r="AE68" s="1617"/>
      <c r="AF68" s="1617"/>
      <c r="AG68" s="1617"/>
      <c r="AH68" s="1617"/>
      <c r="AI68" s="1617"/>
      <c r="AJ68" s="1617"/>
      <c r="AK68" s="1617"/>
      <c r="AL68" s="1617"/>
      <c r="AM68" s="1617"/>
      <c r="AN68" s="1617"/>
      <c r="AO68" s="1617"/>
      <c r="AP68" s="1617"/>
      <c r="AQ68" s="1617"/>
      <c r="AR68" s="1617"/>
      <c r="AS68" s="1617"/>
      <c r="AT68" s="1617"/>
      <c r="AU68" s="1617"/>
      <c r="AV68" s="1617"/>
      <c r="AW68" s="1617"/>
      <c r="AX68" s="1617"/>
      <c r="AY68" s="1617"/>
      <c r="AZ68" s="1617"/>
      <c r="BA68" s="1617"/>
      <c r="BB68" s="1617"/>
      <c r="BC68" s="1617"/>
      <c r="BD68" s="1618"/>
      <c r="BE68" s="159"/>
      <c r="BF68" s="159"/>
      <c r="BG68" s="1616"/>
      <c r="BH68" s="1617"/>
      <c r="BI68" s="1617"/>
      <c r="BJ68" s="1617"/>
      <c r="BK68" s="1617"/>
      <c r="BL68" s="1617"/>
      <c r="BM68" s="1617"/>
      <c r="BN68" s="1617"/>
      <c r="BO68" s="1617"/>
      <c r="BP68" s="1617"/>
      <c r="BQ68" s="1617"/>
      <c r="BR68" s="1617"/>
      <c r="BS68" s="1617"/>
      <c r="BT68" s="1617"/>
      <c r="BU68" s="1617"/>
      <c r="BV68" s="1617"/>
      <c r="BW68" s="1617"/>
      <c r="BX68" s="1617"/>
      <c r="BY68" s="1617"/>
      <c r="BZ68" s="1617"/>
      <c r="CA68" s="1618"/>
      <c r="CD68" s="160"/>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1:196" ht="30" customHeight="1">
      <c r="A69" s="1"/>
      <c r="B69" s="151"/>
      <c r="BU69"/>
      <c r="BV69"/>
      <c r="BW69"/>
      <c r="CD69" s="160"/>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1:196" ht="30" customHeight="1">
      <c r="A70" s="1"/>
      <c r="B70" s="151"/>
      <c r="CD70" s="16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1:196" ht="30" customHeight="1">
      <c r="A71" s="1"/>
      <c r="B71" s="151"/>
      <c r="C71" s="2199" t="s">
        <v>887</v>
      </c>
      <c r="D71" s="2200"/>
      <c r="E71" s="97"/>
      <c r="F71" s="1058" t="s">
        <v>1708</v>
      </c>
      <c r="BY71" s="1"/>
      <c r="BZ71" s="1"/>
      <c r="CA71" s="1"/>
      <c r="CB71" s="1"/>
      <c r="CC71" s="97"/>
      <c r="CD71" s="160"/>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ht="30" customHeight="1">
      <c r="A72" s="1"/>
      <c r="B72" s="151"/>
      <c r="C72" s="97"/>
      <c r="D72" s="97"/>
      <c r="E72" s="97"/>
      <c r="F72" s="1059" t="s">
        <v>1709</v>
      </c>
      <c r="BY72" s="1"/>
      <c r="BZ72" s="1"/>
      <c r="CA72" s="1"/>
      <c r="CB72" s="1"/>
      <c r="CC72" s="97"/>
      <c r="CD72" s="160"/>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ht="30" customHeight="1">
      <c r="A73" s="304"/>
      <c r="B73" s="305"/>
      <c r="C73" s="97"/>
      <c r="D73" s="97"/>
      <c r="E73" s="97"/>
      <c r="BX73" s="2088">
        <v>1202</v>
      </c>
      <c r="BY73" s="2088"/>
      <c r="BZ73" s="2088"/>
      <c r="CC73" s="312"/>
      <c r="CD73" s="31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ht="30" customHeight="1">
      <c r="A74" s="304"/>
      <c r="B74" s="305"/>
      <c r="C74" s="1"/>
      <c r="F74" s="288" t="s">
        <v>146</v>
      </c>
      <c r="I74" s="269" t="s">
        <v>888</v>
      </c>
      <c r="J74" s="282"/>
      <c r="K74" s="282"/>
      <c r="L74" s="282"/>
      <c r="BP74" s="1604">
        <v>12</v>
      </c>
      <c r="BQ74" s="1604"/>
      <c r="BR74" s="1613"/>
      <c r="BS74" s="1614"/>
      <c r="BT74" s="1614"/>
      <c r="BU74" s="1614"/>
      <c r="BV74" s="1614"/>
      <c r="BW74" s="1614"/>
      <c r="BX74" s="1614"/>
      <c r="BY74" s="1614"/>
      <c r="BZ74" s="1615"/>
      <c r="CA74" s="1632" t="s">
        <v>154</v>
      </c>
      <c r="CB74" s="1526"/>
      <c r="CC74" s="312"/>
      <c r="CD74" s="313"/>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1:196" ht="30" customHeight="1">
      <c r="A75" s="304"/>
      <c r="B75" s="305"/>
      <c r="C75" s="1"/>
      <c r="I75" s="282" t="s">
        <v>889</v>
      </c>
      <c r="J75" s="282"/>
      <c r="K75" s="282"/>
      <c r="L75" s="282"/>
      <c r="BP75" s="1604"/>
      <c r="BQ75" s="1604"/>
      <c r="BR75" s="1616"/>
      <c r="BS75" s="1617"/>
      <c r="BT75" s="1617"/>
      <c r="BU75" s="1617"/>
      <c r="BV75" s="1617"/>
      <c r="BW75" s="1617"/>
      <c r="BX75" s="1617"/>
      <c r="BY75" s="1617"/>
      <c r="BZ75" s="1618"/>
      <c r="CA75" s="1526"/>
      <c r="CB75" s="1526"/>
      <c r="CC75" s="312"/>
      <c r="CD75" s="313"/>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1:196" s="285" customFormat="1" ht="30" customHeight="1">
      <c r="A76" s="306"/>
      <c r="B76" s="305"/>
      <c r="F76" s="289"/>
      <c r="G76" s="2"/>
      <c r="H76" s="282"/>
      <c r="I76" s="281"/>
      <c r="J76" s="282"/>
      <c r="K76" s="282"/>
      <c r="L76" s="282"/>
      <c r="M76" s="2"/>
      <c r="CA76" s="339"/>
      <c r="CB76" s="339"/>
      <c r="CC76" s="312"/>
      <c r="CD76" s="340"/>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1:196" ht="30" customHeight="1">
      <c r="A77" s="307"/>
      <c r="B77" s="305"/>
      <c r="F77" s="288" t="s">
        <v>149</v>
      </c>
      <c r="H77" s="282"/>
      <c r="I77" s="1082" t="s">
        <v>1710</v>
      </c>
      <c r="J77" s="282"/>
      <c r="K77" s="282"/>
      <c r="L77" s="282"/>
      <c r="BP77" s="1604">
        <v>57</v>
      </c>
      <c r="BQ77" s="1604"/>
      <c r="BR77" s="1613"/>
      <c r="BS77" s="1614"/>
      <c r="BT77" s="1614"/>
      <c r="BU77" s="1614"/>
      <c r="BV77" s="1614"/>
      <c r="BW77" s="1614"/>
      <c r="BX77" s="1614"/>
      <c r="BY77" s="1614"/>
      <c r="BZ77" s="1615"/>
      <c r="CA77" s="1526" t="s">
        <v>154</v>
      </c>
      <c r="CB77" s="1526"/>
      <c r="CC77" s="312"/>
      <c r="CD77" s="33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1:196" s="291" customFormat="1" ht="30" customHeight="1">
      <c r="A78" s="308"/>
      <c r="B78" s="93"/>
      <c r="F78" s="325"/>
      <c r="G78" s="2"/>
      <c r="H78" s="282"/>
      <c r="I78" s="1075" t="s">
        <v>1711</v>
      </c>
      <c r="J78" s="270"/>
      <c r="K78" s="270"/>
      <c r="L78" s="282"/>
      <c r="M78" s="2"/>
      <c r="BP78" s="1604"/>
      <c r="BQ78" s="1604"/>
      <c r="BR78" s="1616"/>
      <c r="BS78" s="1617"/>
      <c r="BT78" s="1617"/>
      <c r="BU78" s="1617"/>
      <c r="BV78" s="1617"/>
      <c r="BW78" s="1617"/>
      <c r="BX78" s="1617"/>
      <c r="BY78" s="1617"/>
      <c r="BZ78" s="1618"/>
      <c r="CA78" s="1526"/>
      <c r="CB78" s="1526"/>
      <c r="CC78" s="129"/>
      <c r="CD78" s="124"/>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s="291" customFormat="1" ht="50.1" customHeight="1">
      <c r="A79" s="308"/>
      <c r="B79" s="9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352"/>
      <c r="CC79" s="129"/>
      <c r="CD79" s="124"/>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ht="50.1" customHeight="1">
      <c r="A80" s="307"/>
      <c r="B80" s="93"/>
      <c r="BY80" s="1490">
        <v>1202</v>
      </c>
      <c r="BZ80" s="1490"/>
      <c r="CA80" s="1490"/>
      <c r="CB80" s="304"/>
      <c r="CC80" s="275"/>
      <c r="CD80" s="124"/>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1:196" ht="30" customHeight="1">
      <c r="A81" s="307"/>
      <c r="B81" s="305"/>
      <c r="C81" s="320">
        <v>15.6</v>
      </c>
      <c r="D81" s="264" t="s">
        <v>890</v>
      </c>
      <c r="Y81" s="307"/>
      <c r="AY81" s="1604">
        <v>99</v>
      </c>
      <c r="AZ81" s="1604"/>
      <c r="BA81" s="1613">
        <f>'M28'!BI20+'M28'!BI30+'M28'!BI57+'M28'!BI62+'M29'!BG22+'M29'!BG29+'M29'!BG32+'M29'!BG35+'M29'!BG38+'M29'!BG42+'M29'!BG46+'M29'!BG49+'M29'!BG52+'M29'!BG55+'M29'!BG60+'M29'!BG63+'M29'!BG73+'M29'!BG78+'M30'!BG23+'M30'!BG27+'M30'!BG34+'M30'!BG37+'M30'!BG40+'M30'!BG43+'M30'!BG46+'M30'!BG49+'M30'!BG52+'M30'!BG55+'M30'!BG55+'M30'!BG58+'M30'!BG67</f>
        <v>0</v>
      </c>
      <c r="BB81" s="1614"/>
      <c r="BC81" s="1614"/>
      <c r="BD81" s="1614"/>
      <c r="BE81" s="1614"/>
      <c r="BF81" s="1614"/>
      <c r="BG81" s="1614"/>
      <c r="BH81" s="1614"/>
      <c r="BI81" s="1614"/>
      <c r="BJ81" s="1614"/>
      <c r="BK81" s="1614"/>
      <c r="BL81" s="1614"/>
      <c r="BM81" s="1614"/>
      <c r="BN81" s="1614"/>
      <c r="BO81" s="1614"/>
      <c r="BP81" s="1614"/>
      <c r="BQ81" s="1614"/>
      <c r="BR81" s="1614"/>
      <c r="BS81" s="1614"/>
      <c r="BT81" s="1614"/>
      <c r="BU81" s="1614"/>
      <c r="BV81" s="1614"/>
      <c r="BW81" s="1614"/>
      <c r="BX81" s="1614"/>
      <c r="BY81" s="1614"/>
      <c r="BZ81" s="1614"/>
      <c r="CA81" s="1615"/>
      <c r="CB81" s="304"/>
      <c r="CC81" s="312"/>
      <c r="CD81" s="337"/>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1:196" ht="30" customHeight="1">
      <c r="A82" s="307"/>
      <c r="B82" s="93"/>
      <c r="C82" s="321"/>
      <c r="D82" s="267" t="s">
        <v>891</v>
      </c>
      <c r="Y82" s="307"/>
      <c r="AY82" s="1604"/>
      <c r="AZ82" s="1604"/>
      <c r="BA82" s="1616"/>
      <c r="BB82" s="1617"/>
      <c r="BC82" s="1617"/>
      <c r="BD82" s="1617"/>
      <c r="BE82" s="1617"/>
      <c r="BF82" s="1617"/>
      <c r="BG82" s="1617"/>
      <c r="BH82" s="1617"/>
      <c r="BI82" s="1617"/>
      <c r="BJ82" s="1617"/>
      <c r="BK82" s="1617"/>
      <c r="BL82" s="1617"/>
      <c r="BM82" s="1617"/>
      <c r="BN82" s="1617"/>
      <c r="BO82" s="1617"/>
      <c r="BP82" s="1617"/>
      <c r="BQ82" s="1617"/>
      <c r="BR82" s="1617"/>
      <c r="BS82" s="1617"/>
      <c r="BT82" s="1617"/>
      <c r="BU82" s="1617"/>
      <c r="BV82" s="1617"/>
      <c r="BW82" s="1617"/>
      <c r="BX82" s="1617"/>
      <c r="BY82" s="1617"/>
      <c r="BZ82" s="1617"/>
      <c r="CA82" s="1618"/>
      <c r="CB82" s="304"/>
      <c r="CC82" s="312"/>
      <c r="CD82" s="313"/>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1:196" ht="30" customHeight="1">
      <c r="A83" s="307"/>
      <c r="B83" s="93"/>
      <c r="C83" s="311"/>
      <c r="F83" s="311"/>
      <c r="G83" s="281"/>
      <c r="H83" s="311"/>
      <c r="I83" s="311"/>
      <c r="J83" s="311"/>
      <c r="K83" s="311"/>
      <c r="L83" s="311"/>
      <c r="Y83" s="307"/>
      <c r="CB83" s="304"/>
      <c r="CC83" s="312"/>
      <c r="CD83" s="31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ht="30" customHeight="1">
      <c r="B84" s="93"/>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129"/>
      <c r="AJ84" s="129"/>
      <c r="AK84" s="129"/>
      <c r="AL84" s="129"/>
      <c r="AM84" s="129"/>
      <c r="AN84" s="129"/>
      <c r="AO84" s="129"/>
      <c r="AP84" s="129"/>
      <c r="AQ84" s="129"/>
      <c r="AR84" s="129"/>
      <c r="AS84" s="129"/>
      <c r="AT84" s="129"/>
      <c r="AU84" s="129"/>
      <c r="AV84" s="129"/>
      <c r="AW84" s="129"/>
      <c r="AX84" s="240"/>
      <c r="AY84" s="240"/>
      <c r="AZ84" s="240"/>
      <c r="BA84" s="240"/>
      <c r="BB84" s="240"/>
      <c r="BC84" s="240"/>
      <c r="BD84" s="240"/>
      <c r="BE84" s="240"/>
      <c r="BF84" s="240"/>
      <c r="BG84" s="240"/>
      <c r="BH84" s="240"/>
      <c r="BI84" s="240"/>
      <c r="BJ84" s="240"/>
      <c r="BK84" s="240"/>
      <c r="BL84" s="240"/>
      <c r="BM84" s="240"/>
      <c r="BN84" s="240"/>
      <c r="BO84" s="240"/>
      <c r="BP84" s="240"/>
      <c r="BQ84" s="240"/>
      <c r="BR84" s="240"/>
      <c r="BS84" s="240"/>
      <c r="BT84" s="240"/>
      <c r="BU84" s="240"/>
      <c r="BV84" s="240"/>
      <c r="BW84" s="240"/>
      <c r="BX84" s="240"/>
      <c r="BY84" s="240"/>
      <c r="BZ84" s="129"/>
      <c r="CA84" s="129"/>
      <c r="CB84" s="129"/>
      <c r="CC84" s="129"/>
      <c r="CD84" s="124"/>
    </row>
    <row r="85" spans="1:196" ht="30" customHeight="1">
      <c r="B85" s="125"/>
      <c r="C85" s="126"/>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c r="BM85" s="126"/>
      <c r="BN85" s="126"/>
      <c r="BO85" s="126"/>
      <c r="BP85" s="126"/>
      <c r="BQ85" s="126"/>
      <c r="BR85" s="126"/>
      <c r="BS85" s="126"/>
      <c r="BT85" s="126"/>
      <c r="BU85" s="126"/>
      <c r="BV85" s="126"/>
      <c r="BW85" s="126"/>
      <c r="BX85" s="126"/>
      <c r="BY85" s="126"/>
      <c r="BZ85" s="126"/>
      <c r="CA85" s="126"/>
      <c r="CB85" s="126"/>
      <c r="CC85" s="126"/>
      <c r="CD85" s="134"/>
    </row>
    <row r="86" spans="1:196" ht="20.100000000000001" customHeight="1"/>
    <row r="87" spans="1:196" ht="20.100000000000001" customHeight="1"/>
    <row r="88" spans="1:196" ht="27" customHeight="1">
      <c r="A88" s="1464">
        <v>30</v>
      </c>
      <c r="B88" s="1464"/>
      <c r="C88" s="1464"/>
      <c r="D88" s="1464"/>
      <c r="E88" s="1464"/>
      <c r="F88" s="1464"/>
      <c r="G88" s="1464"/>
      <c r="H88" s="1464"/>
      <c r="I88" s="1464"/>
      <c r="J88" s="1464"/>
      <c r="K88" s="1464"/>
      <c r="L88" s="1464"/>
      <c r="M88" s="1464"/>
      <c r="N88" s="1464"/>
      <c r="O88" s="1464"/>
      <c r="P88" s="1464"/>
      <c r="Q88" s="1464"/>
      <c r="R88" s="1464"/>
      <c r="S88" s="1464"/>
      <c r="T88" s="1464"/>
      <c r="U88" s="1464"/>
      <c r="V88" s="1464"/>
      <c r="W88" s="1464"/>
      <c r="X88" s="1464"/>
      <c r="Y88" s="1464"/>
      <c r="Z88" s="1464"/>
      <c r="AA88" s="1464"/>
      <c r="AB88" s="1464"/>
      <c r="AC88" s="1464"/>
      <c r="AD88" s="1464"/>
      <c r="AE88" s="1464"/>
      <c r="AF88" s="1464"/>
      <c r="AG88" s="1464"/>
      <c r="AH88" s="1464"/>
      <c r="AI88" s="1464"/>
      <c r="AJ88" s="1464"/>
      <c r="AK88" s="1464"/>
      <c r="AL88" s="1464"/>
      <c r="AM88" s="1464"/>
      <c r="AN88" s="1464"/>
      <c r="AO88" s="1464"/>
      <c r="AP88" s="1464"/>
      <c r="AQ88" s="1464"/>
      <c r="AR88" s="1464"/>
      <c r="AS88" s="1464"/>
      <c r="AT88" s="1464"/>
      <c r="AU88" s="1464"/>
      <c r="AV88" s="1464"/>
      <c r="AW88" s="1464"/>
      <c r="AX88" s="1464"/>
      <c r="AY88" s="1464"/>
      <c r="AZ88" s="1464"/>
      <c r="BA88" s="1464"/>
      <c r="BB88" s="1464"/>
      <c r="BC88" s="1464"/>
      <c r="BD88" s="1464"/>
      <c r="BE88" s="1464"/>
      <c r="BF88" s="1464"/>
      <c r="BG88" s="1464"/>
      <c r="BH88" s="1464"/>
      <c r="BI88" s="1464"/>
      <c r="BJ88" s="1464"/>
      <c r="BK88" s="1464"/>
      <c r="BL88" s="1464"/>
      <c r="BM88" s="1464"/>
      <c r="BN88" s="1464"/>
      <c r="BO88" s="1464"/>
      <c r="BP88" s="1464"/>
      <c r="BQ88" s="1464"/>
      <c r="BR88" s="1464"/>
      <c r="BS88" s="1464"/>
      <c r="BT88" s="1464"/>
      <c r="BU88" s="1464"/>
      <c r="BV88" s="1464"/>
      <c r="BW88" s="1464"/>
      <c r="BX88" s="1464"/>
      <c r="BY88" s="1464"/>
      <c r="BZ88" s="1464"/>
      <c r="CA88" s="1464"/>
      <c r="CB88" s="1464"/>
      <c r="CC88" s="1464"/>
      <c r="CD88" s="1464"/>
      <c r="CE88" s="1464"/>
    </row>
    <row r="89" spans="1:196" ht="20.100000000000001" customHeight="1"/>
    <row r="90" spans="1:196" ht="20.100000000000001" customHeight="1"/>
  </sheetData>
  <mergeCells count="67">
    <mergeCell ref="AB27:BD28"/>
    <mergeCell ref="AB34:BD35"/>
    <mergeCell ref="AB37:BD38"/>
    <mergeCell ref="AB40:BD41"/>
    <mergeCell ref="AB43:BD44"/>
    <mergeCell ref="I10:BX11"/>
    <mergeCell ref="I12:BP13"/>
    <mergeCell ref="BG19:CA19"/>
    <mergeCell ref="Z67:AA68"/>
    <mergeCell ref="BA81:CA82"/>
    <mergeCell ref="AY81:AZ82"/>
    <mergeCell ref="BG67:CA68"/>
    <mergeCell ref="BP74:BQ75"/>
    <mergeCell ref="BP77:BQ78"/>
    <mergeCell ref="CA74:CB75"/>
    <mergeCell ref="CA77:CB78"/>
    <mergeCell ref="I64:J65"/>
    <mergeCell ref="L64:M65"/>
    <mergeCell ref="N64:CA65"/>
    <mergeCell ref="BY66:CA66"/>
    <mergeCell ref="BB66:BD66"/>
    <mergeCell ref="BG49:CA50"/>
    <mergeCell ref="AB46:BD47"/>
    <mergeCell ref="AB49:BD50"/>
    <mergeCell ref="BR74:BZ75"/>
    <mergeCell ref="BR77:BZ78"/>
    <mergeCell ref="BG58:CA59"/>
    <mergeCell ref="AB58:BD59"/>
    <mergeCell ref="AB67:BD68"/>
    <mergeCell ref="C71:D71"/>
    <mergeCell ref="BX73:BZ73"/>
    <mergeCell ref="BY80:CA80"/>
    <mergeCell ref="A88:CE88"/>
    <mergeCell ref="Z34:AA35"/>
    <mergeCell ref="BG34:CA35"/>
    <mergeCell ref="Z37:AA38"/>
    <mergeCell ref="BG37:CA38"/>
    <mergeCell ref="Z40:AA41"/>
    <mergeCell ref="BG40:CA41"/>
    <mergeCell ref="Z52:AA53"/>
    <mergeCell ref="BG52:CA53"/>
    <mergeCell ref="Z58:AA59"/>
    <mergeCell ref="AB52:BD53"/>
    <mergeCell ref="AB55:BD56"/>
    <mergeCell ref="Z46:AA47"/>
    <mergeCell ref="AB18:BD18"/>
    <mergeCell ref="BG18:CA18"/>
    <mergeCell ref="AB19:BD19"/>
    <mergeCell ref="BG20:CA20"/>
    <mergeCell ref="BB22:BD22"/>
    <mergeCell ref="BY22:CA22"/>
    <mergeCell ref="C23:D23"/>
    <mergeCell ref="C27:D27"/>
    <mergeCell ref="BY63:CA63"/>
    <mergeCell ref="R27:Y28"/>
    <mergeCell ref="Z27:AA28"/>
    <mergeCell ref="BG27:CA28"/>
    <mergeCell ref="Z43:AA44"/>
    <mergeCell ref="BG43:CA44"/>
    <mergeCell ref="Z55:AA56"/>
    <mergeCell ref="BG55:CA56"/>
    <mergeCell ref="Z23:AA24"/>
    <mergeCell ref="BG23:CA24"/>
    <mergeCell ref="R23:Y24"/>
    <mergeCell ref="AB23:BD24"/>
    <mergeCell ref="BG46:CA47"/>
    <mergeCell ref="Z49:AA5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1:BY121"/>
  <sheetViews>
    <sheetView view="pageBreakPreview" zoomScale="26" zoomScaleNormal="100" zoomScaleSheetLayoutView="26" workbookViewId="0">
      <selection activeCell="BP30" sqref="BP30"/>
    </sheetView>
  </sheetViews>
  <sheetFormatPr defaultColWidth="6.5546875" defaultRowHeight="39.9" customHeight="1"/>
  <cols>
    <col min="1" max="1" width="6.5546875" style="759"/>
    <col min="2" max="2" width="4.33203125" style="758" customWidth="1"/>
    <col min="3" max="3" width="5.44140625" style="758" customWidth="1"/>
    <col min="4" max="4" width="7.33203125" style="758" customWidth="1"/>
    <col min="5" max="5" width="8.6640625" style="758" customWidth="1"/>
    <col min="6" max="6" width="4.44140625" style="758" customWidth="1"/>
    <col min="7" max="16" width="7.33203125" style="758" customWidth="1"/>
    <col min="17" max="18" width="7.33203125" style="760" customWidth="1"/>
    <col min="19" max="20" width="7.33203125" style="758" customWidth="1"/>
    <col min="21" max="21" width="8.6640625" style="758" customWidth="1"/>
    <col min="22" max="27" width="7.33203125" style="758" customWidth="1"/>
    <col min="28" max="28" width="10.88671875" style="758" customWidth="1"/>
    <col min="29" max="37" width="7.33203125" style="758" customWidth="1"/>
    <col min="38" max="38" width="7.33203125" style="761" customWidth="1"/>
    <col min="39" max="53" width="7.33203125" style="758" customWidth="1"/>
    <col min="54" max="54" width="6.5546875" style="762"/>
    <col min="55" max="55" width="10.5546875" style="763" customWidth="1"/>
    <col min="56" max="57" width="6.5546875" style="759" customWidth="1"/>
    <col min="58" max="16384" width="6.5546875" style="759"/>
  </cols>
  <sheetData>
    <row r="1" spans="2:63" ht="39.9" customHeight="1">
      <c r="B1" s="762"/>
      <c r="C1" s="762"/>
      <c r="D1" s="764"/>
      <c r="E1" s="764"/>
      <c r="F1" s="764"/>
      <c r="G1" s="169"/>
      <c r="H1" s="765"/>
      <c r="I1" s="765"/>
      <c r="J1" s="765"/>
      <c r="K1" s="765"/>
      <c r="L1" s="765"/>
      <c r="M1" s="765"/>
      <c r="N1" s="765"/>
      <c r="O1" s="765"/>
      <c r="P1" s="765"/>
      <c r="Q1" s="765"/>
      <c r="R1" s="765"/>
      <c r="S1" s="765"/>
      <c r="T1" s="765"/>
      <c r="U1" s="765"/>
      <c r="V1" s="765"/>
      <c r="W1" s="765"/>
      <c r="X1" s="765"/>
      <c r="Y1" s="765"/>
      <c r="Z1" s="765"/>
      <c r="AA1" s="765"/>
      <c r="AB1" s="765"/>
      <c r="AC1" s="765"/>
      <c r="AD1" s="765"/>
      <c r="AE1" s="765"/>
      <c r="AF1" s="765"/>
      <c r="AG1" s="765"/>
      <c r="AH1" s="765"/>
      <c r="AI1" s="765"/>
      <c r="AJ1" s="765"/>
      <c r="AK1" s="765"/>
      <c r="AL1" s="765"/>
      <c r="AM1" s="765"/>
      <c r="AO1" s="765"/>
      <c r="AP1" s="765"/>
      <c r="AQ1" s="169"/>
      <c r="AR1" s="169"/>
      <c r="AS1" s="169"/>
      <c r="AT1" s="169"/>
      <c r="AU1" s="169"/>
      <c r="AV1" s="169"/>
      <c r="AW1" s="1415"/>
      <c r="AX1" s="1415"/>
      <c r="AY1" s="1415"/>
      <c r="AZ1" s="1415"/>
      <c r="BA1" s="1415"/>
      <c r="BB1" s="1415"/>
      <c r="BC1" s="1415"/>
      <c r="BD1" s="1415"/>
      <c r="BE1" s="1415"/>
      <c r="BF1" s="763"/>
      <c r="BG1" s="763"/>
      <c r="BH1" s="763"/>
    </row>
    <row r="2" spans="2:63" ht="39.9" customHeight="1">
      <c r="B2" s="762"/>
      <c r="C2" s="762"/>
      <c r="D2" s="764"/>
      <c r="E2" s="764"/>
      <c r="F2" s="764"/>
      <c r="G2" s="169"/>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811"/>
      <c r="AO2" s="811"/>
      <c r="AP2" s="811"/>
      <c r="AQ2" s="811"/>
      <c r="AR2" s="811"/>
      <c r="AS2" s="811"/>
      <c r="AT2" s="811"/>
      <c r="AU2" s="811"/>
      <c r="AV2" s="811"/>
      <c r="AW2" s="811"/>
      <c r="AX2" s="811"/>
      <c r="AY2" s="811"/>
      <c r="AZ2" s="811"/>
      <c r="BA2" s="811"/>
      <c r="BB2" s="811"/>
      <c r="BC2" s="811"/>
      <c r="BD2" s="847"/>
      <c r="BE2" s="847"/>
      <c r="BF2" s="763"/>
      <c r="BG2" s="763"/>
      <c r="BH2" s="763"/>
    </row>
    <row r="3" spans="2:63" ht="39.9" customHeight="1">
      <c r="B3" s="762"/>
      <c r="C3" s="762"/>
      <c r="D3" s="764"/>
      <c r="E3" s="1417"/>
      <c r="F3" s="1417"/>
      <c r="G3" s="1417"/>
      <c r="H3" s="1417"/>
      <c r="I3" s="766"/>
      <c r="J3" s="766"/>
      <c r="K3" s="766"/>
      <c r="L3" s="766"/>
      <c r="M3" s="766"/>
      <c r="N3" s="766"/>
      <c r="O3" s="766"/>
      <c r="P3" s="766"/>
      <c r="Q3" s="766"/>
      <c r="R3" s="766"/>
      <c r="S3" s="766"/>
      <c r="T3" s="766"/>
      <c r="U3" s="766"/>
      <c r="V3" s="766"/>
      <c r="W3" s="765"/>
      <c r="X3" s="765"/>
      <c r="Y3" s="765"/>
      <c r="Z3" s="765"/>
      <c r="AA3" s="765"/>
      <c r="AB3" s="765"/>
      <c r="AC3" s="765"/>
      <c r="AD3" s="765"/>
      <c r="AE3" s="765"/>
      <c r="AF3" s="765"/>
      <c r="AG3" s="765"/>
      <c r="AH3" s="765"/>
      <c r="AI3" s="765"/>
      <c r="AJ3" s="765"/>
      <c r="AK3" s="812"/>
      <c r="AL3" s="765"/>
      <c r="AM3" s="765"/>
      <c r="AN3" s="765"/>
      <c r="AO3" s="765"/>
      <c r="AP3" s="765"/>
      <c r="AQ3" s="765"/>
      <c r="AR3" s="765"/>
      <c r="AS3" s="765"/>
      <c r="AT3" s="765"/>
      <c r="AU3" s="765"/>
      <c r="AV3" s="765"/>
      <c r="AW3" s="765"/>
      <c r="AX3" s="765"/>
      <c r="AY3" s="765"/>
      <c r="AZ3" s="765"/>
      <c r="BA3" s="765"/>
      <c r="BB3" s="765"/>
      <c r="BC3" s="764"/>
      <c r="BD3" s="764"/>
      <c r="BE3" s="763"/>
      <c r="BF3" s="763"/>
      <c r="BG3" s="763"/>
      <c r="BH3" s="763"/>
    </row>
    <row r="4" spans="2:63" ht="39.9" customHeight="1">
      <c r="B4" s="762"/>
      <c r="C4" s="762"/>
      <c r="D4" s="764"/>
      <c r="E4" s="1417"/>
      <c r="F4" s="1417"/>
      <c r="G4" s="1417"/>
      <c r="H4" s="1417"/>
      <c r="I4" s="766"/>
      <c r="J4" s="766"/>
      <c r="K4" s="766"/>
      <c r="L4" s="766"/>
      <c r="M4" s="766"/>
      <c r="N4" s="766"/>
      <c r="O4" s="766"/>
      <c r="P4" s="766"/>
      <c r="Q4" s="766"/>
      <c r="R4" s="766"/>
      <c r="S4" s="766"/>
      <c r="T4" s="766"/>
      <c r="U4" s="766"/>
      <c r="V4" s="766"/>
      <c r="W4" s="765"/>
      <c r="X4" s="765"/>
      <c r="Y4" s="765"/>
      <c r="Z4" s="765"/>
      <c r="AA4" s="765"/>
      <c r="AB4" s="765"/>
      <c r="AC4" s="765"/>
      <c r="AD4" s="765"/>
      <c r="AE4" s="765"/>
      <c r="AF4" s="765"/>
      <c r="AG4" s="765"/>
      <c r="AH4" s="765"/>
      <c r="AI4" s="765"/>
      <c r="AJ4" s="765"/>
      <c r="AK4" s="765"/>
      <c r="AM4" s="761"/>
      <c r="AN4" s="765"/>
      <c r="AO4" s="765"/>
      <c r="AP4" s="765"/>
      <c r="AQ4" s="765"/>
      <c r="AR4" s="765"/>
      <c r="AS4" s="838"/>
      <c r="AT4" s="765"/>
      <c r="AU4" s="765"/>
      <c r="AV4" s="765"/>
      <c r="AW4" s="765"/>
      <c r="AX4" s="765"/>
      <c r="AY4" s="765"/>
      <c r="AZ4" s="765"/>
      <c r="BA4" s="765"/>
      <c r="BB4" s="765"/>
      <c r="BC4" s="764"/>
      <c r="BD4" s="764"/>
      <c r="BE4" s="763"/>
      <c r="BF4" s="763"/>
      <c r="BG4" s="763"/>
      <c r="BH4" s="763"/>
    </row>
    <row r="5" spans="2:63" ht="55.5" customHeight="1">
      <c r="B5" s="762"/>
      <c r="C5" s="762"/>
      <c r="D5" s="764"/>
      <c r="E5" s="1417"/>
      <c r="F5" s="1417"/>
      <c r="G5" s="1417"/>
      <c r="H5" s="1417"/>
      <c r="I5" s="766"/>
      <c r="J5" s="766"/>
      <c r="K5" s="766"/>
      <c r="L5" s="766"/>
      <c r="M5" s="766"/>
      <c r="N5" s="766"/>
      <c r="O5" s="766"/>
      <c r="P5" s="766"/>
      <c r="Q5" s="766"/>
      <c r="R5" s="766"/>
      <c r="S5" s="766"/>
      <c r="T5" s="766"/>
      <c r="U5" s="766"/>
      <c r="V5" s="766"/>
      <c r="W5" s="765"/>
      <c r="X5" s="765"/>
      <c r="Y5" s="765"/>
      <c r="Z5" s="765"/>
      <c r="AA5" s="765"/>
      <c r="AB5" s="765"/>
      <c r="AC5" s="765"/>
      <c r="AD5" s="765"/>
      <c r="AE5" s="765"/>
      <c r="AF5" s="765"/>
      <c r="AG5" s="765"/>
      <c r="AH5" s="765"/>
      <c r="AI5" s="765"/>
      <c r="AJ5" s="765"/>
      <c r="AK5" s="765"/>
      <c r="AM5" s="765"/>
      <c r="AN5" s="765"/>
      <c r="AO5" s="765"/>
      <c r="AP5" s="765"/>
      <c r="AQ5" s="765"/>
      <c r="AR5" s="765"/>
      <c r="AS5" s="839"/>
      <c r="AT5" s="765"/>
      <c r="AU5" s="765"/>
      <c r="AV5" s="765"/>
      <c r="AW5" s="765"/>
      <c r="AX5" s="765"/>
      <c r="AY5" s="765"/>
      <c r="AZ5" s="765"/>
      <c r="BA5" s="765"/>
      <c r="BB5" s="765"/>
      <c r="BC5" s="764"/>
      <c r="BD5" s="764"/>
      <c r="BE5" s="763"/>
      <c r="BF5" s="763"/>
      <c r="BG5" s="763"/>
      <c r="BH5" s="763"/>
    </row>
    <row r="6" spans="2:63" ht="39.75" customHeight="1">
      <c r="B6" s="762"/>
      <c r="C6" s="762"/>
      <c r="D6" s="764"/>
      <c r="E6" s="764"/>
      <c r="F6" s="764"/>
      <c r="G6" s="169"/>
      <c r="H6" s="765"/>
      <c r="I6" s="765"/>
      <c r="J6" s="765"/>
      <c r="K6" s="765"/>
      <c r="L6" s="765"/>
      <c r="M6" s="765"/>
      <c r="N6" s="765"/>
      <c r="O6" s="765"/>
      <c r="P6" s="765"/>
      <c r="Q6" s="765"/>
      <c r="R6" s="765"/>
      <c r="S6" s="765"/>
      <c r="T6" s="765"/>
      <c r="U6" s="765"/>
      <c r="V6" s="765"/>
      <c r="W6" s="765"/>
      <c r="X6" s="765"/>
      <c r="Y6" s="765"/>
      <c r="Z6" s="765"/>
      <c r="AA6" s="765"/>
      <c r="AB6" s="765"/>
      <c r="AC6" s="765"/>
      <c r="AD6" s="765"/>
      <c r="AE6" s="765"/>
      <c r="AF6" s="765"/>
      <c r="AG6" s="765"/>
      <c r="AH6" s="765"/>
      <c r="AI6" s="765"/>
      <c r="AJ6" s="765"/>
      <c r="AK6" s="765"/>
      <c r="AL6" s="765"/>
      <c r="AM6" s="813"/>
      <c r="AN6" s="763"/>
      <c r="AO6" s="813"/>
      <c r="AP6" s="813"/>
      <c r="AQ6" s="169"/>
      <c r="AR6" s="169"/>
      <c r="AS6" s="169"/>
      <c r="AT6" s="169"/>
      <c r="AU6" s="169"/>
      <c r="AV6" s="169"/>
      <c r="AW6" s="169"/>
      <c r="AX6" s="169"/>
      <c r="AY6" s="169"/>
      <c r="AZ6" s="169"/>
      <c r="BA6" s="169"/>
      <c r="BB6" s="169"/>
      <c r="BC6" s="757"/>
      <c r="BD6" s="757"/>
      <c r="BE6" s="763"/>
      <c r="BF6" s="763"/>
      <c r="BG6" s="763"/>
      <c r="BH6" s="763"/>
      <c r="BI6" s="766"/>
    </row>
    <row r="7" spans="2:63" ht="53.25" customHeight="1">
      <c r="B7" s="762"/>
      <c r="C7" s="762"/>
      <c r="D7" s="764"/>
      <c r="E7" s="766"/>
      <c r="F7" s="766"/>
      <c r="G7" s="766"/>
      <c r="H7" s="766"/>
      <c r="I7" s="766"/>
      <c r="J7" s="766"/>
      <c r="K7" s="766"/>
      <c r="L7" s="766"/>
      <c r="M7" s="766"/>
      <c r="N7" s="766"/>
      <c r="O7" s="766"/>
      <c r="P7" s="766"/>
      <c r="Q7" s="766"/>
      <c r="R7" s="766"/>
      <c r="S7" s="766"/>
      <c r="T7" s="766"/>
      <c r="U7" s="766"/>
      <c r="V7" s="766"/>
      <c r="W7" s="765"/>
      <c r="X7" s="765"/>
      <c r="Y7" s="765"/>
      <c r="Z7" s="765"/>
      <c r="AA7" s="765"/>
      <c r="AB7" s="765"/>
      <c r="AC7" s="765"/>
      <c r="AD7" s="765"/>
      <c r="AE7" s="765"/>
      <c r="AF7" s="765"/>
      <c r="AG7" s="765"/>
      <c r="AH7" s="765"/>
      <c r="AI7" s="765"/>
      <c r="AJ7" s="765"/>
      <c r="AK7" s="765"/>
      <c r="AL7" s="766"/>
      <c r="AM7" s="766"/>
      <c r="AN7" s="766"/>
      <c r="AO7" s="766"/>
      <c r="AP7" s="766"/>
      <c r="AQ7" s="766"/>
      <c r="AR7" s="766"/>
      <c r="AS7" s="766"/>
      <c r="AT7" s="840"/>
      <c r="AU7" s="840"/>
      <c r="AV7" s="840"/>
      <c r="AW7" s="840"/>
      <c r="AX7" s="840"/>
      <c r="AY7" s="840"/>
      <c r="AZ7" s="840"/>
      <c r="BA7" s="840"/>
      <c r="BB7" s="766"/>
      <c r="BC7" s="766"/>
      <c r="BD7" s="766"/>
      <c r="BE7" s="763"/>
      <c r="BF7" s="763"/>
      <c r="BG7" s="763"/>
      <c r="BH7" s="763"/>
    </row>
    <row r="8" spans="2:63" ht="49.5" customHeight="1">
      <c r="B8" s="762"/>
      <c r="C8" s="762"/>
      <c r="D8" s="764"/>
      <c r="E8" s="766"/>
      <c r="F8" s="766"/>
      <c r="G8" s="766"/>
      <c r="H8" s="766"/>
      <c r="I8" s="766"/>
      <c r="J8" s="766"/>
      <c r="K8" s="766"/>
      <c r="L8" s="766"/>
      <c r="M8" s="766"/>
      <c r="N8" s="766"/>
      <c r="O8" s="766"/>
      <c r="P8" s="766"/>
      <c r="Q8" s="766"/>
      <c r="R8" s="766"/>
      <c r="S8" s="766"/>
      <c r="T8" s="766"/>
      <c r="U8" s="766"/>
      <c r="V8" s="766"/>
      <c r="W8" s="765"/>
      <c r="X8" s="765"/>
      <c r="Y8" s="765"/>
      <c r="Z8" s="765"/>
      <c r="AA8" s="765"/>
      <c r="AB8" s="765"/>
      <c r="AC8" s="765"/>
      <c r="AD8" s="765"/>
      <c r="AE8" s="765"/>
      <c r="AF8" s="765"/>
      <c r="AG8" s="765"/>
      <c r="AH8" s="765"/>
      <c r="AI8" s="765"/>
      <c r="AJ8" s="765"/>
      <c r="AK8" s="765"/>
      <c r="AL8" s="766"/>
      <c r="AM8" s="766"/>
      <c r="AN8" s="766"/>
      <c r="AO8" s="766"/>
      <c r="AP8" s="766"/>
      <c r="AQ8" s="766"/>
      <c r="AS8" s="766"/>
      <c r="AT8" s="840"/>
      <c r="AU8" s="840"/>
      <c r="AV8" s="840"/>
      <c r="AW8" s="840"/>
      <c r="AX8" s="840"/>
      <c r="AY8" s="840"/>
      <c r="AZ8" s="840"/>
      <c r="BA8" s="840"/>
      <c r="BB8" s="766"/>
      <c r="BC8" s="766"/>
      <c r="BD8" s="766"/>
      <c r="BE8" s="763"/>
      <c r="BF8" s="763"/>
      <c r="BG8" s="763"/>
      <c r="BH8" s="763"/>
      <c r="BK8" s="860"/>
    </row>
    <row r="9" spans="2:63" ht="48.75" customHeight="1">
      <c r="B9" s="1093"/>
      <c r="C9" s="767"/>
      <c r="D9" s="767"/>
      <c r="E9" s="767"/>
      <c r="F9" s="767"/>
      <c r="G9" s="767"/>
      <c r="H9" s="767"/>
      <c r="I9" s="767"/>
      <c r="J9" s="759"/>
      <c r="K9" s="767"/>
      <c r="L9" s="767"/>
      <c r="M9" s="767"/>
      <c r="N9" s="767"/>
      <c r="O9" s="767"/>
      <c r="P9" s="767"/>
      <c r="Q9" s="767"/>
      <c r="R9" s="767"/>
      <c r="S9" s="767"/>
      <c r="T9" s="767"/>
      <c r="U9" s="767"/>
      <c r="V9" s="767"/>
      <c r="W9" s="767"/>
      <c r="X9" s="767"/>
      <c r="Y9" s="767"/>
      <c r="Z9" s="767"/>
      <c r="AA9" s="767"/>
      <c r="AB9" s="767"/>
      <c r="AC9" s="767"/>
      <c r="AD9" s="767"/>
      <c r="AE9" s="767"/>
      <c r="AF9" s="767"/>
      <c r="AG9" s="767"/>
      <c r="AH9" s="767"/>
      <c r="AI9" s="767"/>
      <c r="AJ9" s="767"/>
      <c r="AK9" s="767"/>
      <c r="AL9" s="767"/>
      <c r="AM9" s="767"/>
      <c r="AN9" s="767"/>
      <c r="AO9" s="767"/>
      <c r="AP9" s="767"/>
      <c r="AQ9" s="767"/>
      <c r="AR9" s="767"/>
      <c r="AS9" s="767"/>
      <c r="AT9" s="767"/>
      <c r="AU9" s="767"/>
      <c r="AV9" s="767"/>
      <c r="AW9" s="1114"/>
      <c r="AX9" s="1114"/>
      <c r="AY9" s="1114"/>
      <c r="AZ9" s="1422" t="s">
        <v>1771</v>
      </c>
      <c r="BA9" s="1422"/>
      <c r="BB9" s="1422"/>
      <c r="BC9" s="1422"/>
      <c r="BD9" s="1422"/>
      <c r="BE9" s="1422"/>
      <c r="BF9" s="1422"/>
      <c r="BG9" s="763"/>
      <c r="BH9" s="763"/>
      <c r="BK9" s="860"/>
    </row>
    <row r="10" spans="2:63" ht="42" customHeight="1">
      <c r="B10" s="1093"/>
      <c r="C10" s="767"/>
      <c r="D10" s="1116" t="s">
        <v>1772</v>
      </c>
      <c r="E10" s="1115"/>
      <c r="F10" s="1115"/>
      <c r="G10" s="1115"/>
      <c r="H10" s="1115"/>
      <c r="I10" s="1115"/>
      <c r="J10" s="1115"/>
      <c r="K10" s="1115"/>
      <c r="L10" s="1115"/>
      <c r="M10" s="1115"/>
      <c r="N10" s="1115"/>
      <c r="O10" s="1115"/>
      <c r="P10" s="1116" t="s">
        <v>1773</v>
      </c>
      <c r="Q10" s="1116"/>
      <c r="R10" s="1116"/>
      <c r="S10" s="1423" t="s">
        <v>1774</v>
      </c>
      <c r="T10" s="1423"/>
      <c r="U10" s="1423"/>
      <c r="V10" s="1423"/>
      <c r="W10" s="1423"/>
      <c r="X10" s="1423"/>
      <c r="Y10" s="1423"/>
      <c r="Z10" s="1423"/>
      <c r="AA10" s="1423"/>
      <c r="AB10" s="1423"/>
      <c r="AC10" s="1423"/>
      <c r="AD10" s="1423"/>
      <c r="AE10" s="1423"/>
      <c r="AF10" s="1423"/>
      <c r="AG10" s="1423"/>
      <c r="AH10" s="1423"/>
      <c r="AI10" s="1423"/>
      <c r="AJ10" s="1423"/>
      <c r="AK10" s="1423"/>
      <c r="AL10" s="1423"/>
      <c r="AM10" s="1423"/>
      <c r="AN10" s="1423"/>
      <c r="AO10" s="1423"/>
      <c r="AP10" s="1115"/>
      <c r="AQ10" s="1115"/>
      <c r="AR10" s="1115"/>
      <c r="AS10" s="1115"/>
      <c r="AT10" s="1115"/>
      <c r="AU10" s="1115"/>
      <c r="AV10" s="1115"/>
      <c r="AW10" s="1115"/>
      <c r="AX10" s="1115"/>
      <c r="AY10" s="1115"/>
      <c r="AZ10" s="1109"/>
      <c r="BA10" s="1105"/>
      <c r="BB10" s="1106"/>
      <c r="BC10" s="1106"/>
      <c r="BD10" s="1106"/>
      <c r="BE10" s="1107"/>
      <c r="BF10" s="861"/>
      <c r="BG10" s="763"/>
      <c r="BH10" s="763"/>
      <c r="BK10" s="860"/>
    </row>
    <row r="11" spans="2:63" ht="42" customHeight="1">
      <c r="B11" s="1093"/>
      <c r="C11" s="767"/>
      <c r="D11" s="1115"/>
      <c r="E11" s="1115"/>
      <c r="F11" s="1115"/>
      <c r="G11" s="1115"/>
      <c r="H11" s="1115"/>
      <c r="I11" s="1115"/>
      <c r="J11" s="1115"/>
      <c r="K11" s="1115"/>
      <c r="L11" s="1115"/>
      <c r="M11" s="1115"/>
      <c r="N11" s="1115"/>
      <c r="O11" s="1115"/>
      <c r="P11" s="1116"/>
      <c r="Q11" s="1116"/>
      <c r="R11" s="1116"/>
      <c r="S11" s="1423"/>
      <c r="T11" s="1423"/>
      <c r="U11" s="1423"/>
      <c r="V11" s="1423"/>
      <c r="W11" s="1423"/>
      <c r="X11" s="1423"/>
      <c r="Y11" s="1423"/>
      <c r="Z11" s="1423"/>
      <c r="AA11" s="1423"/>
      <c r="AB11" s="1423"/>
      <c r="AC11" s="1423"/>
      <c r="AD11" s="1423"/>
      <c r="AE11" s="1423"/>
      <c r="AF11" s="1423"/>
      <c r="AG11" s="1423"/>
      <c r="AH11" s="1423"/>
      <c r="AI11" s="1423"/>
      <c r="AJ11" s="1423"/>
      <c r="AK11" s="1423"/>
      <c r="AL11" s="1423"/>
      <c r="AM11" s="1423"/>
      <c r="AN11" s="1423"/>
      <c r="AO11" s="1423"/>
      <c r="AP11" s="1115"/>
      <c r="AQ11" s="1115"/>
      <c r="AR11" s="1115"/>
      <c r="AS11" s="1115"/>
      <c r="AT11" s="1115"/>
      <c r="AU11" s="1115"/>
      <c r="AV11" s="1115"/>
      <c r="AW11" s="1115"/>
      <c r="AX11" s="1115"/>
      <c r="AY11" s="1115"/>
      <c r="AZ11" s="1109"/>
      <c r="BA11" s="1108"/>
      <c r="BB11" s="1109"/>
      <c r="BC11" s="1109"/>
      <c r="BD11" s="1109"/>
      <c r="BE11" s="1110"/>
      <c r="BF11" s="861"/>
      <c r="BG11" s="763"/>
      <c r="BH11" s="763"/>
      <c r="BK11" s="860"/>
    </row>
    <row r="12" spans="2:63" ht="42" customHeight="1">
      <c r="B12" s="1093"/>
      <c r="C12" s="767"/>
      <c r="D12" s="767"/>
      <c r="E12" s="767"/>
      <c r="F12" s="767"/>
      <c r="G12" s="767"/>
      <c r="H12" s="767"/>
      <c r="I12" s="767"/>
      <c r="J12" s="1103"/>
      <c r="K12" s="767"/>
      <c r="L12" s="767"/>
      <c r="M12" s="767"/>
      <c r="N12" s="767"/>
      <c r="O12" s="767"/>
      <c r="P12" s="767"/>
      <c r="Q12" s="767"/>
      <c r="R12" s="767"/>
      <c r="S12" s="767"/>
      <c r="T12" s="767"/>
      <c r="U12" s="767"/>
      <c r="V12" s="767"/>
      <c r="W12" s="767"/>
      <c r="X12" s="1424" t="s">
        <v>0</v>
      </c>
      <c r="Y12" s="1424"/>
      <c r="Z12" s="1424"/>
      <c r="AA12" s="1424"/>
      <c r="AB12" s="1424"/>
      <c r="AC12" s="1424"/>
      <c r="AD12" s="1424"/>
      <c r="AE12" s="1424"/>
      <c r="AF12" s="1424"/>
      <c r="AG12" s="1424"/>
      <c r="AH12" s="1424"/>
      <c r="AI12" s="1424"/>
      <c r="AJ12" s="767"/>
      <c r="AK12" s="767"/>
      <c r="AL12" s="767"/>
      <c r="AM12" s="767"/>
      <c r="AN12" s="767"/>
      <c r="AO12" s="767"/>
      <c r="AP12" s="767"/>
      <c r="AQ12" s="767"/>
      <c r="AR12" s="767"/>
      <c r="AS12" s="767"/>
      <c r="AT12" s="767"/>
      <c r="AU12" s="1109"/>
      <c r="AV12" s="1109"/>
      <c r="AW12" s="1109"/>
      <c r="AX12" s="1109"/>
      <c r="AY12" s="1109"/>
      <c r="AZ12" s="1109"/>
      <c r="BA12" s="1108"/>
      <c r="BB12" s="1109"/>
      <c r="BC12" s="1109"/>
      <c r="BD12" s="1109"/>
      <c r="BE12" s="1110"/>
      <c r="BF12" s="861"/>
      <c r="BG12" s="763"/>
      <c r="BH12" s="763"/>
      <c r="BK12" s="860"/>
    </row>
    <row r="13" spans="2:63" ht="42" customHeight="1">
      <c r="B13" s="1093"/>
      <c r="C13" s="767"/>
      <c r="D13" s="767"/>
      <c r="E13" s="767"/>
      <c r="F13" s="767"/>
      <c r="G13" s="767"/>
      <c r="H13" s="767"/>
      <c r="I13" s="767"/>
      <c r="J13" s="1103"/>
      <c r="K13" s="767"/>
      <c r="L13" s="767"/>
      <c r="M13" s="767"/>
      <c r="N13" s="767"/>
      <c r="O13" s="767"/>
      <c r="P13" s="767"/>
      <c r="Q13" s="767"/>
      <c r="R13" s="767"/>
      <c r="S13" s="767"/>
      <c r="T13" s="767"/>
      <c r="U13" s="767"/>
      <c r="V13" s="1104" t="s">
        <v>1775</v>
      </c>
      <c r="W13" s="1423" t="s">
        <v>1776</v>
      </c>
      <c r="X13" s="1423"/>
      <c r="Y13" s="1423"/>
      <c r="Z13" s="1423"/>
      <c r="AA13" s="1423"/>
      <c r="AB13" s="1423"/>
      <c r="AC13" s="1423"/>
      <c r="AD13" s="1423"/>
      <c r="AE13" s="1423"/>
      <c r="AF13" s="1423"/>
      <c r="AG13" s="1423"/>
      <c r="AH13" s="1423"/>
      <c r="AI13" s="1423"/>
      <c r="AJ13" s="1423"/>
      <c r="AK13" s="767"/>
      <c r="AL13" s="767"/>
      <c r="AM13" s="767"/>
      <c r="AN13" s="767"/>
      <c r="AO13" s="767"/>
      <c r="AP13" s="767"/>
      <c r="AQ13" s="767"/>
      <c r="AR13" s="767"/>
      <c r="AS13" s="767"/>
      <c r="AT13" s="767"/>
      <c r="AU13" s="1109"/>
      <c r="AV13" s="1109"/>
      <c r="AW13" s="1109"/>
      <c r="AX13" s="1109"/>
      <c r="AY13" s="1109"/>
      <c r="AZ13" s="1109"/>
      <c r="BA13" s="1108"/>
      <c r="BB13" s="1109"/>
      <c r="BC13" s="1109"/>
      <c r="BD13" s="1109"/>
      <c r="BE13" s="1110"/>
      <c r="BF13" s="861"/>
      <c r="BG13" s="763"/>
      <c r="BH13" s="763"/>
      <c r="BK13" s="860"/>
    </row>
    <row r="14" spans="2:63" ht="42" customHeight="1">
      <c r="B14" s="1093"/>
      <c r="C14" s="767"/>
      <c r="D14" s="767"/>
      <c r="E14" s="767"/>
      <c r="F14" s="767"/>
      <c r="G14" s="767"/>
      <c r="H14" s="767"/>
      <c r="I14" s="767"/>
      <c r="J14" s="1103"/>
      <c r="K14" s="767"/>
      <c r="L14" s="767"/>
      <c r="M14" s="767"/>
      <c r="N14" s="767"/>
      <c r="O14" s="767"/>
      <c r="P14" s="767"/>
      <c r="Q14" s="767"/>
      <c r="R14" s="767"/>
      <c r="S14" s="767"/>
      <c r="T14" s="767"/>
      <c r="U14" s="767"/>
      <c r="V14" s="767"/>
      <c r="W14" s="1425" t="s">
        <v>1777</v>
      </c>
      <c r="X14" s="1425"/>
      <c r="Y14" s="1425"/>
      <c r="Z14" s="1425"/>
      <c r="AA14" s="1425"/>
      <c r="AB14" s="1425"/>
      <c r="AC14" s="1425"/>
      <c r="AD14" s="1425"/>
      <c r="AE14" s="1425"/>
      <c r="AF14" s="1425"/>
      <c r="AG14" s="1425"/>
      <c r="AH14" s="1425"/>
      <c r="AI14" s="1425"/>
      <c r="AJ14" s="1425"/>
      <c r="AK14" s="767"/>
      <c r="AL14" s="767"/>
      <c r="AM14" s="767"/>
      <c r="AN14" s="767"/>
      <c r="AO14" s="767"/>
      <c r="AP14" s="767"/>
      <c r="AQ14" s="767"/>
      <c r="AR14" s="767"/>
      <c r="AS14" s="767"/>
      <c r="AT14" s="767"/>
      <c r="AU14" s="1109"/>
      <c r="AV14" s="1109"/>
      <c r="AW14" s="1109"/>
      <c r="AX14" s="1109"/>
      <c r="AY14" s="1109"/>
      <c r="AZ14" s="1109"/>
      <c r="BA14" s="1111"/>
      <c r="BB14" s="1112"/>
      <c r="BC14" s="1112"/>
      <c r="BD14" s="1112"/>
      <c r="BE14" s="1113"/>
      <c r="BF14" s="861"/>
      <c r="BG14" s="763"/>
      <c r="BH14" s="763"/>
      <c r="BK14" s="860"/>
    </row>
    <row r="15" spans="2:63" ht="42" customHeight="1">
      <c r="B15" s="1093"/>
      <c r="C15" s="767"/>
      <c r="D15" s="759"/>
      <c r="E15" s="767"/>
      <c r="F15" s="767"/>
      <c r="G15" s="767"/>
      <c r="H15" s="767"/>
      <c r="I15" s="767"/>
      <c r="J15" s="1103"/>
      <c r="K15" s="767"/>
      <c r="L15" s="767"/>
      <c r="M15" s="767"/>
      <c r="N15" s="767"/>
      <c r="O15" s="767"/>
      <c r="P15" s="767"/>
      <c r="Q15" s="767"/>
      <c r="R15" s="767"/>
      <c r="S15" s="767"/>
      <c r="T15" s="767"/>
      <c r="U15" s="767"/>
      <c r="V15" s="767"/>
      <c r="W15" s="767"/>
      <c r="X15" s="767"/>
      <c r="Y15" s="767"/>
      <c r="Z15" s="767"/>
      <c r="AA15" s="767"/>
      <c r="AB15" s="767"/>
      <c r="AC15" s="767"/>
      <c r="AD15" s="767"/>
      <c r="AE15" s="767"/>
      <c r="AF15" s="767"/>
      <c r="AG15" s="767"/>
      <c r="AH15" s="767"/>
      <c r="AI15" s="767"/>
      <c r="AJ15" s="767"/>
      <c r="AK15" s="767"/>
      <c r="AL15" s="767"/>
      <c r="AM15" s="767"/>
      <c r="AN15" s="767"/>
      <c r="AO15" s="767"/>
      <c r="AP15" s="767"/>
      <c r="AQ15" s="767"/>
      <c r="AR15" s="767"/>
      <c r="AS15" s="767"/>
      <c r="AT15" s="767"/>
      <c r="AU15" s="1109"/>
      <c r="AV15" s="1109"/>
      <c r="AW15" s="1109"/>
      <c r="AX15" s="1109"/>
      <c r="AY15" s="1109"/>
      <c r="AZ15" s="1109"/>
      <c r="BA15" s="1109"/>
      <c r="BB15" s="1109"/>
      <c r="BC15" s="1109"/>
      <c r="BD15" s="1109"/>
      <c r="BE15" s="1109"/>
      <c r="BF15" s="861"/>
      <c r="BG15" s="763"/>
      <c r="BH15" s="763"/>
      <c r="BK15" s="860"/>
    </row>
    <row r="16" spans="2:63" ht="42" customHeight="1">
      <c r="B16" s="1093"/>
      <c r="C16" s="767"/>
      <c r="D16" s="767"/>
      <c r="E16" s="767"/>
      <c r="F16" s="767"/>
      <c r="G16" s="767"/>
      <c r="H16" s="767"/>
      <c r="I16" s="767"/>
      <c r="J16" s="1103"/>
      <c r="K16" s="767"/>
      <c r="L16" s="767"/>
      <c r="M16" s="767"/>
      <c r="N16" s="767"/>
      <c r="O16" s="767"/>
      <c r="P16" s="767"/>
      <c r="Q16" s="767"/>
      <c r="R16" s="767"/>
      <c r="S16" s="767"/>
      <c r="T16" s="767"/>
      <c r="U16" s="767"/>
      <c r="V16" s="767"/>
      <c r="W16" s="767"/>
      <c r="X16" s="767"/>
      <c r="Y16" s="767"/>
      <c r="Z16" s="767"/>
      <c r="AA16" s="767"/>
      <c r="AB16" s="767"/>
      <c r="AC16" s="767"/>
      <c r="AD16" s="767"/>
      <c r="AE16" s="767"/>
      <c r="AF16" s="767"/>
      <c r="AG16" s="767"/>
      <c r="AH16" s="767"/>
      <c r="AI16" s="767"/>
      <c r="AJ16" s="767"/>
      <c r="AK16" s="767"/>
      <c r="AL16" s="767"/>
      <c r="AM16" s="767"/>
      <c r="AN16" s="767"/>
      <c r="AO16" s="767"/>
      <c r="AP16" s="767"/>
      <c r="AQ16" s="767"/>
      <c r="AR16" s="767"/>
      <c r="AS16" s="767"/>
      <c r="AT16" s="767"/>
      <c r="AU16" s="767"/>
      <c r="AV16" s="767"/>
      <c r="AW16" s="767"/>
      <c r="AX16" s="767"/>
      <c r="AY16" s="767"/>
      <c r="AZ16" s="767"/>
      <c r="BA16" s="767"/>
      <c r="BB16" s="767"/>
      <c r="BC16" s="767"/>
      <c r="BD16" s="767"/>
      <c r="BE16" s="767"/>
      <c r="BF16" s="861"/>
      <c r="BG16" s="763"/>
      <c r="BH16" s="763"/>
      <c r="BK16" s="860"/>
    </row>
    <row r="17" spans="2:77" s="754" customFormat="1" ht="36" customHeight="1">
      <c r="B17" s="768"/>
      <c r="C17" s="768"/>
      <c r="D17" s="769"/>
      <c r="E17" s="769"/>
      <c r="F17" s="769"/>
      <c r="G17" s="769"/>
      <c r="H17" s="769"/>
      <c r="I17" s="769"/>
      <c r="J17" s="769"/>
      <c r="K17" s="769"/>
      <c r="L17" s="769"/>
      <c r="M17" s="769"/>
      <c r="N17" s="769"/>
      <c r="O17" s="769"/>
      <c r="P17" s="769"/>
      <c r="Q17" s="769"/>
      <c r="R17" s="769"/>
      <c r="S17" s="769"/>
      <c r="T17" s="769"/>
      <c r="U17" s="769"/>
      <c r="V17" s="769"/>
      <c r="W17" s="769"/>
      <c r="X17" s="769"/>
      <c r="Y17" s="769"/>
      <c r="Z17" s="769"/>
      <c r="AA17" s="769"/>
      <c r="AB17" s="769"/>
      <c r="AC17" s="769"/>
      <c r="AD17" s="769"/>
      <c r="AE17" s="769"/>
      <c r="AF17" s="769"/>
      <c r="AG17" s="769"/>
      <c r="AH17" s="769"/>
      <c r="AI17" s="769"/>
      <c r="AJ17" s="769"/>
      <c r="AK17" s="769"/>
      <c r="AL17" s="769"/>
      <c r="AM17" s="769"/>
      <c r="AN17" s="769"/>
      <c r="AO17" s="769"/>
      <c r="AP17" s="769"/>
      <c r="AQ17" s="769"/>
      <c r="AR17" s="769"/>
      <c r="AS17" s="769"/>
      <c r="AT17" s="769"/>
      <c r="AU17" s="769"/>
      <c r="AV17" s="769"/>
      <c r="AW17" s="769"/>
      <c r="AX17" s="769"/>
      <c r="AY17" s="769"/>
      <c r="AZ17" s="769"/>
      <c r="BA17" s="769"/>
      <c r="BB17" s="769"/>
      <c r="BC17" s="769"/>
      <c r="BD17" s="769"/>
      <c r="BE17" s="769"/>
      <c r="BF17" s="769"/>
    </row>
    <row r="18" spans="2:77" s="754" customFormat="1" ht="39.9" customHeight="1">
      <c r="G18" s="770"/>
      <c r="H18" s="755"/>
      <c r="I18" s="755"/>
      <c r="J18" s="755"/>
      <c r="K18" s="755"/>
      <c r="L18" s="755"/>
      <c r="M18" s="755"/>
      <c r="N18" s="755"/>
      <c r="O18" s="755"/>
      <c r="P18" s="755"/>
      <c r="Q18" s="755"/>
      <c r="R18" s="755"/>
      <c r="S18" s="755"/>
      <c r="T18" s="755"/>
      <c r="U18" s="755"/>
      <c r="W18" s="795"/>
      <c r="Y18" s="796"/>
      <c r="Z18" s="796"/>
      <c r="AA18" s="796"/>
      <c r="AB18" s="796"/>
      <c r="AC18" s="796"/>
      <c r="AD18" s="796"/>
      <c r="AE18" s="796"/>
      <c r="AF18" s="796"/>
      <c r="AG18" s="796"/>
      <c r="AH18" s="796"/>
      <c r="AI18" s="796"/>
      <c r="AJ18" s="755"/>
      <c r="AK18" s="755"/>
      <c r="AL18" s="792"/>
      <c r="AM18" s="755"/>
      <c r="AN18" s="755"/>
      <c r="AO18" s="755"/>
      <c r="AP18" s="755"/>
      <c r="AQ18" s="755"/>
      <c r="AR18" s="755"/>
      <c r="AS18" s="796"/>
      <c r="AT18" s="796"/>
      <c r="AU18" s="841"/>
      <c r="AV18" s="841"/>
      <c r="AW18" s="841"/>
      <c r="AX18" s="796"/>
      <c r="AY18" s="796"/>
      <c r="AZ18" s="755"/>
      <c r="BA18" s="755"/>
      <c r="BB18" s="755"/>
    </row>
    <row r="19" spans="2:77" s="754" customFormat="1" ht="39.9" customHeight="1">
      <c r="D19" s="1418"/>
      <c r="E19" s="1419"/>
      <c r="F19" s="771"/>
      <c r="G19" s="1420"/>
      <c r="H19" s="1421"/>
      <c r="I19" s="1421"/>
      <c r="J19" s="1421"/>
      <c r="K19" s="1421"/>
      <c r="L19" s="1421"/>
      <c r="M19" s="1421"/>
      <c r="N19" s="1421"/>
      <c r="O19" s="1421"/>
      <c r="P19" s="1421"/>
      <c r="Q19" s="1421"/>
      <c r="R19" s="1421"/>
      <c r="S19" s="1421"/>
      <c r="T19" s="1421"/>
      <c r="U19" s="1421"/>
      <c r="V19" s="1421"/>
      <c r="W19" s="1421"/>
      <c r="X19" s="1421"/>
      <c r="Y19" s="1421"/>
      <c r="Z19" s="1421"/>
      <c r="AA19" s="1421"/>
      <c r="AB19" s="1421"/>
      <c r="AC19" s="797"/>
      <c r="AD19" s="755"/>
      <c r="AE19" s="755"/>
      <c r="AF19" s="798"/>
      <c r="AG19" s="798"/>
      <c r="AH19" s="755"/>
      <c r="AI19" s="755"/>
      <c r="AJ19" s="755"/>
      <c r="AK19" s="755"/>
      <c r="AL19" s="814"/>
      <c r="AM19" s="755"/>
      <c r="AN19" s="814"/>
      <c r="AO19" s="814"/>
      <c r="AP19" s="796"/>
      <c r="AQ19" s="796"/>
      <c r="AR19" s="796"/>
      <c r="AS19" s="796"/>
      <c r="AT19" s="796"/>
      <c r="AU19" s="841"/>
      <c r="AV19" s="841"/>
      <c r="AW19" s="841"/>
      <c r="AZ19" s="796"/>
      <c r="BA19" s="795"/>
      <c r="BB19" s="795"/>
    </row>
    <row r="20" spans="2:77" s="754" customFormat="1" ht="12" customHeight="1">
      <c r="D20" s="1419"/>
      <c r="E20" s="1419"/>
      <c r="F20" s="77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797"/>
      <c r="AD20" s="755"/>
      <c r="AE20" s="755"/>
      <c r="AF20" s="799"/>
      <c r="AG20" s="799"/>
      <c r="AH20" s="799"/>
      <c r="AI20" s="799"/>
      <c r="AJ20" s="799"/>
      <c r="AK20" s="799"/>
      <c r="AL20" s="815"/>
      <c r="AM20" s="799"/>
      <c r="AN20" s="816"/>
      <c r="AO20" s="816"/>
      <c r="AP20" s="816"/>
      <c r="AQ20" s="816"/>
      <c r="AR20" s="816"/>
      <c r="AS20" s="842"/>
      <c r="AT20" s="842"/>
      <c r="AU20" s="843"/>
      <c r="AV20" s="843"/>
      <c r="AW20" s="843"/>
      <c r="AX20" s="842"/>
      <c r="AY20" s="842"/>
      <c r="AZ20" s="816"/>
      <c r="BA20" s="848"/>
      <c r="BB20" s="848"/>
      <c r="BC20" s="842"/>
      <c r="BD20" s="842"/>
      <c r="BE20" s="842"/>
    </row>
    <row r="21" spans="2:77" s="754" customFormat="1" ht="39.9" customHeight="1">
      <c r="D21" s="1419"/>
      <c r="E21" s="1419"/>
      <c r="F21" s="755"/>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797"/>
      <c r="AD21" s="755"/>
      <c r="AE21" s="755"/>
      <c r="AF21" s="800"/>
      <c r="AG21" s="1272"/>
      <c r="AH21" s="1272"/>
      <c r="AI21" s="1272"/>
      <c r="AJ21" s="1272"/>
      <c r="AK21" s="1272"/>
      <c r="AL21" s="1272"/>
      <c r="AM21" s="1272"/>
      <c r="AN21" s="1272"/>
      <c r="AO21" s="1272"/>
      <c r="AP21" s="1272"/>
      <c r="AQ21" s="1272"/>
      <c r="AR21" s="1272"/>
      <c r="AS21" s="1273"/>
      <c r="AT21" s="1273"/>
      <c r="AU21" s="1274"/>
      <c r="AV21" s="1274"/>
      <c r="AW21" s="1274"/>
      <c r="AX21" s="1272"/>
      <c r="AY21" s="1272"/>
      <c r="AZ21" s="1272"/>
      <c r="BA21" s="1275"/>
      <c r="BB21" s="1275"/>
      <c r="BC21" s="1272"/>
      <c r="BD21" s="842"/>
      <c r="BE21" s="842"/>
      <c r="BI21" s="1428"/>
      <c r="BJ21" s="1428"/>
      <c r="BK21" s="1428"/>
      <c r="BL21" s="1428"/>
      <c r="BM21" s="1428"/>
      <c r="BN21" s="1428"/>
      <c r="BO21" s="1428"/>
      <c r="BP21" s="1428"/>
      <c r="BQ21" s="1428"/>
      <c r="BR21" s="1428"/>
      <c r="BS21" s="1428"/>
      <c r="BT21" s="1428"/>
      <c r="BU21" s="1428"/>
      <c r="BV21" s="1428"/>
      <c r="BW21" s="1428"/>
      <c r="BX21" s="1428"/>
      <c r="BY21" s="1428"/>
    </row>
    <row r="22" spans="2:77" s="755" customFormat="1" ht="15" customHeight="1">
      <c r="D22" s="1419"/>
      <c r="E22" s="1419"/>
      <c r="G22" s="1421"/>
      <c r="H22" s="1421"/>
      <c r="I22" s="1421"/>
      <c r="J22" s="1421"/>
      <c r="K22" s="1421"/>
      <c r="L22" s="1421"/>
      <c r="M22" s="1421"/>
      <c r="N22" s="1421"/>
      <c r="O22" s="1421"/>
      <c r="P22" s="1421"/>
      <c r="Q22" s="1421"/>
      <c r="R22" s="1421"/>
      <c r="S22" s="1421"/>
      <c r="T22" s="1421"/>
      <c r="U22" s="1421"/>
      <c r="V22" s="1421"/>
      <c r="W22" s="1421"/>
      <c r="X22" s="1421"/>
      <c r="Y22" s="1421"/>
      <c r="Z22" s="1421"/>
      <c r="AA22" s="1421"/>
      <c r="AB22" s="1421"/>
      <c r="AC22" s="797"/>
      <c r="AF22" s="799"/>
      <c r="AG22" s="1276"/>
      <c r="AH22" s="1276"/>
      <c r="AI22" s="1276"/>
      <c r="AJ22" s="1276"/>
      <c r="AK22" s="1276"/>
      <c r="AL22" s="1277"/>
      <c r="AM22" s="1276"/>
      <c r="AN22" s="1276"/>
      <c r="AO22" s="1276"/>
      <c r="AP22" s="1276"/>
      <c r="AQ22" s="1276"/>
      <c r="AR22" s="1276"/>
      <c r="AS22" s="1273"/>
      <c r="AT22" s="1273"/>
      <c r="AU22" s="1274"/>
      <c r="AV22" s="1274"/>
      <c r="AW22" s="1274"/>
      <c r="AX22" s="1272"/>
      <c r="AY22" s="1272"/>
      <c r="AZ22" s="1278"/>
      <c r="BA22" s="1275"/>
      <c r="BB22" s="1275"/>
      <c r="BC22" s="1276"/>
      <c r="BD22" s="799"/>
      <c r="BE22" s="799"/>
      <c r="BI22" s="1428"/>
      <c r="BJ22" s="1428"/>
      <c r="BK22" s="1428"/>
      <c r="BL22" s="1428"/>
      <c r="BM22" s="1428"/>
      <c r="BN22" s="1428"/>
      <c r="BO22" s="1428"/>
      <c r="BP22" s="1428"/>
      <c r="BQ22" s="1428"/>
      <c r="BR22" s="1428"/>
      <c r="BS22" s="1428"/>
      <c r="BT22" s="1428"/>
      <c r="BU22" s="1428"/>
      <c r="BV22" s="1428"/>
      <c r="BW22" s="1428"/>
      <c r="BX22" s="1428"/>
      <c r="BY22" s="1428"/>
    </row>
    <row r="23" spans="2:77" s="754" customFormat="1" ht="39.9" customHeight="1">
      <c r="D23" s="1419"/>
      <c r="E23" s="1419"/>
      <c r="F23" s="755"/>
      <c r="G23" s="1421"/>
      <c r="H23" s="1421"/>
      <c r="I23" s="1421"/>
      <c r="J23" s="1421"/>
      <c r="K23" s="1421"/>
      <c r="L23" s="1421"/>
      <c r="M23" s="1421"/>
      <c r="N23" s="1421"/>
      <c r="O23" s="1421"/>
      <c r="P23" s="1421"/>
      <c r="Q23" s="1421"/>
      <c r="R23" s="1421"/>
      <c r="S23" s="1421"/>
      <c r="T23" s="1421"/>
      <c r="U23" s="1421"/>
      <c r="V23" s="1421"/>
      <c r="W23" s="1421"/>
      <c r="X23" s="1421"/>
      <c r="Y23" s="1421"/>
      <c r="Z23" s="1421"/>
      <c r="AA23" s="1421"/>
      <c r="AB23" s="1421"/>
      <c r="AC23" s="797"/>
      <c r="AD23" s="755"/>
      <c r="AE23" s="755"/>
      <c r="AF23" s="801"/>
      <c r="AG23" s="1279"/>
      <c r="AH23" s="1428"/>
      <c r="AI23" s="1428"/>
      <c r="AJ23" s="1428"/>
      <c r="AK23" s="1428"/>
      <c r="AL23" s="1428"/>
      <c r="AM23" s="1428"/>
      <c r="AN23" s="1428"/>
      <c r="AO23" s="1428"/>
      <c r="AP23" s="1428"/>
      <c r="AQ23" s="1428"/>
      <c r="AR23" s="1428"/>
      <c r="AS23" s="1428"/>
      <c r="AT23" s="1428"/>
      <c r="AU23" s="1428"/>
      <c r="AV23" s="1428"/>
      <c r="AW23" s="1428"/>
      <c r="AX23" s="1428"/>
      <c r="AY23" s="1428"/>
      <c r="AZ23" s="1428"/>
      <c r="BA23" s="1428"/>
      <c r="BB23" s="1428"/>
      <c r="BC23" s="1279"/>
      <c r="BD23" s="817"/>
      <c r="BE23" s="842"/>
    </row>
    <row r="24" spans="2:77" s="754" customFormat="1" ht="39.9" customHeight="1">
      <c r="D24" s="1419"/>
      <c r="E24" s="1419"/>
      <c r="F24" s="755"/>
      <c r="G24" s="1421"/>
      <c r="H24" s="1421"/>
      <c r="I24" s="1421"/>
      <c r="J24" s="1421"/>
      <c r="K24" s="1421"/>
      <c r="L24" s="1421"/>
      <c r="M24" s="1421"/>
      <c r="N24" s="1421"/>
      <c r="O24" s="1421"/>
      <c r="P24" s="1421"/>
      <c r="Q24" s="1421"/>
      <c r="R24" s="1421"/>
      <c r="S24" s="1421"/>
      <c r="T24" s="1421"/>
      <c r="U24" s="1421"/>
      <c r="V24" s="1421"/>
      <c r="W24" s="1421"/>
      <c r="X24" s="1421"/>
      <c r="Y24" s="1421"/>
      <c r="Z24" s="1421"/>
      <c r="AA24" s="1421"/>
      <c r="AB24" s="1421"/>
      <c r="AC24" s="797"/>
      <c r="AD24" s="755"/>
      <c r="AE24" s="755"/>
      <c r="AF24" s="801"/>
      <c r="AG24" s="1279"/>
      <c r="AH24" s="1428"/>
      <c r="AI24" s="1428"/>
      <c r="AJ24" s="1428"/>
      <c r="AK24" s="1428"/>
      <c r="AL24" s="1428"/>
      <c r="AM24" s="1428"/>
      <c r="AN24" s="1428"/>
      <c r="AO24" s="1428"/>
      <c r="AP24" s="1428"/>
      <c r="AQ24" s="1428"/>
      <c r="AR24" s="1428"/>
      <c r="AS24" s="1428"/>
      <c r="AT24" s="1428"/>
      <c r="AU24" s="1428"/>
      <c r="AV24" s="1428"/>
      <c r="AW24" s="1428"/>
      <c r="AX24" s="1428"/>
      <c r="AY24" s="1428"/>
      <c r="AZ24" s="1428"/>
      <c r="BA24" s="1428"/>
      <c r="BB24" s="1428"/>
      <c r="BC24" s="1279"/>
      <c r="BD24" s="817"/>
      <c r="BE24" s="842"/>
    </row>
    <row r="25" spans="2:77" s="754" customFormat="1" ht="39.75" customHeight="1">
      <c r="D25" s="1419"/>
      <c r="E25" s="1419"/>
      <c r="F25" s="755"/>
      <c r="G25" s="1421"/>
      <c r="H25" s="1421"/>
      <c r="I25" s="1421"/>
      <c r="J25" s="1421"/>
      <c r="K25" s="1421"/>
      <c r="L25" s="1421"/>
      <c r="M25" s="1421"/>
      <c r="N25" s="1421"/>
      <c r="O25" s="1421"/>
      <c r="P25" s="1421"/>
      <c r="Q25" s="1421"/>
      <c r="R25" s="1421"/>
      <c r="S25" s="1421"/>
      <c r="T25" s="1421"/>
      <c r="U25" s="1421"/>
      <c r="V25" s="1421"/>
      <c r="W25" s="1421"/>
      <c r="X25" s="1421"/>
      <c r="Y25" s="1421"/>
      <c r="Z25" s="1421"/>
      <c r="AA25" s="1421"/>
      <c r="AB25" s="1421"/>
      <c r="AC25" s="797"/>
      <c r="AD25" s="755"/>
      <c r="AE25" s="755"/>
      <c r="AF25" s="801"/>
      <c r="AG25" s="1280"/>
      <c r="AH25" s="1280"/>
      <c r="AI25" s="1280"/>
      <c r="AJ25" s="1280"/>
      <c r="AK25" s="1280"/>
      <c r="AL25" s="1280"/>
      <c r="AM25" s="1280"/>
      <c r="AN25" s="1280"/>
      <c r="AO25" s="1280"/>
      <c r="AP25" s="1280"/>
      <c r="AQ25" s="1280"/>
      <c r="AR25" s="1280"/>
      <c r="AS25" s="1280"/>
      <c r="AT25" s="1280"/>
      <c r="AU25" s="1280"/>
      <c r="AV25" s="1280"/>
      <c r="AW25" s="1280"/>
      <c r="AX25" s="1272"/>
      <c r="AY25" s="1272"/>
      <c r="AZ25" s="1281"/>
      <c r="BA25" s="1281"/>
      <c r="BB25" s="1282"/>
      <c r="BC25" s="1272"/>
      <c r="BD25" s="842"/>
      <c r="BE25" s="842"/>
    </row>
    <row r="26" spans="2:77" s="754" customFormat="1" ht="39.75" customHeight="1">
      <c r="D26" s="1419"/>
      <c r="E26" s="1419"/>
      <c r="F26" s="755"/>
      <c r="G26" s="1421"/>
      <c r="H26" s="1421"/>
      <c r="I26" s="1421"/>
      <c r="J26" s="1421"/>
      <c r="K26" s="1421"/>
      <c r="L26" s="1421"/>
      <c r="M26" s="1421"/>
      <c r="N26" s="1421"/>
      <c r="O26" s="1421"/>
      <c r="P26" s="1421"/>
      <c r="Q26" s="1421"/>
      <c r="R26" s="1421"/>
      <c r="S26" s="1421"/>
      <c r="T26" s="1421"/>
      <c r="U26" s="1421"/>
      <c r="V26" s="1421"/>
      <c r="W26" s="1421"/>
      <c r="X26" s="1421"/>
      <c r="Y26" s="1421"/>
      <c r="Z26" s="1421"/>
      <c r="AA26" s="1421"/>
      <c r="AB26" s="1421"/>
      <c r="AC26" s="797"/>
      <c r="AD26" s="755"/>
      <c r="AE26" s="755"/>
      <c r="AF26" s="801"/>
      <c r="AG26" s="801"/>
      <c r="AH26" s="1118" t="s">
        <v>102</v>
      </c>
      <c r="AI26" s="801"/>
      <c r="AJ26" s="801"/>
      <c r="AK26" s="801"/>
      <c r="AL26" s="801"/>
      <c r="AM26" s="801"/>
      <c r="AN26" s="801"/>
      <c r="AO26" s="801"/>
      <c r="AP26" s="801"/>
      <c r="AQ26" s="801"/>
      <c r="AR26" s="801"/>
      <c r="AS26" s="801"/>
      <c r="AT26" s="801"/>
      <c r="AU26" s="801"/>
      <c r="AV26" s="801"/>
      <c r="AW26" s="801"/>
      <c r="AX26" s="842"/>
      <c r="AY26" s="842"/>
      <c r="AZ26" s="849"/>
      <c r="BA26" s="849"/>
      <c r="BB26" s="850"/>
      <c r="BC26" s="842"/>
      <c r="BD26" s="842"/>
      <c r="BE26" s="842"/>
    </row>
    <row r="27" spans="2:77" s="754" customFormat="1" ht="15.75" customHeight="1">
      <c r="D27" s="1419"/>
      <c r="E27" s="1419"/>
      <c r="F27" s="755"/>
      <c r="G27" s="1421"/>
      <c r="H27" s="1421"/>
      <c r="I27" s="1421"/>
      <c r="J27" s="1421"/>
      <c r="K27" s="1421"/>
      <c r="L27" s="1421"/>
      <c r="M27" s="1421"/>
      <c r="N27" s="1421"/>
      <c r="O27" s="1421"/>
      <c r="P27" s="1421"/>
      <c r="Q27" s="1421"/>
      <c r="R27" s="1421"/>
      <c r="S27" s="1421"/>
      <c r="T27" s="1421"/>
      <c r="U27" s="1421"/>
      <c r="V27" s="1421"/>
      <c r="W27" s="1421"/>
      <c r="X27" s="1421"/>
      <c r="Y27" s="1421"/>
      <c r="Z27" s="1421"/>
      <c r="AA27" s="1421"/>
      <c r="AB27" s="1421"/>
      <c r="AC27" s="797"/>
      <c r="AD27" s="755"/>
      <c r="AE27" s="755"/>
      <c r="AF27" s="801"/>
      <c r="AG27" s="801"/>
      <c r="AH27" s="801"/>
      <c r="AI27" s="801"/>
      <c r="AJ27" s="801"/>
      <c r="AK27" s="801"/>
      <c r="AL27" s="801"/>
      <c r="AM27" s="801"/>
      <c r="AN27" s="801"/>
      <c r="AO27" s="801"/>
      <c r="AP27" s="801"/>
      <c r="AQ27" s="801"/>
      <c r="AR27" s="801"/>
      <c r="AS27" s="801"/>
      <c r="AT27" s="801"/>
      <c r="AU27" s="801"/>
      <c r="AV27" s="801"/>
      <c r="AW27" s="801"/>
      <c r="AX27" s="842"/>
      <c r="AY27" s="842"/>
      <c r="AZ27" s="849"/>
      <c r="BA27" s="849"/>
      <c r="BB27" s="850"/>
      <c r="BC27" s="842"/>
      <c r="BD27" s="842"/>
      <c r="BE27" s="842"/>
    </row>
    <row r="28" spans="2:77" s="754" customFormat="1" ht="39.75" customHeight="1">
      <c r="D28" s="1419"/>
      <c r="E28" s="1419"/>
      <c r="F28" s="755"/>
      <c r="G28" s="1421"/>
      <c r="H28" s="1421"/>
      <c r="I28" s="1421"/>
      <c r="J28" s="1421"/>
      <c r="K28" s="1421"/>
      <c r="L28" s="1421"/>
      <c r="M28" s="1421"/>
      <c r="N28" s="1421"/>
      <c r="O28" s="1421"/>
      <c r="P28" s="1421"/>
      <c r="Q28" s="1421"/>
      <c r="R28" s="1421"/>
      <c r="S28" s="1421"/>
      <c r="T28" s="1421"/>
      <c r="U28" s="1421"/>
      <c r="V28" s="1421"/>
      <c r="W28" s="1421"/>
      <c r="X28" s="1421"/>
      <c r="Y28" s="1421"/>
      <c r="Z28" s="1421"/>
      <c r="AA28" s="1421"/>
      <c r="AB28" s="1421"/>
      <c r="AC28" s="797"/>
      <c r="AD28" s="755"/>
      <c r="AE28" s="755"/>
      <c r="AF28" s="801"/>
      <c r="AG28" s="801"/>
      <c r="AH28" s="1117"/>
      <c r="AI28" s="1426">
        <v>309</v>
      </c>
      <c r="AJ28" s="1427"/>
      <c r="AK28" s="1117"/>
      <c r="AL28" s="1426">
        <v>820</v>
      </c>
      <c r="AM28" s="1427"/>
      <c r="AO28" s="801"/>
      <c r="AP28" s="801"/>
      <c r="AQ28" s="801"/>
      <c r="AR28" s="801"/>
      <c r="AS28" s="801"/>
      <c r="AT28" s="801"/>
      <c r="AU28" s="801"/>
      <c r="AV28" s="801"/>
      <c r="AW28" s="801"/>
      <c r="AX28" s="842"/>
      <c r="AY28" s="842"/>
      <c r="AZ28" s="849"/>
      <c r="BA28" s="849"/>
      <c r="BB28" s="850"/>
      <c r="BC28" s="842"/>
      <c r="BD28" s="842"/>
      <c r="BE28" s="842"/>
    </row>
    <row r="29" spans="2:77" s="754" customFormat="1" ht="39.9" customHeight="1">
      <c r="D29" s="1419"/>
      <c r="E29" s="1419"/>
      <c r="F29" s="755"/>
      <c r="G29" s="1421"/>
      <c r="H29" s="1421"/>
      <c r="I29" s="1421"/>
      <c r="J29" s="1421"/>
      <c r="K29" s="1421"/>
      <c r="L29" s="1421"/>
      <c r="M29" s="1421"/>
      <c r="N29" s="1421"/>
      <c r="O29" s="1421"/>
      <c r="P29" s="1421"/>
      <c r="Q29" s="1421"/>
      <c r="R29" s="1421"/>
      <c r="S29" s="1421"/>
      <c r="T29" s="1421"/>
      <c r="U29" s="1421"/>
      <c r="V29" s="1421"/>
      <c r="W29" s="1421"/>
      <c r="X29" s="1421"/>
      <c r="Y29" s="1421"/>
      <c r="Z29" s="1421"/>
      <c r="AA29" s="1421"/>
      <c r="AB29" s="1421"/>
      <c r="AC29" s="797"/>
      <c r="AD29" s="755"/>
      <c r="AE29" s="755"/>
      <c r="AF29" s="802"/>
      <c r="AG29" s="802"/>
      <c r="AH29" s="802"/>
      <c r="AI29" s="802"/>
      <c r="AJ29" s="802"/>
      <c r="AK29" s="802"/>
      <c r="AL29" s="802"/>
      <c r="AM29" s="802"/>
      <c r="AN29" s="802"/>
      <c r="AO29" s="802"/>
      <c r="AP29" s="802"/>
      <c r="AQ29" s="802"/>
      <c r="AR29" s="802"/>
      <c r="AS29" s="802"/>
      <c r="AT29" s="802"/>
      <c r="AU29" s="802"/>
      <c r="AV29" s="802"/>
      <c r="AW29" s="802"/>
      <c r="AZ29" s="851"/>
      <c r="BA29" s="851"/>
      <c r="BB29" s="772"/>
    </row>
    <row r="30" spans="2:77" s="754" customFormat="1" ht="39.9" customHeight="1">
      <c r="D30" s="1419"/>
      <c r="E30" s="1419"/>
      <c r="F30" s="755"/>
      <c r="G30" s="1421"/>
      <c r="H30" s="1421"/>
      <c r="I30" s="1421"/>
      <c r="J30" s="1421"/>
      <c r="K30" s="1421"/>
      <c r="L30" s="1421"/>
      <c r="M30" s="1421"/>
      <c r="N30" s="1421"/>
      <c r="O30" s="1421"/>
      <c r="P30" s="1421"/>
      <c r="Q30" s="1421"/>
      <c r="R30" s="1421"/>
      <c r="S30" s="1421"/>
      <c r="T30" s="1421"/>
      <c r="U30" s="1421"/>
      <c r="V30" s="1421"/>
      <c r="W30" s="1421"/>
      <c r="X30" s="1421"/>
      <c r="Y30" s="1421"/>
      <c r="Z30" s="1421"/>
      <c r="AA30" s="1421"/>
      <c r="AB30" s="1421"/>
      <c r="AC30" s="797"/>
      <c r="AD30" s="755"/>
      <c r="AE30" s="755"/>
      <c r="AF30" s="803"/>
      <c r="AG30" s="818"/>
      <c r="AH30" s="818"/>
      <c r="AI30" s="818"/>
      <c r="AJ30" s="818"/>
      <c r="AK30" s="818"/>
      <c r="AL30" s="819"/>
      <c r="AM30" s="818"/>
      <c r="AN30" s="818"/>
      <c r="AO30" s="818"/>
      <c r="AP30" s="818"/>
      <c r="AQ30" s="818"/>
      <c r="AR30" s="818"/>
      <c r="AS30" s="818"/>
      <c r="AT30" s="818"/>
      <c r="AU30" s="844"/>
      <c r="AV30" s="844"/>
      <c r="AW30" s="844"/>
      <c r="AX30" s="852"/>
      <c r="AY30" s="852"/>
      <c r="AZ30" s="853"/>
      <c r="BA30" s="853"/>
      <c r="BB30" s="854"/>
      <c r="BC30" s="852"/>
      <c r="BD30" s="852"/>
      <c r="BE30" s="862"/>
      <c r="BH30" s="863"/>
      <c r="BI30" s="863"/>
      <c r="BJ30" s="863"/>
      <c r="BK30" s="863"/>
      <c r="BL30" s="863"/>
      <c r="BM30" s="863"/>
      <c r="BN30" s="863"/>
      <c r="BO30" s="863"/>
      <c r="BP30" s="863"/>
      <c r="BQ30" s="863"/>
    </row>
    <row r="31" spans="2:77" s="754" customFormat="1" ht="39.9" customHeight="1">
      <c r="D31" s="1419"/>
      <c r="E31" s="1419"/>
      <c r="F31" s="755"/>
      <c r="G31" s="1421"/>
      <c r="H31" s="1421"/>
      <c r="I31" s="1421"/>
      <c r="J31" s="1421"/>
      <c r="K31" s="1421"/>
      <c r="L31" s="1421"/>
      <c r="M31" s="1421"/>
      <c r="N31" s="1421"/>
      <c r="O31" s="1421"/>
      <c r="P31" s="1421"/>
      <c r="Q31" s="1421"/>
      <c r="R31" s="1421"/>
      <c r="S31" s="1421"/>
      <c r="T31" s="1421"/>
      <c r="U31" s="1421"/>
      <c r="V31" s="1421"/>
      <c r="W31" s="1421"/>
      <c r="X31" s="1421"/>
      <c r="Y31" s="1421"/>
      <c r="Z31" s="1421"/>
      <c r="AA31" s="1421"/>
      <c r="AB31" s="1421"/>
      <c r="AC31" s="797"/>
      <c r="AD31" s="755"/>
      <c r="AE31" s="755"/>
      <c r="AF31" s="804"/>
      <c r="AG31" s="820"/>
      <c r="AH31" s="821"/>
      <c r="AI31" s="821"/>
      <c r="AJ31" s="821"/>
      <c r="AK31" s="821"/>
      <c r="AL31" s="822"/>
      <c r="AM31" s="821"/>
      <c r="AN31" s="821"/>
      <c r="AO31" s="821"/>
      <c r="AP31" s="821"/>
      <c r="AQ31" s="821"/>
      <c r="AR31" s="821"/>
      <c r="AS31" s="821"/>
      <c r="AT31" s="821"/>
      <c r="AU31" s="821"/>
      <c r="AV31" s="821"/>
      <c r="AW31" s="827"/>
      <c r="AX31" s="827"/>
      <c r="AY31" s="827"/>
      <c r="AZ31" s="825"/>
      <c r="BA31" s="825"/>
      <c r="BB31" s="855"/>
      <c r="BC31" s="827"/>
      <c r="BD31" s="827"/>
      <c r="BE31" s="864"/>
      <c r="BH31" s="863"/>
      <c r="BI31" s="863"/>
      <c r="BJ31" s="863"/>
      <c r="BK31" s="863"/>
      <c r="BL31" s="863"/>
      <c r="BM31" s="863"/>
      <c r="BN31" s="863"/>
      <c r="BO31" s="863"/>
      <c r="BP31" s="863"/>
      <c r="BQ31" s="863"/>
    </row>
    <row r="32" spans="2:77" s="754" customFormat="1" ht="39.9" customHeight="1">
      <c r="D32" s="1419"/>
      <c r="E32" s="1419"/>
      <c r="F32" s="755"/>
      <c r="G32" s="1421"/>
      <c r="H32" s="1421"/>
      <c r="I32" s="1421"/>
      <c r="J32" s="1421"/>
      <c r="K32" s="1421"/>
      <c r="L32" s="1421"/>
      <c r="M32" s="1421"/>
      <c r="N32" s="1421"/>
      <c r="O32" s="1421"/>
      <c r="P32" s="1421"/>
      <c r="Q32" s="1421"/>
      <c r="R32" s="1421"/>
      <c r="S32" s="1421"/>
      <c r="T32" s="1421"/>
      <c r="U32" s="1421"/>
      <c r="V32" s="1421"/>
      <c r="W32" s="1421"/>
      <c r="X32" s="1421"/>
      <c r="Y32" s="1421"/>
      <c r="Z32" s="1421"/>
      <c r="AA32" s="1421"/>
      <c r="AB32" s="1421"/>
      <c r="AC32" s="797"/>
      <c r="AD32" s="755"/>
      <c r="AE32" s="755"/>
      <c r="AF32" s="805"/>
      <c r="AG32" s="821"/>
      <c r="AH32" s="821"/>
      <c r="AI32" s="821"/>
      <c r="AJ32" s="821"/>
      <c r="AK32" s="821"/>
      <c r="AL32" s="822"/>
      <c r="AM32" s="821"/>
      <c r="AN32" s="821"/>
      <c r="AO32" s="821"/>
      <c r="AP32" s="821"/>
      <c r="AQ32" s="821"/>
      <c r="AR32" s="821"/>
      <c r="AS32" s="821"/>
      <c r="AT32" s="821"/>
      <c r="AU32" s="821"/>
      <c r="AV32" s="821"/>
      <c r="AW32" s="827"/>
      <c r="AX32" s="827"/>
      <c r="AY32" s="827"/>
      <c r="AZ32" s="825"/>
      <c r="BA32" s="825"/>
      <c r="BB32" s="855"/>
      <c r="BC32" s="827"/>
      <c r="BD32" s="827"/>
      <c r="BE32" s="864"/>
      <c r="BH32" s="863"/>
      <c r="BI32" s="863"/>
      <c r="BJ32" s="863"/>
      <c r="BK32" s="863"/>
      <c r="BL32" s="863"/>
      <c r="BM32" s="863"/>
      <c r="BN32" s="863"/>
      <c r="BO32" s="863"/>
      <c r="BP32" s="863"/>
      <c r="BQ32" s="863"/>
    </row>
    <row r="33" spans="4:69" s="754" customFormat="1" ht="33.75" customHeight="1">
      <c r="D33" s="1419"/>
      <c r="E33" s="1419"/>
      <c r="F33" s="755"/>
      <c r="G33" s="1421"/>
      <c r="H33" s="1421"/>
      <c r="I33" s="1421"/>
      <c r="J33" s="1421"/>
      <c r="K33" s="1421"/>
      <c r="L33" s="1421"/>
      <c r="M33" s="1421"/>
      <c r="N33" s="1421"/>
      <c r="O33" s="1421"/>
      <c r="P33" s="1421"/>
      <c r="Q33" s="1421"/>
      <c r="R33" s="1421"/>
      <c r="S33" s="1421"/>
      <c r="T33" s="1421"/>
      <c r="U33" s="1421"/>
      <c r="V33" s="1421"/>
      <c r="W33" s="1421"/>
      <c r="X33" s="1421"/>
      <c r="Y33" s="1421"/>
      <c r="Z33" s="1421"/>
      <c r="AA33" s="1421"/>
      <c r="AB33" s="1421"/>
      <c r="AC33" s="797"/>
      <c r="AD33" s="755"/>
      <c r="AE33" s="755"/>
      <c r="AF33" s="804"/>
      <c r="AG33" s="820" t="s">
        <v>1</v>
      </c>
      <c r="AH33" s="821"/>
      <c r="AI33" s="821"/>
      <c r="AJ33" s="821"/>
      <c r="AK33" s="821"/>
      <c r="AL33" s="823" t="s">
        <v>2</v>
      </c>
      <c r="AM33" s="1416"/>
      <c r="AN33" s="1416"/>
      <c r="AO33" s="1416"/>
      <c r="AP33" s="1416"/>
      <c r="AQ33" s="1416"/>
      <c r="AR33" s="1416"/>
      <c r="AS33" s="1416"/>
      <c r="AT33" s="1416"/>
      <c r="AU33" s="1416"/>
      <c r="AV33" s="1416"/>
      <c r="AW33" s="1416"/>
      <c r="AX33" s="1416"/>
      <c r="AY33" s="1416"/>
      <c r="AZ33" s="1416"/>
      <c r="BA33" s="1416"/>
      <c r="BB33" s="1416"/>
      <c r="BC33" s="1416"/>
      <c r="BD33" s="1416"/>
      <c r="BE33" s="864"/>
      <c r="BH33" s="863"/>
      <c r="BI33" s="863"/>
      <c r="BJ33" s="863"/>
      <c r="BK33" s="863"/>
      <c r="BL33" s="863"/>
      <c r="BM33" s="863"/>
      <c r="BN33" s="863"/>
      <c r="BO33" s="863"/>
      <c r="BP33" s="863"/>
      <c r="BQ33" s="863"/>
    </row>
    <row r="34" spans="4:69" s="754" customFormat="1" ht="33.75" customHeight="1">
      <c r="D34" s="1419"/>
      <c r="E34" s="1419"/>
      <c r="F34" s="755"/>
      <c r="G34" s="1421"/>
      <c r="H34" s="1421"/>
      <c r="I34" s="1421"/>
      <c r="J34" s="1421"/>
      <c r="K34" s="1421"/>
      <c r="L34" s="1421"/>
      <c r="M34" s="1421"/>
      <c r="N34" s="1421"/>
      <c r="O34" s="1421"/>
      <c r="P34" s="1421"/>
      <c r="Q34" s="1421"/>
      <c r="R34" s="1421"/>
      <c r="S34" s="1421"/>
      <c r="T34" s="1421"/>
      <c r="U34" s="1421"/>
      <c r="V34" s="1421"/>
      <c r="W34" s="1421"/>
      <c r="X34" s="1421"/>
      <c r="Y34" s="1421"/>
      <c r="Z34" s="1421"/>
      <c r="AA34" s="1421"/>
      <c r="AB34" s="1421"/>
      <c r="AC34" s="797"/>
      <c r="AD34" s="755"/>
      <c r="AE34" s="755"/>
      <c r="AF34" s="806"/>
      <c r="AG34" s="824" t="s">
        <v>3</v>
      </c>
      <c r="AH34" s="821"/>
      <c r="AI34" s="821"/>
      <c r="AJ34" s="821"/>
      <c r="AK34" s="821"/>
      <c r="AL34" s="825" t="s">
        <v>2</v>
      </c>
      <c r="AM34" s="1416"/>
      <c r="AN34" s="1416"/>
      <c r="AO34" s="1416"/>
      <c r="AP34" s="1416"/>
      <c r="AQ34" s="1416"/>
      <c r="AR34" s="1416"/>
      <c r="AS34" s="1416"/>
      <c r="AT34" s="1416"/>
      <c r="AU34" s="1416"/>
      <c r="AV34" s="1416"/>
      <c r="AW34" s="1416"/>
      <c r="AX34" s="1416"/>
      <c r="AY34" s="1416"/>
      <c r="AZ34" s="1416"/>
      <c r="BA34" s="1416"/>
      <c r="BB34" s="1416"/>
      <c r="BC34" s="1416"/>
      <c r="BD34" s="1416"/>
      <c r="BE34" s="864"/>
      <c r="BH34" s="863"/>
      <c r="BI34" s="863"/>
      <c r="BJ34" s="863"/>
      <c r="BK34" s="863"/>
      <c r="BL34" s="863"/>
      <c r="BM34" s="863"/>
      <c r="BN34" s="863"/>
      <c r="BO34" s="863"/>
      <c r="BP34" s="863"/>
      <c r="BQ34" s="863"/>
    </row>
    <row r="35" spans="4:69" s="754" customFormat="1" ht="33.75" customHeight="1">
      <c r="D35" s="1419"/>
      <c r="E35" s="1419"/>
      <c r="F35" s="755"/>
      <c r="G35" s="1421"/>
      <c r="H35" s="1421"/>
      <c r="I35" s="1421"/>
      <c r="J35" s="1421"/>
      <c r="K35" s="1421"/>
      <c r="L35" s="1421"/>
      <c r="M35" s="1421"/>
      <c r="N35" s="1421"/>
      <c r="O35" s="1421"/>
      <c r="P35" s="1421"/>
      <c r="Q35" s="1421"/>
      <c r="R35" s="1421"/>
      <c r="S35" s="1421"/>
      <c r="T35" s="1421"/>
      <c r="U35" s="1421"/>
      <c r="V35" s="1421"/>
      <c r="W35" s="1421"/>
      <c r="X35" s="1421"/>
      <c r="Y35" s="1421"/>
      <c r="Z35" s="1421"/>
      <c r="AA35" s="1421"/>
      <c r="AB35" s="1421"/>
      <c r="AC35" s="797"/>
      <c r="AD35" s="755"/>
      <c r="AE35" s="755"/>
      <c r="AF35" s="805"/>
      <c r="AG35" s="821"/>
      <c r="AH35" s="821"/>
      <c r="AI35" s="821"/>
      <c r="AJ35" s="821"/>
      <c r="AK35" s="821"/>
      <c r="AL35" s="822"/>
      <c r="AM35" s="821"/>
      <c r="AN35" s="826"/>
      <c r="AO35" s="826"/>
      <c r="AP35" s="826"/>
      <c r="AQ35" s="826"/>
      <c r="AR35" s="826"/>
      <c r="AS35" s="821"/>
      <c r="AT35" s="821"/>
      <c r="AU35" s="821"/>
      <c r="AV35" s="845"/>
      <c r="AW35" s="827"/>
      <c r="AX35" s="827"/>
      <c r="AY35" s="827"/>
      <c r="AZ35" s="825"/>
      <c r="BA35" s="825"/>
      <c r="BB35" s="855"/>
      <c r="BC35" s="827"/>
      <c r="BD35" s="827"/>
      <c r="BE35" s="864"/>
      <c r="BH35" s="863"/>
      <c r="BI35" s="863"/>
      <c r="BJ35" s="863"/>
      <c r="BK35" s="863"/>
      <c r="BL35" s="863"/>
      <c r="BM35" s="863"/>
      <c r="BN35" s="863"/>
      <c r="BO35" s="863"/>
      <c r="BP35" s="863"/>
      <c r="BQ35" s="863"/>
    </row>
    <row r="36" spans="4:69" s="754" customFormat="1" ht="33.75" customHeight="1">
      <c r="D36" s="1419"/>
      <c r="E36" s="1419"/>
      <c r="F36" s="755"/>
      <c r="G36" s="1421"/>
      <c r="H36" s="1421"/>
      <c r="I36" s="1421"/>
      <c r="J36" s="1421"/>
      <c r="K36" s="1421"/>
      <c r="L36" s="1421"/>
      <c r="M36" s="1421"/>
      <c r="N36" s="1421"/>
      <c r="O36" s="1421"/>
      <c r="P36" s="1421"/>
      <c r="Q36" s="1421"/>
      <c r="R36" s="1421"/>
      <c r="S36" s="1421"/>
      <c r="T36" s="1421"/>
      <c r="U36" s="1421"/>
      <c r="V36" s="1421"/>
      <c r="W36" s="1421"/>
      <c r="X36" s="1421"/>
      <c r="Y36" s="1421"/>
      <c r="Z36" s="1421"/>
      <c r="AA36" s="1421"/>
      <c r="AB36" s="1421"/>
      <c r="AC36" s="797"/>
      <c r="AD36" s="755"/>
      <c r="AE36" s="755"/>
      <c r="AF36" s="804"/>
      <c r="AG36" s="820" t="s">
        <v>4</v>
      </c>
      <c r="AH36" s="821"/>
      <c r="AI36" s="821"/>
      <c r="AJ36" s="821"/>
      <c r="AK36" s="821"/>
      <c r="AL36" s="823" t="s">
        <v>2</v>
      </c>
      <c r="AM36" s="1416"/>
      <c r="AN36" s="1416"/>
      <c r="AO36" s="1416"/>
      <c r="AP36" s="1416"/>
      <c r="AQ36" s="1416"/>
      <c r="AR36" s="1416"/>
      <c r="AS36" s="1416"/>
      <c r="AT36" s="1416"/>
      <c r="AU36" s="1416"/>
      <c r="AV36" s="1416"/>
      <c r="AW36" s="1416"/>
      <c r="AX36" s="1416"/>
      <c r="AY36" s="1416"/>
      <c r="AZ36" s="1416"/>
      <c r="BA36" s="1416"/>
      <c r="BB36" s="1416"/>
      <c r="BC36" s="1416"/>
      <c r="BD36" s="1416"/>
      <c r="BE36" s="864"/>
      <c r="BH36" s="863"/>
      <c r="BI36" s="863"/>
      <c r="BJ36" s="863"/>
      <c r="BK36" s="863"/>
      <c r="BL36" s="863"/>
      <c r="BM36" s="863"/>
      <c r="BN36" s="863"/>
      <c r="BO36" s="863"/>
      <c r="BP36" s="863"/>
      <c r="BQ36" s="863"/>
    </row>
    <row r="37" spans="4:69" s="754" customFormat="1" ht="33.75" customHeight="1">
      <c r="D37" s="1419"/>
      <c r="E37" s="1419"/>
      <c r="F37" s="755"/>
      <c r="G37" s="1421"/>
      <c r="H37" s="1421"/>
      <c r="I37" s="1421"/>
      <c r="J37" s="1421"/>
      <c r="K37" s="1421"/>
      <c r="L37" s="1421"/>
      <c r="M37" s="1421"/>
      <c r="N37" s="1421"/>
      <c r="O37" s="1421"/>
      <c r="P37" s="1421"/>
      <c r="Q37" s="1421"/>
      <c r="R37" s="1421"/>
      <c r="S37" s="1421"/>
      <c r="T37" s="1421"/>
      <c r="U37" s="1421"/>
      <c r="V37" s="1421"/>
      <c r="W37" s="1421"/>
      <c r="X37" s="1421"/>
      <c r="Y37" s="1421"/>
      <c r="Z37" s="1421"/>
      <c r="AA37" s="1421"/>
      <c r="AB37" s="1421"/>
      <c r="AC37" s="797"/>
      <c r="AD37" s="755"/>
      <c r="AE37" s="755"/>
      <c r="AF37" s="806"/>
      <c r="AG37" s="824" t="s">
        <v>5</v>
      </c>
      <c r="AH37" s="821"/>
      <c r="AI37" s="821"/>
      <c r="AJ37" s="821"/>
      <c r="AK37" s="821"/>
      <c r="AL37" s="825" t="s">
        <v>2</v>
      </c>
      <c r="AM37" s="1416"/>
      <c r="AN37" s="1416"/>
      <c r="AO37" s="1416"/>
      <c r="AP37" s="1416"/>
      <c r="AQ37" s="1416"/>
      <c r="AR37" s="1416"/>
      <c r="AS37" s="1416"/>
      <c r="AT37" s="1416"/>
      <c r="AU37" s="1416"/>
      <c r="AV37" s="1416"/>
      <c r="AW37" s="1416"/>
      <c r="AX37" s="1416"/>
      <c r="AY37" s="1416"/>
      <c r="AZ37" s="1416"/>
      <c r="BA37" s="1416"/>
      <c r="BB37" s="1416"/>
      <c r="BC37" s="1416"/>
      <c r="BD37" s="1416"/>
      <c r="BE37" s="864"/>
      <c r="BH37" s="863"/>
      <c r="BI37" s="863"/>
      <c r="BJ37" s="863"/>
      <c r="BK37" s="863"/>
      <c r="BL37" s="863"/>
      <c r="BM37" s="863"/>
      <c r="BN37" s="863"/>
      <c r="BO37" s="863"/>
      <c r="BP37" s="863"/>
      <c r="BQ37" s="863"/>
    </row>
    <row r="38" spans="4:69" s="754" customFormat="1" ht="33.75" customHeight="1">
      <c r="D38" s="1419"/>
      <c r="E38" s="1419"/>
      <c r="F38" s="755"/>
      <c r="G38" s="1421"/>
      <c r="H38" s="1421"/>
      <c r="I38" s="1421"/>
      <c r="J38" s="1421"/>
      <c r="K38" s="1421"/>
      <c r="L38" s="1421"/>
      <c r="M38" s="1421"/>
      <c r="N38" s="1421"/>
      <c r="O38" s="1421"/>
      <c r="P38" s="1421"/>
      <c r="Q38" s="1421"/>
      <c r="R38" s="1421"/>
      <c r="S38" s="1421"/>
      <c r="T38" s="1421"/>
      <c r="U38" s="1421"/>
      <c r="V38" s="1421"/>
      <c r="W38" s="1421"/>
      <c r="X38" s="1421"/>
      <c r="Y38" s="1421"/>
      <c r="Z38" s="1421"/>
      <c r="AA38" s="1421"/>
      <c r="AB38" s="1421"/>
      <c r="AC38" s="797"/>
      <c r="AD38" s="755"/>
      <c r="AE38" s="755"/>
      <c r="AF38" s="805"/>
      <c r="AG38" s="820"/>
      <c r="AH38" s="821"/>
      <c r="AI38" s="821"/>
      <c r="AJ38" s="821"/>
      <c r="AK38" s="821"/>
      <c r="AL38" s="820"/>
      <c r="AM38" s="820"/>
      <c r="AN38" s="820"/>
      <c r="AO38" s="820"/>
      <c r="AP38" s="820"/>
      <c r="AQ38" s="820"/>
      <c r="AR38" s="820"/>
      <c r="AS38" s="820"/>
      <c r="AT38" s="820"/>
      <c r="AU38" s="820"/>
      <c r="AV38" s="820"/>
      <c r="AW38" s="820"/>
      <c r="AX38" s="820"/>
      <c r="AY38" s="820"/>
      <c r="AZ38" s="820"/>
      <c r="BA38" s="820"/>
      <c r="BB38" s="820"/>
      <c r="BC38" s="820"/>
      <c r="BD38" s="827"/>
      <c r="BE38" s="864"/>
      <c r="BH38" s="863"/>
      <c r="BI38" s="863"/>
      <c r="BJ38" s="863"/>
      <c r="BK38" s="863"/>
      <c r="BL38" s="863"/>
      <c r="BM38" s="863"/>
      <c r="BN38" s="863"/>
      <c r="BO38" s="863"/>
      <c r="BP38" s="863"/>
      <c r="BQ38" s="863"/>
    </row>
    <row r="39" spans="4:69" s="754" customFormat="1" ht="33.75" customHeight="1">
      <c r="D39" s="1419"/>
      <c r="E39" s="1419"/>
      <c r="F39" s="755"/>
      <c r="G39" s="1421"/>
      <c r="H39" s="1421"/>
      <c r="I39" s="1421"/>
      <c r="J39" s="1421"/>
      <c r="K39" s="1421"/>
      <c r="L39" s="1421"/>
      <c r="M39" s="1421"/>
      <c r="N39" s="1421"/>
      <c r="O39" s="1421"/>
      <c r="P39" s="1421"/>
      <c r="Q39" s="1421"/>
      <c r="R39" s="1421"/>
      <c r="S39" s="1421"/>
      <c r="T39" s="1421"/>
      <c r="U39" s="1421"/>
      <c r="V39" s="1421"/>
      <c r="W39" s="1421"/>
      <c r="X39" s="1421"/>
      <c r="Y39" s="1421"/>
      <c r="Z39" s="1421"/>
      <c r="AA39" s="1421"/>
      <c r="AB39" s="1421"/>
      <c r="AC39" s="797"/>
      <c r="AD39" s="755"/>
      <c r="AE39" s="755"/>
      <c r="AF39" s="804"/>
      <c r="AG39" s="820" t="s">
        <v>1834</v>
      </c>
      <c r="AH39" s="821"/>
      <c r="AI39" s="821"/>
      <c r="AJ39" s="821"/>
      <c r="AK39" s="821"/>
      <c r="AL39" s="823" t="s">
        <v>2</v>
      </c>
      <c r="AM39" s="1416"/>
      <c r="AN39" s="1416"/>
      <c r="AO39" s="1416"/>
      <c r="AP39" s="1416"/>
      <c r="AQ39" s="1416"/>
      <c r="AR39" s="1416"/>
      <c r="AS39" s="1416"/>
      <c r="AT39" s="1416"/>
      <c r="AU39" s="1416"/>
      <c r="AV39" s="1416"/>
      <c r="AW39" s="1416"/>
      <c r="AX39" s="1416"/>
      <c r="AY39" s="1416"/>
      <c r="AZ39" s="1416"/>
      <c r="BA39" s="1416"/>
      <c r="BB39" s="1416"/>
      <c r="BC39" s="1416"/>
      <c r="BD39" s="1416"/>
      <c r="BE39" s="864"/>
      <c r="BH39" s="863"/>
      <c r="BI39" s="863"/>
      <c r="BJ39" s="863"/>
      <c r="BK39" s="863"/>
      <c r="BL39" s="863"/>
      <c r="BM39" s="863"/>
      <c r="BN39" s="863"/>
      <c r="BO39" s="863"/>
      <c r="BP39" s="863"/>
      <c r="BQ39" s="863"/>
    </row>
    <row r="40" spans="4:69" s="754" customFormat="1" ht="33.75" customHeight="1">
      <c r="D40" s="1419"/>
      <c r="E40" s="1419"/>
      <c r="F40" s="755"/>
      <c r="G40" s="1421"/>
      <c r="H40" s="1421"/>
      <c r="I40" s="1421"/>
      <c r="J40" s="1421"/>
      <c r="K40" s="1421"/>
      <c r="L40" s="1421"/>
      <c r="M40" s="1421"/>
      <c r="N40" s="1421"/>
      <c r="O40" s="1421"/>
      <c r="P40" s="1421"/>
      <c r="Q40" s="1421"/>
      <c r="R40" s="1421"/>
      <c r="S40" s="1421"/>
      <c r="T40" s="1421"/>
      <c r="U40" s="1421"/>
      <c r="V40" s="1421"/>
      <c r="W40" s="1421"/>
      <c r="X40" s="1421"/>
      <c r="Y40" s="1421"/>
      <c r="Z40" s="1421"/>
      <c r="AA40" s="1421"/>
      <c r="AB40" s="1421"/>
      <c r="AC40" s="797"/>
      <c r="AD40" s="755"/>
      <c r="AE40" s="755"/>
      <c r="AF40" s="806"/>
      <c r="AG40" s="1246" t="s">
        <v>1855</v>
      </c>
      <c r="AH40" s="821"/>
      <c r="AI40" s="821"/>
      <c r="AJ40" s="821"/>
      <c r="AK40" s="821"/>
      <c r="AL40" s="825" t="s">
        <v>2</v>
      </c>
      <c r="AM40" s="1416"/>
      <c r="AN40" s="1416"/>
      <c r="AO40" s="1416"/>
      <c r="AP40" s="1416"/>
      <c r="AQ40" s="1416"/>
      <c r="AR40" s="1416"/>
      <c r="AS40" s="1416"/>
      <c r="AT40" s="1416"/>
      <c r="AU40" s="1416"/>
      <c r="AV40" s="1416"/>
      <c r="AW40" s="1416"/>
      <c r="AX40" s="1416"/>
      <c r="AY40" s="1416"/>
      <c r="AZ40" s="1416"/>
      <c r="BA40" s="1416"/>
      <c r="BB40" s="1416"/>
      <c r="BC40" s="1416"/>
      <c r="BD40" s="1416"/>
      <c r="BE40" s="864"/>
      <c r="BH40" s="863"/>
      <c r="BI40" s="863"/>
      <c r="BJ40" s="863"/>
      <c r="BK40" s="863"/>
      <c r="BL40" s="863"/>
      <c r="BM40" s="863"/>
      <c r="BN40" s="863"/>
      <c r="BO40" s="863"/>
      <c r="BP40" s="863"/>
      <c r="BQ40" s="863"/>
    </row>
    <row r="41" spans="4:69" s="754" customFormat="1" ht="33.75" customHeight="1">
      <c r="F41" s="755"/>
      <c r="H41" s="772"/>
      <c r="I41" s="755"/>
      <c r="J41" s="755"/>
      <c r="K41" s="791"/>
      <c r="L41" s="791"/>
      <c r="M41" s="755"/>
      <c r="N41" s="755"/>
      <c r="O41" s="755"/>
      <c r="Q41" s="755"/>
      <c r="R41" s="755"/>
      <c r="S41" s="755"/>
      <c r="T41" s="755"/>
      <c r="U41" s="755"/>
      <c r="W41" s="772"/>
      <c r="Y41" s="755"/>
      <c r="Z41" s="755"/>
      <c r="AA41" s="755"/>
      <c r="AB41" s="755"/>
      <c r="AC41" s="755"/>
      <c r="AD41" s="755"/>
      <c r="AE41" s="755"/>
      <c r="AF41" s="805"/>
      <c r="AG41" s="820"/>
      <c r="AH41" s="821"/>
      <c r="AI41" s="821"/>
      <c r="AJ41" s="821"/>
      <c r="AK41" s="821"/>
      <c r="AL41" s="820"/>
      <c r="AM41" s="820"/>
      <c r="AN41" s="820"/>
      <c r="AO41" s="820"/>
      <c r="AP41" s="820"/>
      <c r="AQ41" s="820"/>
      <c r="AR41" s="820"/>
      <c r="AS41" s="820"/>
      <c r="AT41" s="820"/>
      <c r="AU41" s="820"/>
      <c r="AV41" s="820"/>
      <c r="AW41" s="820"/>
      <c r="AX41" s="820"/>
      <c r="AY41" s="820"/>
      <c r="AZ41" s="820"/>
      <c r="BA41" s="820"/>
      <c r="BB41" s="820"/>
      <c r="BC41" s="820"/>
      <c r="BD41" s="827"/>
      <c r="BE41" s="864"/>
      <c r="BH41" s="863"/>
      <c r="BI41" s="863"/>
      <c r="BJ41" s="863"/>
      <c r="BK41" s="863"/>
      <c r="BL41" s="863"/>
      <c r="BM41" s="863"/>
      <c r="BN41" s="863"/>
      <c r="BO41" s="863"/>
      <c r="BP41" s="863"/>
      <c r="BQ41" s="863"/>
    </row>
    <row r="42" spans="4:69" s="754" customFormat="1" ht="33.75" customHeight="1">
      <c r="F42" s="755"/>
      <c r="G42" s="773"/>
      <c r="H42" s="774"/>
      <c r="I42" s="774"/>
      <c r="J42" s="774"/>
      <c r="K42" s="774"/>
      <c r="L42" s="774"/>
      <c r="M42" s="774"/>
      <c r="N42" s="774"/>
      <c r="O42" s="774"/>
      <c r="P42" s="774"/>
      <c r="Q42" s="774"/>
      <c r="R42" s="774"/>
      <c r="S42" s="774"/>
      <c r="T42" s="774"/>
      <c r="U42" s="774"/>
      <c r="V42" s="774"/>
      <c r="W42" s="774"/>
      <c r="X42" s="774"/>
      <c r="Y42" s="774"/>
      <c r="Z42" s="774"/>
      <c r="AA42" s="774"/>
      <c r="AB42" s="774"/>
      <c r="AC42" s="807"/>
      <c r="AD42" s="755"/>
      <c r="AE42" s="755"/>
      <c r="AF42" s="804"/>
      <c r="AG42" s="820" t="s">
        <v>6</v>
      </c>
      <c r="AH42" s="821"/>
      <c r="AI42" s="821"/>
      <c r="AJ42" s="821"/>
      <c r="AK42" s="821"/>
      <c r="AL42" s="823" t="s">
        <v>2</v>
      </c>
      <c r="AM42" s="1416"/>
      <c r="AN42" s="1416"/>
      <c r="AO42" s="1416"/>
      <c r="AP42" s="1416"/>
      <c r="AQ42" s="1416"/>
      <c r="AR42" s="1416"/>
      <c r="AS42" s="1416"/>
      <c r="AT42" s="1416"/>
      <c r="AU42" s="1416"/>
      <c r="AV42" s="1416"/>
      <c r="AW42" s="1416"/>
      <c r="AX42" s="1416"/>
      <c r="AY42" s="1416"/>
      <c r="AZ42" s="1416"/>
      <c r="BA42" s="1416"/>
      <c r="BB42" s="1416"/>
      <c r="BC42" s="1416"/>
      <c r="BD42" s="1416"/>
      <c r="BE42" s="864"/>
      <c r="BH42" s="863"/>
      <c r="BI42" s="863"/>
      <c r="BJ42" s="863"/>
      <c r="BK42" s="863"/>
      <c r="BL42" s="863"/>
      <c r="BM42" s="863"/>
      <c r="BN42" s="863"/>
      <c r="BO42" s="863"/>
      <c r="BP42" s="863"/>
      <c r="BQ42" s="863"/>
    </row>
    <row r="43" spans="4:69" s="754" customFormat="1" ht="33.75" customHeight="1">
      <c r="F43" s="755"/>
      <c r="G43" s="774"/>
      <c r="H43" s="774"/>
      <c r="I43" s="774"/>
      <c r="J43" s="774"/>
      <c r="K43" s="774"/>
      <c r="L43" s="774"/>
      <c r="M43" s="774"/>
      <c r="N43" s="774"/>
      <c r="O43" s="774"/>
      <c r="P43" s="774"/>
      <c r="Q43" s="774"/>
      <c r="R43" s="774"/>
      <c r="S43" s="774"/>
      <c r="T43" s="774"/>
      <c r="U43" s="774"/>
      <c r="V43" s="774"/>
      <c r="W43" s="774"/>
      <c r="X43" s="774"/>
      <c r="Y43" s="774"/>
      <c r="Z43" s="774"/>
      <c r="AA43" s="774"/>
      <c r="AB43" s="774"/>
      <c r="AC43" s="807"/>
      <c r="AD43" s="755"/>
      <c r="AE43" s="755"/>
      <c r="AF43" s="806"/>
      <c r="AG43" s="824" t="s">
        <v>7</v>
      </c>
      <c r="AH43" s="821"/>
      <c r="AI43" s="821"/>
      <c r="AJ43" s="821"/>
      <c r="AK43" s="821"/>
      <c r="AL43" s="825" t="s">
        <v>2</v>
      </c>
      <c r="AM43" s="1416"/>
      <c r="AN43" s="1416"/>
      <c r="AO43" s="1416"/>
      <c r="AP43" s="1416"/>
      <c r="AQ43" s="1416"/>
      <c r="AR43" s="1416"/>
      <c r="AS43" s="1416"/>
      <c r="AT43" s="1416"/>
      <c r="AU43" s="1416"/>
      <c r="AV43" s="1416"/>
      <c r="AW43" s="1416"/>
      <c r="AX43" s="1416"/>
      <c r="AY43" s="1416"/>
      <c r="AZ43" s="1416"/>
      <c r="BA43" s="1416"/>
      <c r="BB43" s="1416"/>
      <c r="BC43" s="1416"/>
      <c r="BD43" s="1416"/>
      <c r="BE43" s="864"/>
      <c r="BH43" s="863"/>
      <c r="BI43" s="863"/>
      <c r="BJ43" s="863"/>
      <c r="BK43" s="863"/>
      <c r="BL43" s="863"/>
      <c r="BM43" s="863"/>
      <c r="BN43" s="863"/>
      <c r="BO43" s="863"/>
      <c r="BP43" s="863"/>
      <c r="BQ43" s="863"/>
    </row>
    <row r="44" spans="4:69" s="754" customFormat="1" ht="33.75" customHeight="1">
      <c r="F44" s="755"/>
      <c r="H44" s="772"/>
      <c r="I44" s="755"/>
      <c r="J44" s="755"/>
      <c r="K44" s="791"/>
      <c r="L44" s="791"/>
      <c r="M44" s="755"/>
      <c r="N44" s="755"/>
      <c r="O44" s="755"/>
      <c r="Q44" s="755"/>
      <c r="R44" s="755"/>
      <c r="S44" s="755"/>
      <c r="T44" s="755"/>
      <c r="U44" s="755"/>
      <c r="W44" s="772"/>
      <c r="Y44" s="755"/>
      <c r="Z44" s="755"/>
      <c r="AA44" s="755"/>
      <c r="AB44" s="755"/>
      <c r="AC44" s="755"/>
      <c r="AD44" s="755"/>
      <c r="AE44" s="755"/>
      <c r="AF44" s="805"/>
      <c r="AG44" s="820"/>
      <c r="AH44" s="821"/>
      <c r="AI44" s="821"/>
      <c r="AJ44" s="821"/>
      <c r="AK44" s="821"/>
      <c r="AL44" s="820"/>
      <c r="AM44" s="820"/>
      <c r="AN44" s="820"/>
      <c r="AO44" s="820"/>
      <c r="AP44" s="820"/>
      <c r="AQ44" s="820"/>
      <c r="AR44" s="820"/>
      <c r="AS44" s="820"/>
      <c r="AT44" s="820"/>
      <c r="AU44" s="820"/>
      <c r="AV44" s="820"/>
      <c r="AW44" s="820"/>
      <c r="AX44" s="820"/>
      <c r="AY44" s="820"/>
      <c r="AZ44" s="820"/>
      <c r="BA44" s="820"/>
      <c r="BB44" s="820"/>
      <c r="BC44" s="820"/>
      <c r="BD44" s="827"/>
      <c r="BE44" s="864"/>
      <c r="BH44" s="863"/>
      <c r="BI44" s="863"/>
      <c r="BJ44" s="863"/>
      <c r="BK44" s="863"/>
      <c r="BL44" s="863"/>
      <c r="BM44" s="863"/>
      <c r="BN44" s="863"/>
      <c r="BO44" s="863"/>
      <c r="BP44" s="863"/>
      <c r="BQ44" s="863"/>
    </row>
    <row r="45" spans="4:69" s="754" customFormat="1" ht="33.75" customHeight="1">
      <c r="D45" s="775"/>
      <c r="E45" s="775"/>
      <c r="F45" s="775"/>
      <c r="G45" s="775"/>
      <c r="H45" s="775"/>
      <c r="I45" s="775"/>
      <c r="J45" s="775"/>
      <c r="K45" s="775"/>
      <c r="L45" s="775"/>
      <c r="M45" s="775"/>
      <c r="N45" s="775"/>
      <c r="O45" s="775"/>
      <c r="P45" s="775"/>
      <c r="Q45" s="775"/>
      <c r="R45" s="775"/>
      <c r="S45" s="775"/>
      <c r="T45" s="775"/>
      <c r="U45" s="775"/>
      <c r="V45" s="775"/>
      <c r="W45" s="775"/>
      <c r="X45" s="775"/>
      <c r="Y45" s="775"/>
      <c r="Z45" s="775"/>
      <c r="AA45" s="775"/>
      <c r="AB45" s="775"/>
      <c r="AC45" s="775"/>
      <c r="AD45" s="755"/>
      <c r="AE45" s="755"/>
      <c r="AF45" s="804"/>
      <c r="AG45" s="820" t="s">
        <v>8</v>
      </c>
      <c r="AH45" s="821"/>
      <c r="AI45" s="821"/>
      <c r="AJ45" s="821"/>
      <c r="AK45" s="821"/>
      <c r="AL45" s="823" t="s">
        <v>2</v>
      </c>
      <c r="AM45" s="1416"/>
      <c r="AN45" s="1416"/>
      <c r="AO45" s="1416"/>
      <c r="AP45" s="1416"/>
      <c r="AQ45" s="1416"/>
      <c r="AR45" s="1416"/>
      <c r="AS45" s="1416"/>
      <c r="AT45" s="1416"/>
      <c r="AU45" s="1416"/>
      <c r="AV45" s="1416"/>
      <c r="AW45" s="1416"/>
      <c r="AX45" s="1416"/>
      <c r="AY45" s="1416"/>
      <c r="AZ45" s="1416"/>
      <c r="BA45" s="1416"/>
      <c r="BB45" s="1416"/>
      <c r="BC45" s="1416"/>
      <c r="BD45" s="1416"/>
      <c r="BE45" s="864"/>
    </row>
    <row r="46" spans="4:69" s="754" customFormat="1" ht="33.75" customHeight="1">
      <c r="D46" s="775"/>
      <c r="E46" s="775"/>
      <c r="F46" s="775"/>
      <c r="G46" s="775"/>
      <c r="H46" s="775"/>
      <c r="I46" s="775"/>
      <c r="J46" s="775"/>
      <c r="K46" s="775"/>
      <c r="L46" s="775"/>
      <c r="M46" s="775"/>
      <c r="N46" s="775"/>
      <c r="O46" s="775"/>
      <c r="P46" s="775"/>
      <c r="Q46" s="775"/>
      <c r="R46" s="775"/>
      <c r="S46" s="775"/>
      <c r="T46" s="775"/>
      <c r="U46" s="775"/>
      <c r="V46" s="775"/>
      <c r="W46" s="775"/>
      <c r="X46" s="775"/>
      <c r="Y46" s="775"/>
      <c r="Z46" s="775"/>
      <c r="AA46" s="775"/>
      <c r="AB46" s="775"/>
      <c r="AC46" s="775"/>
      <c r="AD46" s="755"/>
      <c r="AE46" s="755"/>
      <c r="AF46" s="806"/>
      <c r="AG46" s="824" t="s">
        <v>9</v>
      </c>
      <c r="AH46" s="821"/>
      <c r="AI46" s="821"/>
      <c r="AJ46" s="821"/>
      <c r="AK46" s="821"/>
      <c r="AL46" s="825" t="s">
        <v>2</v>
      </c>
      <c r="AM46" s="1416"/>
      <c r="AN46" s="1416"/>
      <c r="AO46" s="1416"/>
      <c r="AP46" s="1416"/>
      <c r="AQ46" s="1416"/>
      <c r="AR46" s="1416"/>
      <c r="AS46" s="1416"/>
      <c r="AT46" s="1416"/>
      <c r="AU46" s="1416"/>
      <c r="AV46" s="1416"/>
      <c r="AW46" s="1416"/>
      <c r="AX46" s="1416"/>
      <c r="AY46" s="1416"/>
      <c r="AZ46" s="1416"/>
      <c r="BA46" s="1416"/>
      <c r="BB46" s="1416"/>
      <c r="BC46" s="1416"/>
      <c r="BD46" s="1416"/>
      <c r="BE46" s="864"/>
    </row>
    <row r="47" spans="4:69" s="754" customFormat="1" ht="33.75" customHeight="1">
      <c r="D47" s="1438"/>
      <c r="E47" s="1438"/>
      <c r="F47" s="1438"/>
      <c r="G47" s="1438"/>
      <c r="H47" s="1438"/>
      <c r="I47" s="1438"/>
      <c r="J47" s="1438"/>
      <c r="K47" s="1438"/>
      <c r="L47" s="1438"/>
      <c r="M47" s="1438"/>
      <c r="N47" s="1438"/>
      <c r="O47" s="1438"/>
      <c r="P47" s="1438"/>
      <c r="Q47" s="1438"/>
      <c r="R47" s="1438"/>
      <c r="S47" s="1438"/>
      <c r="T47" s="1438"/>
      <c r="U47" s="1438"/>
      <c r="V47" s="1438"/>
      <c r="W47" s="1438"/>
      <c r="X47" s="1438"/>
      <c r="Y47" s="1438"/>
      <c r="Z47" s="1438"/>
      <c r="AA47" s="1438"/>
      <c r="AB47" s="1438"/>
      <c r="AC47" s="1438"/>
      <c r="AD47" s="1438"/>
      <c r="AE47" s="755"/>
      <c r="AF47" s="805"/>
      <c r="AG47" s="827"/>
      <c r="AH47" s="827"/>
      <c r="AI47" s="827"/>
      <c r="AJ47" s="827"/>
      <c r="AK47" s="821"/>
      <c r="AL47" s="820"/>
      <c r="AM47" s="820"/>
      <c r="AN47" s="820"/>
      <c r="AO47" s="820"/>
      <c r="AP47" s="820"/>
      <c r="AQ47" s="820"/>
      <c r="AR47" s="820"/>
      <c r="AS47" s="820"/>
      <c r="AT47" s="820"/>
      <c r="AU47" s="820"/>
      <c r="AV47" s="820"/>
      <c r="AW47" s="820"/>
      <c r="AX47" s="820"/>
      <c r="AY47" s="820"/>
      <c r="AZ47" s="820"/>
      <c r="BA47" s="820"/>
      <c r="BB47" s="820"/>
      <c r="BC47" s="820"/>
      <c r="BD47" s="827"/>
      <c r="BE47" s="864"/>
    </row>
    <row r="48" spans="4:69" s="754" customFormat="1" ht="39.9" customHeight="1">
      <c r="D48" s="1438"/>
      <c r="E48" s="1438"/>
      <c r="F48" s="1438"/>
      <c r="G48" s="1438"/>
      <c r="H48" s="1438"/>
      <c r="I48" s="1438"/>
      <c r="J48" s="1438"/>
      <c r="K48" s="1438"/>
      <c r="L48" s="1438"/>
      <c r="M48" s="1438"/>
      <c r="N48" s="1438"/>
      <c r="O48" s="1438"/>
      <c r="P48" s="1438"/>
      <c r="Q48" s="1438"/>
      <c r="R48" s="1438"/>
      <c r="S48" s="1438"/>
      <c r="T48" s="1438"/>
      <c r="U48" s="1438"/>
      <c r="V48" s="1438"/>
      <c r="W48" s="1438"/>
      <c r="X48" s="1438"/>
      <c r="Y48" s="1438"/>
      <c r="Z48" s="1438"/>
      <c r="AA48" s="1438"/>
      <c r="AB48" s="1438"/>
      <c r="AC48" s="1438"/>
      <c r="AD48" s="1438"/>
      <c r="AE48" s="755"/>
      <c r="AF48" s="804"/>
      <c r="AG48" s="820"/>
      <c r="AH48" s="828"/>
      <c r="AI48" s="828"/>
      <c r="AJ48" s="827"/>
      <c r="AK48" s="829"/>
      <c r="AL48" s="829"/>
      <c r="AM48" s="829"/>
      <c r="AN48" s="829"/>
      <c r="AO48" s="829"/>
      <c r="AP48" s="821"/>
      <c r="AQ48" s="821"/>
      <c r="AR48" s="821"/>
      <c r="AS48" s="821"/>
      <c r="AT48" s="821"/>
      <c r="AU48" s="821"/>
      <c r="AV48" s="821"/>
      <c r="AW48" s="828"/>
      <c r="AX48" s="826"/>
      <c r="AY48" s="826"/>
      <c r="AZ48" s="826"/>
      <c r="BA48" s="825"/>
      <c r="BB48" s="855"/>
      <c r="BC48" s="827"/>
      <c r="BD48" s="827"/>
      <c r="BE48" s="864"/>
    </row>
    <row r="49" spans="4:57" s="754" customFormat="1" ht="37.5" customHeight="1">
      <c r="D49" s="1438"/>
      <c r="E49" s="1438"/>
      <c r="F49" s="1438"/>
      <c r="G49" s="1438"/>
      <c r="H49" s="1438"/>
      <c r="I49" s="1438"/>
      <c r="J49" s="1438"/>
      <c r="K49" s="1438"/>
      <c r="L49" s="1438"/>
      <c r="M49" s="1438"/>
      <c r="N49" s="1438"/>
      <c r="O49" s="1438"/>
      <c r="P49" s="1438"/>
      <c r="Q49" s="1438"/>
      <c r="R49" s="1438"/>
      <c r="S49" s="1438"/>
      <c r="T49" s="1438"/>
      <c r="U49" s="1438"/>
      <c r="V49" s="1438"/>
      <c r="W49" s="1438"/>
      <c r="X49" s="1438"/>
      <c r="Y49" s="1438"/>
      <c r="Z49" s="1438"/>
      <c r="AA49" s="1438"/>
      <c r="AB49" s="1438"/>
      <c r="AC49" s="1438"/>
      <c r="AD49" s="1438"/>
      <c r="AE49" s="755"/>
      <c r="AF49" s="804"/>
      <c r="AG49" s="820"/>
      <c r="AH49" s="828"/>
      <c r="AI49" s="828"/>
      <c r="AJ49" s="830"/>
      <c r="AK49" s="830"/>
      <c r="AL49" s="830"/>
      <c r="AM49" s="830"/>
      <c r="AN49" s="830"/>
      <c r="AO49" s="830"/>
      <c r="AP49" s="821"/>
      <c r="AQ49" s="821"/>
      <c r="AR49" s="821"/>
      <c r="AS49" s="821"/>
      <c r="AT49" s="821"/>
      <c r="AU49" s="821"/>
      <c r="AV49" s="821"/>
      <c r="AW49" s="828"/>
      <c r="AX49" s="826"/>
      <c r="AY49" s="826"/>
      <c r="AZ49" s="826"/>
      <c r="BA49" s="825"/>
      <c r="BB49" s="855"/>
      <c r="BC49" s="827"/>
      <c r="BD49" s="827"/>
      <c r="BE49" s="864"/>
    </row>
    <row r="50" spans="4:57" s="754" customFormat="1" ht="39.9" customHeight="1">
      <c r="D50" s="1438"/>
      <c r="E50" s="1438"/>
      <c r="F50" s="1438"/>
      <c r="G50" s="1438"/>
      <c r="H50" s="1438"/>
      <c r="I50" s="1438"/>
      <c r="J50" s="1438"/>
      <c r="K50" s="1438"/>
      <c r="L50" s="1438"/>
      <c r="M50" s="1438"/>
      <c r="N50" s="1438"/>
      <c r="O50" s="1438"/>
      <c r="P50" s="1438"/>
      <c r="Q50" s="1438"/>
      <c r="R50" s="1438"/>
      <c r="S50" s="1438"/>
      <c r="T50" s="1438"/>
      <c r="U50" s="1438"/>
      <c r="V50" s="1438"/>
      <c r="W50" s="1438"/>
      <c r="X50" s="1438"/>
      <c r="Y50" s="1438"/>
      <c r="Z50" s="1438"/>
      <c r="AA50" s="1438"/>
      <c r="AB50" s="1438"/>
      <c r="AC50" s="1438"/>
      <c r="AD50" s="1438"/>
      <c r="AE50" s="755"/>
      <c r="AF50" s="806"/>
      <c r="AG50" s="824"/>
      <c r="AH50" s="828"/>
      <c r="AI50" s="828"/>
      <c r="AJ50" s="830"/>
      <c r="AK50" s="830"/>
      <c r="AL50" s="830"/>
      <c r="AM50" s="830"/>
      <c r="AN50" s="830"/>
      <c r="AO50" s="830"/>
      <c r="AP50" s="821"/>
      <c r="AQ50" s="821"/>
      <c r="AR50" s="821"/>
      <c r="AS50" s="821"/>
      <c r="AT50" s="821"/>
      <c r="AU50" s="821"/>
      <c r="AV50" s="821"/>
      <c r="AW50" s="828"/>
      <c r="AX50" s="826"/>
      <c r="AY50" s="826"/>
      <c r="AZ50" s="826"/>
      <c r="BA50" s="825"/>
      <c r="BB50" s="855"/>
      <c r="BC50" s="827"/>
      <c r="BD50" s="827"/>
      <c r="BE50" s="864"/>
    </row>
    <row r="51" spans="4:57" s="754" customFormat="1" ht="39.9" customHeight="1">
      <c r="D51" s="1438"/>
      <c r="E51" s="1438"/>
      <c r="F51" s="1438"/>
      <c r="G51" s="1438"/>
      <c r="H51" s="1438"/>
      <c r="I51" s="1438"/>
      <c r="J51" s="1438"/>
      <c r="K51" s="1438"/>
      <c r="L51" s="1438"/>
      <c r="M51" s="1438"/>
      <c r="N51" s="1438"/>
      <c r="O51" s="1438"/>
      <c r="P51" s="1438"/>
      <c r="Q51" s="1438"/>
      <c r="R51" s="1438"/>
      <c r="S51" s="1438"/>
      <c r="T51" s="1438"/>
      <c r="U51" s="1438"/>
      <c r="V51" s="1438"/>
      <c r="W51" s="1438"/>
      <c r="X51" s="1438"/>
      <c r="Y51" s="1438"/>
      <c r="Z51" s="1438"/>
      <c r="AA51" s="1438"/>
      <c r="AB51" s="1438"/>
      <c r="AC51" s="1438"/>
      <c r="AD51" s="1438"/>
      <c r="AE51" s="755"/>
      <c r="AF51" s="806"/>
      <c r="AG51" s="824"/>
      <c r="AH51" s="821"/>
      <c r="AI51" s="821"/>
      <c r="AJ51" s="821"/>
      <c r="AK51" s="821"/>
      <c r="AL51" s="822"/>
      <c r="AM51" s="821"/>
      <c r="AN51" s="831"/>
      <c r="AO51" s="831"/>
      <c r="AP51" s="821"/>
      <c r="AQ51" s="821"/>
      <c r="AR51" s="821"/>
      <c r="AS51" s="821"/>
      <c r="AT51" s="821"/>
      <c r="AU51" s="821"/>
      <c r="AV51" s="821"/>
      <c r="AW51" s="828"/>
      <c r="AX51" s="826"/>
      <c r="AY51" s="826"/>
      <c r="AZ51" s="826"/>
      <c r="BA51" s="825"/>
      <c r="BB51" s="855"/>
      <c r="BC51" s="827"/>
      <c r="BD51" s="827"/>
      <c r="BE51" s="864"/>
    </row>
    <row r="52" spans="4:57" s="754" customFormat="1" ht="39.9" customHeight="1">
      <c r="D52" s="776"/>
      <c r="E52" s="776"/>
      <c r="F52" s="776"/>
      <c r="G52" s="776"/>
      <c r="H52" s="776"/>
      <c r="I52" s="776"/>
      <c r="J52" s="776"/>
      <c r="K52" s="776"/>
      <c r="L52" s="776"/>
      <c r="M52" s="776"/>
      <c r="N52" s="776"/>
      <c r="O52" s="776"/>
      <c r="P52" s="776"/>
      <c r="Q52" s="776"/>
      <c r="R52" s="776"/>
      <c r="S52" s="776"/>
      <c r="T52" s="776"/>
      <c r="U52" s="776"/>
      <c r="V52" s="776"/>
      <c r="W52" s="776"/>
      <c r="X52" s="776"/>
      <c r="Y52" s="776"/>
      <c r="Z52" s="776"/>
      <c r="AA52" s="776"/>
      <c r="AB52" s="776"/>
      <c r="AC52" s="765"/>
      <c r="AD52" s="765"/>
      <c r="AE52" s="765"/>
      <c r="AF52" s="808"/>
      <c r="AG52" s="832"/>
      <c r="AH52" s="832"/>
      <c r="AI52" s="832"/>
      <c r="AJ52" s="832"/>
      <c r="AK52" s="832"/>
      <c r="AL52" s="832"/>
      <c r="AM52" s="832"/>
      <c r="AN52" s="832"/>
      <c r="AO52" s="832"/>
      <c r="AP52" s="832"/>
      <c r="AQ52" s="821"/>
      <c r="AR52" s="821"/>
      <c r="AS52" s="821"/>
      <c r="AT52" s="821"/>
      <c r="AU52" s="821"/>
      <c r="AV52" s="821"/>
      <c r="AW52" s="828"/>
      <c r="AX52" s="826"/>
      <c r="AY52" s="826"/>
      <c r="AZ52" s="826"/>
      <c r="BA52" s="825"/>
      <c r="BB52" s="855"/>
      <c r="BC52" s="827"/>
      <c r="BD52" s="827"/>
      <c r="BE52" s="864"/>
    </row>
    <row r="53" spans="4:57" s="754" customFormat="1" ht="32.25" customHeight="1">
      <c r="D53" s="777" t="s">
        <v>10</v>
      </c>
      <c r="E53" s="764"/>
      <c r="F53" s="764"/>
      <c r="G53" s="169"/>
      <c r="H53" s="765"/>
      <c r="I53" s="765"/>
      <c r="J53" s="765"/>
      <c r="K53" s="765"/>
      <c r="L53" s="765"/>
      <c r="M53" s="765"/>
      <c r="N53" s="765"/>
      <c r="O53" s="765"/>
      <c r="P53" s="765"/>
      <c r="Q53" s="765"/>
      <c r="R53" s="765"/>
      <c r="S53" s="765"/>
      <c r="T53" s="765"/>
      <c r="U53" s="765"/>
      <c r="V53" s="765"/>
      <c r="W53" s="765"/>
      <c r="X53" s="765"/>
      <c r="Y53" s="765"/>
      <c r="Z53" s="765"/>
      <c r="AA53" s="765"/>
      <c r="AB53" s="765"/>
      <c r="AC53" s="765"/>
      <c r="AD53" s="765"/>
      <c r="AE53" s="765"/>
      <c r="AF53" s="809"/>
      <c r="AG53" s="833" t="s">
        <v>11</v>
      </c>
      <c r="AH53" s="833"/>
      <c r="AI53" s="833"/>
      <c r="AJ53" s="833"/>
      <c r="AK53" s="832"/>
      <c r="AL53" s="823" t="s">
        <v>2</v>
      </c>
      <c r="AM53" s="1435"/>
      <c r="AN53" s="1435"/>
      <c r="AO53" s="1435"/>
      <c r="AP53" s="1435"/>
      <c r="AQ53" s="1435"/>
      <c r="AR53" s="1435"/>
      <c r="AS53" s="1435"/>
      <c r="AT53" s="1435"/>
      <c r="AU53" s="1435"/>
      <c r="AV53" s="1435"/>
      <c r="AW53" s="1435"/>
      <c r="AX53" s="1435"/>
      <c r="AY53" s="1435"/>
      <c r="AZ53" s="1435"/>
      <c r="BA53" s="1435"/>
      <c r="BB53" s="1435"/>
      <c r="BC53" s="827"/>
      <c r="BD53" s="827"/>
      <c r="BE53" s="864"/>
    </row>
    <row r="54" spans="4:57" s="754" customFormat="1" ht="36" customHeight="1">
      <c r="D54" s="778" t="s">
        <v>12</v>
      </c>
      <c r="F54" s="755"/>
      <c r="H54" s="779"/>
      <c r="I54" s="755"/>
      <c r="J54" s="755"/>
      <c r="K54" s="791"/>
      <c r="L54" s="791"/>
      <c r="M54" s="755"/>
      <c r="N54" s="755"/>
      <c r="O54" s="755"/>
      <c r="Q54" s="755"/>
      <c r="R54" s="755"/>
      <c r="S54" s="755"/>
      <c r="T54" s="755"/>
      <c r="U54" s="755"/>
      <c r="W54" s="772"/>
      <c r="Y54" s="755"/>
      <c r="Z54" s="755"/>
      <c r="AA54" s="755"/>
      <c r="AB54" s="755"/>
      <c r="AC54" s="755"/>
      <c r="AD54" s="755"/>
      <c r="AE54" s="755"/>
      <c r="AF54" s="806"/>
      <c r="AG54" s="824" t="s">
        <v>13</v>
      </c>
      <c r="AH54" s="821"/>
      <c r="AI54" s="821"/>
      <c r="AJ54" s="821"/>
      <c r="AK54" s="821"/>
      <c r="AL54" s="825" t="s">
        <v>2</v>
      </c>
      <c r="AM54" s="1435"/>
      <c r="AN54" s="1435"/>
      <c r="AO54" s="1435"/>
      <c r="AP54" s="1435"/>
      <c r="AQ54" s="1435"/>
      <c r="AR54" s="1435"/>
      <c r="AS54" s="1435"/>
      <c r="AT54" s="1435"/>
      <c r="AU54" s="1435"/>
      <c r="AV54" s="1435"/>
      <c r="AW54" s="1435"/>
      <c r="AX54" s="1435"/>
      <c r="AY54" s="1435"/>
      <c r="AZ54" s="1435"/>
      <c r="BA54" s="1435"/>
      <c r="BB54" s="1435"/>
      <c r="BC54" s="827"/>
      <c r="BD54" s="827"/>
      <c r="BE54" s="864"/>
    </row>
    <row r="55" spans="4:57" s="754" customFormat="1" ht="32.25" customHeight="1">
      <c r="D55" s="780"/>
      <c r="E55" s="781"/>
      <c r="F55" s="755"/>
      <c r="G55" s="772"/>
      <c r="H55" s="779"/>
      <c r="I55" s="755"/>
      <c r="J55" s="755"/>
      <c r="K55" s="791"/>
      <c r="L55" s="791"/>
      <c r="M55" s="755"/>
      <c r="N55" s="755"/>
      <c r="O55" s="755"/>
      <c r="Q55" s="755"/>
      <c r="R55" s="755"/>
      <c r="S55" s="755"/>
      <c r="T55" s="755"/>
      <c r="U55" s="755"/>
      <c r="W55" s="772"/>
      <c r="Y55" s="755"/>
      <c r="Z55" s="755"/>
      <c r="AA55" s="755"/>
      <c r="AB55" s="755"/>
      <c r="AC55" s="755"/>
      <c r="AD55" s="755"/>
      <c r="AE55" s="755"/>
      <c r="AF55" s="805"/>
      <c r="AG55" s="821"/>
      <c r="AH55" s="821"/>
      <c r="AI55" s="821"/>
      <c r="AJ55" s="821"/>
      <c r="AK55" s="821"/>
      <c r="AL55" s="822"/>
      <c r="AM55" s="821"/>
      <c r="AN55" s="831"/>
      <c r="AO55" s="826"/>
      <c r="AP55" s="826"/>
      <c r="AQ55" s="826"/>
      <c r="AR55" s="821"/>
      <c r="AS55" s="826"/>
      <c r="AT55" s="826"/>
      <c r="AU55" s="826"/>
      <c r="AV55" s="821"/>
      <c r="AW55" s="828"/>
      <c r="AX55" s="826"/>
      <c r="AY55" s="826"/>
      <c r="AZ55" s="826"/>
      <c r="BA55" s="825"/>
      <c r="BB55" s="855"/>
      <c r="BC55" s="827"/>
      <c r="BD55" s="827"/>
      <c r="BE55" s="864"/>
    </row>
    <row r="56" spans="4:57" s="754" customFormat="1" ht="34.5" customHeight="1">
      <c r="D56" s="782" t="s">
        <v>14</v>
      </c>
      <c r="E56" s="755"/>
      <c r="F56" s="755"/>
      <c r="H56" s="779"/>
      <c r="I56" s="755"/>
      <c r="J56" s="755"/>
      <c r="K56" s="1416" t="s">
        <v>2</v>
      </c>
      <c r="L56" s="1416"/>
      <c r="M56" s="780"/>
      <c r="N56" s="780"/>
      <c r="O56" s="780"/>
      <c r="P56" s="780"/>
      <c r="Q56" s="780"/>
      <c r="R56" s="780"/>
      <c r="S56" s="780"/>
      <c r="T56" s="780"/>
      <c r="U56" s="780"/>
      <c r="V56" s="780"/>
      <c r="W56" s="780"/>
      <c r="X56" s="780"/>
      <c r="Y56" s="780"/>
      <c r="Z56" s="780"/>
      <c r="AA56" s="792"/>
      <c r="AB56" s="755"/>
      <c r="AC56" s="755"/>
      <c r="AD56" s="755"/>
      <c r="AE56" s="755"/>
      <c r="AF56" s="804"/>
      <c r="AG56" s="820"/>
      <c r="AH56" s="821"/>
      <c r="AI56" s="821"/>
      <c r="AJ56" s="821"/>
      <c r="AK56" s="821"/>
      <c r="AL56" s="822"/>
      <c r="AM56" s="834"/>
      <c r="AN56" s="834"/>
      <c r="AO56" s="834"/>
      <c r="AP56" s="834"/>
      <c r="AQ56" s="834"/>
      <c r="AR56" s="834"/>
      <c r="AS56" s="834"/>
      <c r="AT56" s="834"/>
      <c r="AU56" s="834"/>
      <c r="AV56" s="834"/>
      <c r="AW56" s="834"/>
      <c r="AX56" s="834"/>
      <c r="AY56" s="834"/>
      <c r="AZ56" s="834"/>
      <c r="BA56" s="834"/>
      <c r="BB56" s="834"/>
      <c r="BC56" s="827"/>
      <c r="BD56" s="827"/>
      <c r="BE56" s="864"/>
    </row>
    <row r="57" spans="4:57" s="754" customFormat="1" ht="34.5" customHeight="1">
      <c r="D57" s="780" t="s">
        <v>15</v>
      </c>
      <c r="E57" s="755"/>
      <c r="F57" s="783"/>
      <c r="G57" s="781"/>
      <c r="H57" s="784"/>
      <c r="I57" s="784"/>
      <c r="K57" s="1416" t="s">
        <v>2</v>
      </c>
      <c r="L57" s="1416"/>
      <c r="M57" s="780"/>
      <c r="N57" s="780"/>
      <c r="O57" s="780"/>
      <c r="P57" s="780"/>
      <c r="Q57" s="780"/>
      <c r="R57" s="780"/>
      <c r="S57" s="780"/>
      <c r="T57" s="780"/>
      <c r="U57" s="780"/>
      <c r="V57" s="780"/>
      <c r="W57" s="780"/>
      <c r="X57" s="780"/>
      <c r="Y57" s="780"/>
      <c r="Z57" s="780"/>
      <c r="AA57" s="792"/>
      <c r="AB57" s="755"/>
      <c r="AC57" s="755"/>
      <c r="AD57" s="755"/>
      <c r="AE57" s="755"/>
      <c r="AF57" s="806"/>
      <c r="AG57" s="820" t="s">
        <v>16</v>
      </c>
      <c r="AH57" s="821"/>
      <c r="AI57" s="821"/>
      <c r="AJ57" s="821"/>
      <c r="AK57" s="821"/>
      <c r="AL57" s="823" t="s">
        <v>2</v>
      </c>
      <c r="AM57" s="1435"/>
      <c r="AN57" s="1435"/>
      <c r="AO57" s="1435"/>
      <c r="AP57" s="1435"/>
      <c r="AQ57" s="1435"/>
      <c r="AR57" s="1435"/>
      <c r="AS57" s="1435"/>
      <c r="AT57" s="1435"/>
      <c r="AU57" s="1435"/>
      <c r="AV57" s="1435"/>
      <c r="AW57" s="1435"/>
      <c r="AX57" s="1435"/>
      <c r="AY57" s="1435"/>
      <c r="AZ57" s="1435"/>
      <c r="BA57" s="1435"/>
      <c r="BB57" s="1435"/>
      <c r="BC57" s="827"/>
      <c r="BD57" s="827"/>
      <c r="BE57" s="864"/>
    </row>
    <row r="58" spans="4:57" s="754" customFormat="1" ht="34.5" customHeight="1">
      <c r="D58" s="780" t="s">
        <v>17</v>
      </c>
      <c r="E58" s="755"/>
      <c r="F58" s="783"/>
      <c r="G58" s="783"/>
      <c r="H58" s="784"/>
      <c r="I58" s="784"/>
      <c r="K58" s="1416" t="s">
        <v>2</v>
      </c>
      <c r="L58" s="1416"/>
      <c r="M58" s="780"/>
      <c r="N58" s="780"/>
      <c r="O58" s="780"/>
      <c r="P58" s="780"/>
      <c r="Q58" s="780"/>
      <c r="R58" s="780"/>
      <c r="S58" s="780"/>
      <c r="T58" s="780"/>
      <c r="U58" s="780"/>
      <c r="V58" s="780"/>
      <c r="W58" s="780"/>
      <c r="X58" s="780"/>
      <c r="Y58" s="780"/>
      <c r="Z58" s="780"/>
      <c r="AA58" s="792"/>
      <c r="AB58" s="755"/>
      <c r="AC58" s="755"/>
      <c r="AD58" s="755"/>
      <c r="AE58" s="755"/>
      <c r="AF58" s="805"/>
      <c r="AG58" s="824" t="s">
        <v>18</v>
      </c>
      <c r="AH58" s="821"/>
      <c r="AI58" s="821"/>
      <c r="AJ58" s="821"/>
      <c r="AK58" s="821"/>
      <c r="AL58" s="825" t="s">
        <v>2</v>
      </c>
      <c r="AM58" s="1435"/>
      <c r="AN58" s="1435"/>
      <c r="AO58" s="1435"/>
      <c r="AP58" s="1435"/>
      <c r="AQ58" s="1435"/>
      <c r="AR58" s="1435"/>
      <c r="AS58" s="1435"/>
      <c r="AT58" s="1435"/>
      <c r="AU58" s="1435"/>
      <c r="AV58" s="1435"/>
      <c r="AW58" s="1435"/>
      <c r="AX58" s="1435"/>
      <c r="AY58" s="1435"/>
      <c r="AZ58" s="1435"/>
      <c r="BA58" s="1435"/>
      <c r="BB58" s="1435"/>
      <c r="BC58" s="827"/>
      <c r="BD58" s="827"/>
      <c r="BE58" s="864"/>
    </row>
    <row r="59" spans="4:57" s="754" customFormat="1" ht="39.9" customHeight="1">
      <c r="D59" s="755"/>
      <c r="E59" s="755"/>
      <c r="F59" s="785"/>
      <c r="G59" s="785"/>
      <c r="H59" s="783"/>
      <c r="I59" s="783"/>
      <c r="K59" s="793"/>
      <c r="L59" s="791"/>
      <c r="M59" s="755"/>
      <c r="N59" s="755"/>
      <c r="O59" s="755"/>
      <c r="Q59" s="755"/>
      <c r="R59" s="755"/>
      <c r="S59" s="755"/>
      <c r="T59" s="755"/>
      <c r="U59" s="755"/>
      <c r="W59" s="772"/>
      <c r="Y59" s="755"/>
      <c r="Z59" s="755"/>
      <c r="AA59" s="755"/>
      <c r="AB59" s="755"/>
      <c r="AC59" s="755"/>
      <c r="AD59" s="755"/>
      <c r="AE59" s="755"/>
      <c r="AF59" s="810"/>
      <c r="AG59" s="835"/>
      <c r="AH59" s="835"/>
      <c r="AI59" s="835"/>
      <c r="AJ59" s="835"/>
      <c r="AK59" s="835"/>
      <c r="AL59" s="836"/>
      <c r="AM59" s="835"/>
      <c r="AN59" s="837"/>
      <c r="AO59" s="837"/>
      <c r="AP59" s="835"/>
      <c r="AQ59" s="835"/>
      <c r="AR59" s="835"/>
      <c r="AS59" s="846"/>
      <c r="AT59" s="846"/>
      <c r="AU59" s="846"/>
      <c r="AV59" s="846"/>
      <c r="AW59" s="846"/>
      <c r="AX59" s="846"/>
      <c r="AY59" s="846"/>
      <c r="AZ59" s="846"/>
      <c r="BA59" s="856"/>
      <c r="BB59" s="857"/>
      <c r="BC59" s="858"/>
      <c r="BD59" s="858"/>
      <c r="BE59" s="865"/>
    </row>
    <row r="60" spans="4:57" s="754" customFormat="1" ht="39.9" customHeight="1">
      <c r="D60" s="755"/>
      <c r="E60" s="755"/>
      <c r="F60" s="783"/>
      <c r="G60" s="781"/>
      <c r="H60" s="784"/>
      <c r="I60" s="784"/>
      <c r="K60" s="793"/>
      <c r="L60" s="791"/>
      <c r="M60" s="755"/>
      <c r="N60" s="755"/>
      <c r="O60" s="755"/>
      <c r="Q60" s="755"/>
      <c r="R60" s="755"/>
      <c r="S60" s="755"/>
      <c r="T60" s="755"/>
      <c r="U60" s="755"/>
      <c r="W60" s="772"/>
      <c r="Y60" s="755"/>
      <c r="Z60" s="755"/>
      <c r="AA60" s="755"/>
      <c r="AB60" s="755"/>
      <c r="AC60" s="755"/>
      <c r="AD60" s="755"/>
      <c r="AE60" s="755"/>
      <c r="AF60" s="755"/>
      <c r="AG60" s="755"/>
      <c r="AH60" s="755"/>
      <c r="AI60" s="755"/>
      <c r="AJ60" s="755"/>
      <c r="AK60" s="755"/>
      <c r="AL60" s="792"/>
      <c r="AM60" s="755"/>
      <c r="AN60" s="769"/>
      <c r="AO60" s="769"/>
      <c r="AP60" s="755"/>
      <c r="AQ60" s="755"/>
      <c r="AR60" s="755"/>
      <c r="AS60" s="755"/>
      <c r="AT60" s="755"/>
      <c r="AU60" s="755"/>
      <c r="AV60" s="755"/>
      <c r="AW60" s="796"/>
      <c r="AX60" s="859"/>
      <c r="AY60" s="859"/>
      <c r="AZ60" s="859"/>
      <c r="BA60" s="851"/>
      <c r="BB60" s="772"/>
    </row>
    <row r="61" spans="4:57" s="754" customFormat="1" ht="60.75" customHeight="1">
      <c r="D61" s="780"/>
      <c r="E61" s="755"/>
      <c r="F61" s="783"/>
      <c r="G61" s="783"/>
      <c r="H61" s="784"/>
      <c r="I61" s="784"/>
      <c r="K61" s="794"/>
      <c r="L61" s="791"/>
      <c r="M61" s="755"/>
      <c r="N61" s="755"/>
      <c r="O61" s="755"/>
      <c r="Q61" s="755"/>
      <c r="R61" s="755"/>
      <c r="S61" s="755"/>
      <c r="T61" s="755"/>
      <c r="U61" s="755"/>
      <c r="W61" s="772"/>
      <c r="Y61" s="755"/>
      <c r="Z61" s="755"/>
      <c r="AA61" s="755"/>
      <c r="AB61" s="755"/>
      <c r="AC61" s="755"/>
      <c r="AD61" s="755"/>
      <c r="AE61" s="755"/>
      <c r="AF61" s="755"/>
      <c r="AG61" s="755"/>
      <c r="AH61" s="755"/>
      <c r="AI61" s="755"/>
      <c r="AJ61" s="755"/>
      <c r="AK61" s="755"/>
      <c r="AL61" s="792"/>
      <c r="AM61" s="755"/>
      <c r="AN61" s="769"/>
      <c r="AO61" s="769"/>
      <c r="AP61" s="755"/>
      <c r="AQ61" s="755"/>
      <c r="AR61" s="755"/>
      <c r="AS61" s="755"/>
      <c r="AT61" s="755"/>
      <c r="AU61" s="755"/>
      <c r="AV61" s="755"/>
      <c r="AW61" s="796"/>
      <c r="AX61" s="859"/>
      <c r="AY61" s="859"/>
      <c r="AZ61" s="859"/>
      <c r="BA61" s="851"/>
      <c r="BB61" s="772"/>
    </row>
    <row r="62" spans="4:57" s="754" customFormat="1" ht="39.9" customHeight="1">
      <c r="K62" s="793"/>
      <c r="L62" s="791"/>
      <c r="M62" s="755"/>
      <c r="N62" s="755"/>
      <c r="O62" s="755"/>
      <c r="Q62" s="755"/>
      <c r="R62" s="755"/>
      <c r="S62" s="755"/>
      <c r="T62" s="755"/>
      <c r="U62" s="755"/>
      <c r="W62" s="772"/>
      <c r="Y62" s="755"/>
      <c r="Z62" s="755"/>
      <c r="AA62" s="755"/>
      <c r="AB62" s="755"/>
      <c r="AC62" s="755"/>
      <c r="AD62" s="755"/>
      <c r="AE62" s="755"/>
      <c r="AF62" s="755"/>
      <c r="AG62" s="755"/>
      <c r="AH62" s="755"/>
      <c r="AI62" s="755"/>
      <c r="AJ62" s="755"/>
      <c r="AK62" s="755"/>
      <c r="AL62" s="792"/>
      <c r="AM62" s="755"/>
      <c r="AN62" s="769"/>
      <c r="AO62" s="769"/>
      <c r="AP62" s="755"/>
      <c r="AQ62" s="755"/>
      <c r="AR62" s="755"/>
      <c r="AS62" s="755"/>
      <c r="AT62" s="755"/>
      <c r="AU62" s="755"/>
      <c r="AV62" s="755"/>
      <c r="AW62" s="796"/>
      <c r="AX62" s="859"/>
      <c r="AY62" s="859"/>
      <c r="AZ62" s="859"/>
      <c r="BA62" s="851"/>
      <c r="BB62" s="772"/>
    </row>
    <row r="63" spans="4:57" s="754" customFormat="1" ht="36" customHeight="1">
      <c r="D63" s="786"/>
      <c r="E63" s="1429"/>
      <c r="F63" s="1429"/>
      <c r="G63" s="1429"/>
      <c r="H63" s="1429"/>
      <c r="I63" s="1429"/>
      <c r="J63" s="1429"/>
      <c r="K63" s="1429"/>
      <c r="L63" s="1429"/>
      <c r="M63" s="1429"/>
      <c r="N63" s="1429"/>
      <c r="O63" s="1429"/>
      <c r="P63" s="1429"/>
      <c r="Q63" s="1429"/>
      <c r="R63" s="1429"/>
      <c r="S63" s="1429"/>
      <c r="T63" s="1429"/>
      <c r="U63" s="1429"/>
      <c r="V63" s="1429"/>
      <c r="W63" s="1429"/>
      <c r="X63" s="1429"/>
      <c r="Y63" s="1429"/>
      <c r="Z63" s="1429"/>
      <c r="AA63" s="1429"/>
      <c r="AB63" s="1429"/>
      <c r="AC63" s="1429"/>
      <c r="AD63" s="1429"/>
      <c r="AE63" s="1429"/>
      <c r="AF63" s="1429"/>
      <c r="AG63" s="1429"/>
      <c r="AH63" s="1429"/>
      <c r="AI63" s="1429"/>
      <c r="AJ63" s="1429"/>
      <c r="AK63" s="1429"/>
      <c r="AL63" s="1429"/>
      <c r="AM63" s="1429"/>
      <c r="AN63" s="1429"/>
      <c r="AO63" s="1429"/>
      <c r="AP63" s="1429"/>
      <c r="AQ63" s="1429"/>
      <c r="AR63" s="1429"/>
      <c r="AS63" s="1429"/>
      <c r="AT63" s="1429"/>
      <c r="AU63" s="1429"/>
      <c r="AV63" s="1429"/>
      <c r="AW63" s="1429"/>
      <c r="AX63" s="1429"/>
      <c r="AY63" s="1429"/>
      <c r="AZ63" s="1429"/>
      <c r="BA63" s="1429"/>
      <c r="BB63" s="1429"/>
      <c r="BC63" s="1429"/>
    </row>
    <row r="64" spans="4:57" s="754" customFormat="1" ht="36" customHeight="1">
      <c r="D64" s="787"/>
      <c r="E64" s="1436"/>
      <c r="F64" s="1436"/>
      <c r="G64" s="1436"/>
      <c r="H64" s="1436"/>
      <c r="I64" s="1436"/>
      <c r="J64" s="1436"/>
      <c r="K64" s="1436"/>
      <c r="L64" s="1436"/>
      <c r="M64" s="1436"/>
      <c r="N64" s="1436"/>
      <c r="O64" s="1436"/>
      <c r="P64" s="1436"/>
      <c r="Q64" s="1436"/>
      <c r="R64" s="1436"/>
      <c r="S64" s="1436"/>
      <c r="T64" s="1436"/>
      <c r="U64" s="1436"/>
      <c r="V64" s="1436"/>
      <c r="W64" s="1436"/>
      <c r="X64" s="1436"/>
      <c r="Y64" s="1436"/>
      <c r="Z64" s="1436"/>
      <c r="AA64" s="1436"/>
      <c r="AB64" s="1436"/>
      <c r="AC64" s="1436"/>
      <c r="AD64" s="1436"/>
      <c r="AE64" s="1436"/>
      <c r="AF64" s="1436"/>
      <c r="AG64" s="1436"/>
      <c r="AH64" s="1436"/>
      <c r="AI64" s="1436"/>
      <c r="AJ64" s="1436"/>
      <c r="AK64" s="1436"/>
      <c r="AL64" s="1436"/>
      <c r="AM64" s="1436"/>
      <c r="AN64" s="1436"/>
      <c r="AO64" s="1436"/>
      <c r="AP64" s="1436"/>
      <c r="AQ64" s="1436"/>
      <c r="AR64" s="1436"/>
      <c r="AS64" s="1436"/>
      <c r="AT64" s="1436"/>
      <c r="AU64" s="1436"/>
      <c r="AV64" s="1436"/>
      <c r="AW64" s="1436"/>
      <c r="AX64" s="1436"/>
      <c r="AY64" s="1436"/>
      <c r="AZ64" s="1436"/>
      <c r="BA64" s="1436"/>
      <c r="BB64" s="1436"/>
      <c r="BC64" s="1436"/>
    </row>
    <row r="65" spans="4:56" s="754" customFormat="1" ht="36" customHeight="1">
      <c r="D65" s="787"/>
      <c r="E65" s="1436"/>
      <c r="F65" s="1436"/>
      <c r="G65" s="1436"/>
      <c r="H65" s="1436"/>
      <c r="I65" s="1436"/>
      <c r="J65" s="1436"/>
      <c r="K65" s="1436"/>
      <c r="L65" s="1436"/>
      <c r="M65" s="1436"/>
      <c r="N65" s="1436"/>
      <c r="O65" s="1436"/>
      <c r="P65" s="1436"/>
      <c r="Q65" s="1436"/>
      <c r="R65" s="1436"/>
      <c r="S65" s="1436"/>
      <c r="T65" s="1436"/>
      <c r="U65" s="1436"/>
      <c r="V65" s="1436"/>
      <c r="W65" s="1436"/>
      <c r="X65" s="1436"/>
      <c r="Y65" s="1436"/>
      <c r="Z65" s="1436"/>
      <c r="AA65" s="1436"/>
      <c r="AB65" s="1436"/>
      <c r="AC65" s="1436"/>
      <c r="AD65" s="1436"/>
      <c r="AE65" s="1436"/>
      <c r="AF65" s="1436"/>
      <c r="AG65" s="1436"/>
      <c r="AH65" s="1436"/>
      <c r="AI65" s="1436"/>
      <c r="AJ65" s="1436"/>
      <c r="AK65" s="1436"/>
      <c r="AL65" s="1436"/>
      <c r="AM65" s="1436"/>
      <c r="AN65" s="1436"/>
      <c r="AO65" s="1436"/>
      <c r="AP65" s="1436"/>
      <c r="AQ65" s="1436"/>
      <c r="AR65" s="1436"/>
      <c r="AS65" s="1436"/>
      <c r="AT65" s="1436"/>
      <c r="AU65" s="1436"/>
      <c r="AV65" s="1436"/>
      <c r="AW65" s="1436"/>
      <c r="AX65" s="1436"/>
      <c r="AY65" s="1436"/>
      <c r="AZ65" s="1436"/>
      <c r="BA65" s="1436"/>
      <c r="BB65" s="1436"/>
      <c r="BC65" s="1436"/>
    </row>
    <row r="66" spans="4:56" s="754" customFormat="1" ht="36" customHeight="1">
      <c r="D66" s="787"/>
      <c r="E66" s="1436"/>
      <c r="F66" s="1436"/>
      <c r="G66" s="1436"/>
      <c r="H66" s="1436"/>
      <c r="I66" s="1436"/>
      <c r="J66" s="1436"/>
      <c r="K66" s="1436"/>
      <c r="L66" s="1436"/>
      <c r="M66" s="1436"/>
      <c r="N66" s="1436"/>
      <c r="O66" s="1436"/>
      <c r="P66" s="1436"/>
      <c r="Q66" s="1436"/>
      <c r="R66" s="1436"/>
      <c r="S66" s="1436"/>
      <c r="T66" s="1436"/>
      <c r="U66" s="1436"/>
      <c r="V66" s="1436"/>
      <c r="W66" s="1436"/>
      <c r="X66" s="1436"/>
      <c r="Y66" s="1436"/>
      <c r="Z66" s="1436"/>
      <c r="AA66" s="1436"/>
      <c r="AB66" s="1436"/>
      <c r="AC66" s="1436"/>
      <c r="AD66" s="1436"/>
      <c r="AE66" s="1436"/>
      <c r="AF66" s="1436"/>
      <c r="AG66" s="1436"/>
      <c r="AH66" s="1436"/>
      <c r="AI66" s="1436"/>
      <c r="AJ66" s="1436"/>
      <c r="AK66" s="1436"/>
      <c r="AL66" s="1436"/>
      <c r="AM66" s="1436"/>
      <c r="AN66" s="1436"/>
      <c r="AO66" s="1436"/>
      <c r="AP66" s="1436"/>
      <c r="AQ66" s="1436"/>
      <c r="AR66" s="1436"/>
      <c r="AS66" s="1436"/>
      <c r="AT66" s="1436"/>
      <c r="AU66" s="1436"/>
      <c r="AV66" s="1436"/>
      <c r="AW66" s="1436"/>
      <c r="AX66" s="1436"/>
      <c r="AY66" s="1436"/>
      <c r="AZ66" s="1436"/>
      <c r="BA66" s="1436"/>
      <c r="BB66" s="1436"/>
      <c r="BC66" s="1436"/>
    </row>
    <row r="67" spans="4:56" s="754" customFormat="1" ht="34.5" customHeight="1">
      <c r="D67" s="787"/>
      <c r="E67" s="1436"/>
      <c r="F67" s="1436"/>
      <c r="G67" s="1436"/>
      <c r="H67" s="1436"/>
      <c r="I67" s="1436"/>
      <c r="J67" s="1436"/>
      <c r="K67" s="1436"/>
      <c r="L67" s="1436"/>
      <c r="M67" s="1436"/>
      <c r="N67" s="1436"/>
      <c r="O67" s="1436"/>
      <c r="P67" s="1436"/>
      <c r="Q67" s="1436"/>
      <c r="R67" s="1436"/>
      <c r="S67" s="1436"/>
      <c r="T67" s="1436"/>
      <c r="U67" s="1436"/>
      <c r="V67" s="1436"/>
      <c r="W67" s="1436"/>
      <c r="X67" s="1436"/>
      <c r="Y67" s="1436"/>
      <c r="Z67" s="1436"/>
      <c r="AA67" s="1436"/>
      <c r="AB67" s="1436"/>
      <c r="AC67" s="1436"/>
      <c r="AD67" s="1436"/>
      <c r="AE67" s="1436"/>
      <c r="AF67" s="1436"/>
      <c r="AG67" s="1436"/>
      <c r="AH67" s="1436"/>
      <c r="AI67" s="1436"/>
      <c r="AJ67" s="1436"/>
      <c r="AK67" s="1436"/>
      <c r="AL67" s="1436"/>
      <c r="AM67" s="1436"/>
      <c r="AN67" s="1436"/>
      <c r="AO67" s="1436"/>
      <c r="AP67" s="1436"/>
      <c r="AQ67" s="1436"/>
      <c r="AR67" s="1436"/>
      <c r="AS67" s="1436"/>
      <c r="AT67" s="1436"/>
      <c r="AU67" s="1436"/>
      <c r="AV67" s="1436"/>
      <c r="AW67" s="1436"/>
      <c r="AX67" s="1436"/>
      <c r="AY67" s="1436"/>
      <c r="AZ67" s="1436"/>
      <c r="BA67" s="1436"/>
      <c r="BB67" s="1436"/>
      <c r="BC67" s="1436"/>
    </row>
    <row r="68" spans="4:56" s="754" customFormat="1" ht="35.4">
      <c r="D68" s="787"/>
      <c r="E68" s="1437"/>
      <c r="F68" s="1437"/>
      <c r="G68" s="1437"/>
      <c r="H68" s="1437"/>
      <c r="I68" s="1437"/>
      <c r="J68" s="1437"/>
      <c r="K68" s="1437"/>
      <c r="L68" s="1437"/>
      <c r="M68" s="1437"/>
      <c r="N68" s="1437"/>
      <c r="O68" s="1437"/>
      <c r="P68" s="1437"/>
      <c r="Q68" s="1437"/>
      <c r="R68" s="1437"/>
      <c r="S68" s="1437"/>
      <c r="T68" s="1437"/>
      <c r="U68" s="1437"/>
      <c r="V68" s="1437"/>
      <c r="W68" s="1437"/>
      <c r="X68" s="1437"/>
      <c r="Y68" s="1437"/>
      <c r="Z68" s="1437"/>
      <c r="AA68" s="1437"/>
      <c r="AB68" s="1437"/>
      <c r="AC68" s="1437"/>
      <c r="AD68" s="1437"/>
      <c r="AE68" s="1437"/>
      <c r="AF68" s="1437"/>
      <c r="AG68" s="1437"/>
      <c r="AH68" s="1437"/>
      <c r="AI68" s="1437"/>
      <c r="AJ68" s="1437"/>
      <c r="AK68" s="1437"/>
      <c r="AL68" s="1437"/>
      <c r="AM68" s="1437"/>
      <c r="AN68" s="1437"/>
      <c r="AO68" s="1437"/>
      <c r="AP68" s="1437"/>
      <c r="AQ68" s="1437"/>
      <c r="AR68" s="1437"/>
      <c r="AS68" s="1437"/>
      <c r="AT68" s="1437"/>
      <c r="AU68" s="1437"/>
      <c r="AV68" s="1437"/>
      <c r="AW68" s="1437"/>
      <c r="AX68" s="1437"/>
      <c r="AY68" s="1437"/>
      <c r="AZ68" s="1437"/>
      <c r="BA68" s="1437"/>
      <c r="BB68" s="1437"/>
      <c r="BC68" s="1437"/>
    </row>
    <row r="69" spans="4:56" s="754" customFormat="1" ht="119.25" customHeight="1">
      <c r="D69" s="788"/>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U69" s="1437"/>
      <c r="AV69" s="1437"/>
      <c r="AW69" s="1437"/>
      <c r="AX69" s="1437"/>
      <c r="AY69" s="1437"/>
      <c r="AZ69" s="1437"/>
      <c r="BA69" s="1437"/>
      <c r="BB69" s="1437"/>
      <c r="BC69" s="1437"/>
    </row>
    <row r="70" spans="4:56" s="754" customFormat="1" ht="77.25" customHeight="1">
      <c r="D70" s="789"/>
      <c r="E70" s="1430"/>
      <c r="F70" s="1430"/>
      <c r="G70" s="1430"/>
      <c r="H70" s="1430"/>
      <c r="I70" s="1430"/>
      <c r="J70" s="1430"/>
      <c r="K70" s="1430"/>
      <c r="L70" s="1430"/>
      <c r="M70" s="1430"/>
      <c r="N70" s="1430"/>
      <c r="O70" s="1430"/>
      <c r="P70" s="1430"/>
      <c r="Q70" s="1430"/>
      <c r="R70" s="1430"/>
      <c r="S70" s="1430"/>
      <c r="T70" s="1430"/>
      <c r="U70" s="1430"/>
      <c r="V70" s="1430"/>
      <c r="W70" s="1430"/>
      <c r="X70" s="1430"/>
      <c r="Y70" s="1430"/>
      <c r="Z70" s="1430"/>
      <c r="AA70" s="1430"/>
      <c r="AB70" s="1430"/>
      <c r="AC70" s="1430"/>
      <c r="AD70" s="1430"/>
      <c r="AE70" s="1430"/>
      <c r="AF70" s="1430"/>
      <c r="AG70" s="1430"/>
      <c r="AH70" s="1430"/>
      <c r="AI70" s="1430"/>
      <c r="AJ70" s="1430"/>
      <c r="AK70" s="1430"/>
      <c r="AL70" s="1430"/>
      <c r="AM70" s="1430"/>
      <c r="AN70" s="1430"/>
      <c r="AO70" s="1430"/>
      <c r="AP70" s="1430"/>
      <c r="AQ70" s="1430"/>
      <c r="AR70" s="1430"/>
      <c r="AS70" s="1430"/>
      <c r="AT70" s="1430"/>
      <c r="AU70" s="1430"/>
      <c r="AV70" s="1430"/>
      <c r="AW70" s="1430"/>
      <c r="AX70" s="1430"/>
      <c r="AY70" s="1430"/>
      <c r="AZ70" s="1430"/>
      <c r="BA70" s="1430"/>
      <c r="BB70" s="1430"/>
      <c r="BC70" s="1430"/>
    </row>
    <row r="71" spans="4:56" s="754" customFormat="1" ht="71.25" customHeight="1">
      <c r="D71" s="787"/>
      <c r="E71" s="1431"/>
      <c r="F71" s="1431"/>
      <c r="G71" s="1431"/>
      <c r="H71" s="1431"/>
      <c r="I71" s="1431"/>
      <c r="J71" s="1431"/>
      <c r="K71" s="1431"/>
      <c r="L71" s="1431"/>
      <c r="M71" s="1431"/>
      <c r="N71" s="1431"/>
      <c r="O71" s="1431"/>
      <c r="P71" s="1431"/>
      <c r="Q71" s="1431"/>
      <c r="R71" s="1431"/>
      <c r="S71" s="1431"/>
      <c r="T71" s="1431"/>
      <c r="U71" s="1431"/>
      <c r="V71" s="1431"/>
      <c r="W71" s="1431"/>
      <c r="X71" s="1431"/>
      <c r="Y71" s="1431"/>
      <c r="Z71" s="1431"/>
      <c r="AA71" s="1431"/>
      <c r="AB71" s="1431"/>
      <c r="AC71" s="1431"/>
      <c r="AD71" s="1431"/>
      <c r="AE71" s="1431"/>
      <c r="AF71" s="1431"/>
      <c r="AG71" s="1431"/>
      <c r="AH71" s="1431"/>
      <c r="AI71" s="1431"/>
      <c r="AJ71" s="1431"/>
      <c r="AK71" s="1431"/>
      <c r="AL71" s="1431"/>
      <c r="AM71" s="1431"/>
      <c r="AN71" s="1431"/>
      <c r="AO71" s="1431"/>
      <c r="AP71" s="1431"/>
      <c r="AQ71" s="1431"/>
      <c r="AR71" s="1431"/>
      <c r="AS71" s="1431"/>
      <c r="AT71" s="1431"/>
      <c r="AU71" s="1431"/>
      <c r="AV71" s="1431"/>
      <c r="AW71" s="1431"/>
      <c r="AX71" s="1431"/>
      <c r="AY71" s="1431"/>
      <c r="AZ71" s="1431"/>
      <c r="BA71" s="1431"/>
      <c r="BB71" s="1431"/>
      <c r="BC71" s="1431"/>
    </row>
    <row r="72" spans="4:56" s="754" customFormat="1" ht="39" customHeight="1">
      <c r="D72" s="790"/>
      <c r="E72" s="1432"/>
      <c r="F72" s="1432"/>
      <c r="G72" s="1432"/>
      <c r="H72" s="1432"/>
      <c r="I72" s="1432"/>
      <c r="J72" s="1432"/>
      <c r="K72" s="1432"/>
      <c r="L72" s="1432"/>
      <c r="M72" s="1432"/>
      <c r="N72" s="1432"/>
      <c r="O72" s="1432"/>
      <c r="P72" s="1432"/>
      <c r="Q72" s="1432"/>
      <c r="R72" s="1432"/>
      <c r="S72" s="1432"/>
      <c r="T72" s="1432"/>
      <c r="U72" s="1432"/>
      <c r="V72" s="1432"/>
      <c r="W72" s="1432"/>
      <c r="X72" s="1432"/>
      <c r="Y72" s="1432"/>
      <c r="Z72" s="1432"/>
      <c r="AA72" s="1432"/>
      <c r="AB72" s="1432"/>
      <c r="AC72" s="1432"/>
      <c r="AD72" s="1432"/>
      <c r="AE72" s="1432"/>
      <c r="AF72" s="1432"/>
      <c r="AG72" s="1432"/>
      <c r="AH72" s="1432"/>
      <c r="AI72" s="1432"/>
      <c r="AJ72" s="1432"/>
      <c r="AK72" s="1432"/>
      <c r="AL72" s="1432"/>
      <c r="AM72" s="1432"/>
      <c r="AN72" s="1432"/>
      <c r="AO72" s="1432"/>
      <c r="AP72" s="1432"/>
      <c r="AQ72" s="1432"/>
      <c r="AR72" s="1432"/>
      <c r="AS72" s="1432"/>
      <c r="AT72" s="1432"/>
      <c r="AU72" s="1432"/>
      <c r="AV72" s="1432"/>
      <c r="AW72" s="1432"/>
      <c r="AX72" s="1432"/>
      <c r="AY72" s="1432"/>
      <c r="AZ72" s="1432"/>
      <c r="BA72" s="1432"/>
      <c r="BB72" s="1432"/>
      <c r="BC72" s="1432"/>
    </row>
    <row r="73" spans="4:56" s="754" customFormat="1" ht="35.4">
      <c r="D73" s="790"/>
      <c r="E73" s="1432"/>
      <c r="F73" s="1432"/>
      <c r="G73" s="1432"/>
      <c r="H73" s="1432"/>
      <c r="I73" s="1432"/>
      <c r="J73" s="1432"/>
      <c r="K73" s="1432"/>
      <c r="L73" s="1432"/>
      <c r="M73" s="1432"/>
      <c r="N73" s="1432"/>
      <c r="O73" s="1432"/>
      <c r="P73" s="1432"/>
      <c r="Q73" s="1432"/>
      <c r="R73" s="1432"/>
      <c r="S73" s="1432"/>
      <c r="T73" s="1432"/>
      <c r="U73" s="1432"/>
      <c r="V73" s="1432"/>
      <c r="W73" s="1432"/>
      <c r="X73" s="1432"/>
      <c r="Y73" s="1432"/>
      <c r="Z73" s="1432"/>
      <c r="AA73" s="1432"/>
      <c r="AB73" s="1432"/>
      <c r="AC73" s="1432"/>
      <c r="AD73" s="1432"/>
      <c r="AE73" s="1432"/>
      <c r="AF73" s="1432"/>
      <c r="AG73" s="1432"/>
      <c r="AH73" s="1432"/>
      <c r="AI73" s="1432"/>
      <c r="AJ73" s="1432"/>
      <c r="AK73" s="1432"/>
      <c r="AL73" s="1432"/>
      <c r="AM73" s="1432"/>
      <c r="AN73" s="1432"/>
      <c r="AO73" s="1432"/>
      <c r="AP73" s="1432"/>
      <c r="AQ73" s="1432"/>
      <c r="AR73" s="1432"/>
      <c r="AS73" s="1432"/>
      <c r="AT73" s="1432"/>
      <c r="AU73" s="1432"/>
      <c r="AV73" s="1432"/>
      <c r="AW73" s="1432"/>
      <c r="AX73" s="1432"/>
      <c r="AY73" s="1432"/>
      <c r="AZ73" s="1432"/>
      <c r="BA73" s="1432"/>
      <c r="BB73" s="1432"/>
      <c r="BC73" s="1432"/>
    </row>
    <row r="74" spans="4:56" s="754" customFormat="1" ht="70.5" customHeight="1">
      <c r="D74" s="790"/>
      <c r="E74" s="1432"/>
      <c r="F74" s="1432"/>
      <c r="G74" s="1432"/>
      <c r="H74" s="1432"/>
      <c r="I74" s="1432"/>
      <c r="J74" s="1432"/>
      <c r="K74" s="1432"/>
      <c r="L74" s="1432"/>
      <c r="M74" s="1432"/>
      <c r="N74" s="1432"/>
      <c r="O74" s="1432"/>
      <c r="P74" s="1432"/>
      <c r="Q74" s="1432"/>
      <c r="R74" s="1432"/>
      <c r="S74" s="1432"/>
      <c r="T74" s="1432"/>
      <c r="U74" s="1432"/>
      <c r="V74" s="1432"/>
      <c r="W74" s="1432"/>
      <c r="X74" s="1432"/>
      <c r="Y74" s="1432"/>
      <c r="Z74" s="1432"/>
      <c r="AA74" s="1432"/>
      <c r="AB74" s="1432"/>
      <c r="AC74" s="1432"/>
      <c r="AD74" s="1432"/>
      <c r="AE74" s="1432"/>
      <c r="AF74" s="1432"/>
      <c r="AG74" s="1432"/>
      <c r="AH74" s="1432"/>
      <c r="AI74" s="1432"/>
      <c r="AJ74" s="1432"/>
      <c r="AK74" s="1432"/>
      <c r="AL74" s="1432"/>
      <c r="AM74" s="1432"/>
      <c r="AN74" s="1432"/>
      <c r="AO74" s="1432"/>
      <c r="AP74" s="1432"/>
      <c r="AQ74" s="1432"/>
      <c r="AR74" s="1432"/>
      <c r="AS74" s="1432"/>
      <c r="AT74" s="1432"/>
      <c r="AU74" s="1432"/>
      <c r="AV74" s="1432"/>
      <c r="AW74" s="1432"/>
      <c r="AX74" s="1432"/>
      <c r="AY74" s="1432"/>
      <c r="AZ74" s="1432"/>
      <c r="BA74" s="1432"/>
      <c r="BB74" s="1432"/>
      <c r="BC74" s="1432"/>
      <c r="BD74" s="875"/>
    </row>
    <row r="75" spans="4:56" s="754" customFormat="1" ht="147" customHeight="1">
      <c r="D75" s="790"/>
      <c r="E75" s="1433"/>
      <c r="F75" s="1433"/>
      <c r="G75" s="1433"/>
      <c r="H75" s="1433"/>
      <c r="I75" s="1433"/>
      <c r="J75" s="1433"/>
      <c r="K75" s="1433"/>
      <c r="L75" s="1433"/>
      <c r="M75" s="1433"/>
      <c r="N75" s="1433"/>
      <c r="O75" s="1433"/>
      <c r="P75" s="1433"/>
      <c r="Q75" s="1433"/>
      <c r="R75" s="1433"/>
      <c r="S75" s="1433"/>
      <c r="T75" s="1433"/>
      <c r="U75" s="1433"/>
      <c r="V75" s="1433"/>
      <c r="W75" s="1433"/>
      <c r="X75" s="1433"/>
      <c r="Y75" s="1433"/>
      <c r="Z75" s="1433"/>
      <c r="AA75" s="1433"/>
      <c r="AB75" s="1433"/>
      <c r="AC75" s="1433"/>
      <c r="AD75" s="1433"/>
      <c r="AE75" s="1433"/>
      <c r="AF75" s="1433"/>
      <c r="AG75" s="1433"/>
      <c r="AH75" s="1433"/>
      <c r="AI75" s="1433"/>
      <c r="AJ75" s="1433"/>
      <c r="AK75" s="1433"/>
      <c r="AL75" s="1433"/>
      <c r="AM75" s="1433"/>
      <c r="AN75" s="1433"/>
      <c r="AO75" s="1433"/>
      <c r="AP75" s="1433"/>
      <c r="AQ75" s="1433"/>
      <c r="AR75" s="1433"/>
      <c r="AS75" s="1433"/>
      <c r="AT75" s="1433"/>
      <c r="AU75" s="1433"/>
      <c r="AV75" s="1433"/>
      <c r="AW75" s="1433"/>
      <c r="AX75" s="1433"/>
      <c r="AY75" s="1433"/>
      <c r="AZ75" s="1433"/>
      <c r="BA75" s="1433"/>
      <c r="BB75" s="1433"/>
      <c r="BC75" s="1433"/>
    </row>
    <row r="76" spans="4:56" s="754" customFormat="1" ht="39.75" customHeight="1">
      <c r="D76" s="866"/>
      <c r="E76" s="1434"/>
      <c r="F76" s="1434"/>
      <c r="G76" s="1434"/>
      <c r="H76" s="1434"/>
      <c r="I76" s="1434"/>
      <c r="J76" s="1434"/>
      <c r="K76" s="1434"/>
      <c r="L76" s="1434"/>
      <c r="M76" s="1434"/>
      <c r="N76" s="1434"/>
      <c r="O76" s="1434"/>
      <c r="P76" s="1434"/>
      <c r="Q76" s="1434"/>
      <c r="R76" s="1434"/>
      <c r="S76" s="1434"/>
      <c r="T76" s="1434"/>
      <c r="U76" s="1434"/>
      <c r="V76" s="1434"/>
      <c r="W76" s="1434"/>
      <c r="X76" s="1434"/>
      <c r="Y76" s="1434"/>
      <c r="Z76" s="1434"/>
      <c r="AA76" s="1434"/>
      <c r="AB76" s="1434"/>
      <c r="AC76" s="1434"/>
      <c r="AD76" s="1434"/>
      <c r="AE76" s="1434"/>
      <c r="AF76" s="1434"/>
      <c r="AG76" s="1434"/>
      <c r="AH76" s="1434"/>
      <c r="AI76" s="1434"/>
      <c r="AJ76" s="1434"/>
      <c r="AK76" s="1434"/>
      <c r="AL76" s="1434"/>
      <c r="AM76" s="1434"/>
      <c r="AN76" s="1434"/>
      <c r="AO76" s="1434"/>
      <c r="AP76" s="1434"/>
      <c r="AQ76" s="1434"/>
      <c r="AR76" s="1434"/>
      <c r="AS76" s="1434"/>
      <c r="AT76" s="1434"/>
      <c r="AU76" s="1434"/>
      <c r="AV76" s="1434"/>
      <c r="AW76" s="1434"/>
      <c r="AX76" s="1434"/>
      <c r="AY76" s="1434"/>
      <c r="AZ76" s="1434"/>
      <c r="BA76" s="1434"/>
      <c r="BB76" s="1434"/>
      <c r="BC76" s="1434"/>
    </row>
    <row r="77" spans="4:56" s="756" customFormat="1" ht="39.9" customHeight="1">
      <c r="D77" s="790"/>
      <c r="E77" s="1434"/>
      <c r="F77" s="1434"/>
      <c r="G77" s="1434"/>
      <c r="H77" s="1434"/>
      <c r="I77" s="1434"/>
      <c r="J77" s="1434"/>
      <c r="K77" s="1434"/>
      <c r="L77" s="1434"/>
      <c r="M77" s="1434"/>
      <c r="N77" s="1434"/>
      <c r="O77" s="1434"/>
      <c r="P77" s="1434"/>
      <c r="Q77" s="1434"/>
      <c r="R77" s="1434"/>
      <c r="S77" s="1434"/>
      <c r="T77" s="1434"/>
      <c r="U77" s="1434"/>
      <c r="V77" s="1434"/>
      <c r="W77" s="1434"/>
      <c r="X77" s="1434"/>
      <c r="Y77" s="1434"/>
      <c r="Z77" s="1434"/>
      <c r="AA77" s="1434"/>
      <c r="AB77" s="1434"/>
      <c r="AC77" s="1434"/>
      <c r="AD77" s="1434"/>
      <c r="AE77" s="1434"/>
      <c r="AF77" s="1434"/>
      <c r="AG77" s="1434"/>
      <c r="AH77" s="1434"/>
      <c r="AI77" s="1434"/>
      <c r="AJ77" s="1434"/>
      <c r="AK77" s="1434"/>
      <c r="AL77" s="1434"/>
      <c r="AM77" s="1434"/>
      <c r="AN77" s="1434"/>
      <c r="AO77" s="1434"/>
      <c r="AP77" s="1434"/>
      <c r="AQ77" s="1434"/>
      <c r="AR77" s="1434"/>
      <c r="AS77" s="1434"/>
      <c r="AT77" s="1434"/>
      <c r="AU77" s="1434"/>
      <c r="AV77" s="1434"/>
      <c r="AW77" s="1434"/>
      <c r="AX77" s="1434"/>
      <c r="AY77" s="1434"/>
      <c r="AZ77" s="1434"/>
      <c r="BA77" s="1434"/>
      <c r="BB77" s="1434"/>
      <c r="BC77" s="1434"/>
    </row>
    <row r="78" spans="4:56" s="756" customFormat="1" ht="39.9" customHeight="1">
      <c r="D78" s="867"/>
      <c r="E78" s="868"/>
      <c r="F78" s="868"/>
      <c r="G78" s="868"/>
      <c r="H78" s="868"/>
      <c r="I78" s="868"/>
      <c r="J78" s="868"/>
      <c r="K78" s="868"/>
      <c r="L78" s="868"/>
      <c r="M78" s="868"/>
      <c r="N78" s="868"/>
      <c r="O78" s="868"/>
      <c r="P78" s="868"/>
      <c r="Q78" s="868"/>
      <c r="R78" s="868"/>
      <c r="S78" s="868"/>
      <c r="T78" s="868"/>
      <c r="U78" s="868"/>
      <c r="V78" s="868"/>
      <c r="W78" s="868"/>
      <c r="X78" s="868"/>
      <c r="Y78" s="868"/>
      <c r="Z78" s="868"/>
      <c r="AA78" s="868"/>
      <c r="AB78" s="868"/>
      <c r="AC78" s="868"/>
      <c r="AD78" s="868"/>
      <c r="AE78" s="868"/>
      <c r="AF78" s="868"/>
      <c r="AG78" s="868"/>
      <c r="AH78" s="868"/>
      <c r="AI78" s="868"/>
      <c r="AJ78" s="868"/>
      <c r="AK78" s="868"/>
      <c r="AL78" s="868"/>
      <c r="AM78" s="868"/>
      <c r="AN78" s="868"/>
      <c r="AO78" s="868"/>
      <c r="AP78" s="868"/>
      <c r="AQ78" s="868"/>
      <c r="AR78" s="868"/>
      <c r="AS78" s="868"/>
      <c r="AT78" s="868"/>
      <c r="AU78" s="868"/>
      <c r="AV78" s="868"/>
      <c r="AW78" s="868"/>
      <c r="AX78" s="868"/>
      <c r="AY78" s="868"/>
      <c r="AZ78" s="868"/>
      <c r="BA78" s="868"/>
      <c r="BB78" s="868"/>
      <c r="BC78" s="868"/>
    </row>
    <row r="79" spans="4:56" s="756" customFormat="1" ht="39.9" customHeight="1">
      <c r="D79" s="867"/>
      <c r="E79" s="868"/>
      <c r="F79" s="868"/>
      <c r="G79" s="868"/>
      <c r="H79" s="868"/>
      <c r="I79" s="868"/>
      <c r="J79" s="868"/>
      <c r="K79" s="868"/>
      <c r="L79" s="868"/>
      <c r="M79" s="868"/>
      <c r="N79" s="868"/>
      <c r="O79" s="868"/>
      <c r="P79" s="868"/>
      <c r="Q79" s="868"/>
      <c r="R79" s="868"/>
      <c r="S79" s="868"/>
      <c r="T79" s="868"/>
      <c r="U79" s="868"/>
      <c r="V79" s="868"/>
      <c r="W79" s="868"/>
      <c r="X79" s="868"/>
      <c r="Y79" s="868"/>
      <c r="Z79" s="868"/>
      <c r="AA79" s="868"/>
      <c r="AB79" s="868"/>
      <c r="AC79" s="868"/>
      <c r="AD79" s="868"/>
      <c r="AE79" s="868"/>
      <c r="AF79" s="868"/>
      <c r="AG79" s="868"/>
      <c r="AH79" s="868"/>
      <c r="AI79" s="868"/>
      <c r="AJ79" s="868"/>
      <c r="AK79" s="868"/>
      <c r="AL79" s="868"/>
      <c r="AM79" s="868"/>
      <c r="AN79" s="868"/>
      <c r="AO79" s="868"/>
      <c r="AP79" s="868"/>
      <c r="AQ79" s="868"/>
      <c r="AR79" s="868"/>
      <c r="AS79" s="868"/>
      <c r="AT79" s="868"/>
      <c r="AU79" s="868"/>
      <c r="AV79" s="868"/>
      <c r="AW79" s="868"/>
      <c r="AX79" s="868"/>
      <c r="AY79" s="868"/>
      <c r="AZ79" s="868"/>
      <c r="BA79" s="868"/>
      <c r="BB79" s="868"/>
      <c r="BC79" s="868"/>
    </row>
    <row r="80" spans="4:56" s="756" customFormat="1" ht="39.9" customHeight="1">
      <c r="D80" s="867"/>
      <c r="E80" s="868"/>
      <c r="F80" s="868"/>
      <c r="G80" s="868"/>
      <c r="H80" s="868"/>
      <c r="I80" s="868"/>
      <c r="J80" s="868"/>
      <c r="K80" s="868"/>
      <c r="L80" s="868"/>
      <c r="M80" s="868"/>
      <c r="N80" s="868"/>
      <c r="O80" s="868"/>
      <c r="P80" s="868"/>
      <c r="Q80" s="868"/>
      <c r="R80" s="868"/>
      <c r="S80" s="868"/>
      <c r="T80" s="868"/>
      <c r="U80" s="868"/>
      <c r="V80" s="868"/>
      <c r="W80" s="868"/>
      <c r="X80" s="868"/>
      <c r="Y80" s="868"/>
      <c r="Z80" s="868"/>
      <c r="AA80" s="868"/>
      <c r="AB80" s="868"/>
      <c r="AC80" s="868"/>
      <c r="AD80" s="868"/>
      <c r="AE80" s="868"/>
      <c r="AF80" s="868"/>
      <c r="AG80" s="868"/>
      <c r="AH80" s="868"/>
      <c r="AI80" s="868"/>
      <c r="AJ80" s="868"/>
      <c r="AK80" s="868"/>
      <c r="AL80" s="868"/>
      <c r="AM80" s="868"/>
      <c r="AN80" s="868"/>
      <c r="AO80" s="868"/>
      <c r="AP80" s="868"/>
      <c r="AQ80" s="868"/>
      <c r="AR80" s="868"/>
      <c r="AS80" s="868"/>
      <c r="AT80" s="868"/>
      <c r="AU80" s="868"/>
      <c r="AV80" s="868"/>
      <c r="AW80" s="868"/>
      <c r="AX80" s="868"/>
      <c r="AY80" s="868"/>
      <c r="AZ80" s="868"/>
      <c r="BA80" s="868"/>
      <c r="BB80" s="868"/>
      <c r="BC80" s="868"/>
    </row>
    <row r="81" spans="2:58" s="754" customFormat="1" ht="39.9" customHeight="1">
      <c r="E81" s="869"/>
      <c r="F81" s="869"/>
      <c r="G81" s="869"/>
      <c r="H81" s="869"/>
      <c r="I81" s="869"/>
      <c r="J81" s="869"/>
      <c r="K81" s="869"/>
      <c r="L81" s="869"/>
      <c r="M81" s="869"/>
      <c r="N81" s="869"/>
      <c r="O81" s="869"/>
      <c r="P81" s="869"/>
      <c r="Q81" s="869"/>
      <c r="R81" s="779"/>
      <c r="S81" s="779"/>
      <c r="T81" s="779"/>
      <c r="U81" s="779"/>
      <c r="V81" s="779"/>
      <c r="W81" s="779"/>
      <c r="X81" s="779"/>
      <c r="Y81" s="779"/>
      <c r="Z81" s="779"/>
      <c r="AA81" s="779"/>
      <c r="AB81" s="779"/>
      <c r="AC81" s="779"/>
      <c r="AD81" s="779"/>
      <c r="AE81" s="779"/>
      <c r="AF81" s="779"/>
      <c r="AG81" s="779"/>
      <c r="AH81" s="779"/>
      <c r="AI81" s="779"/>
      <c r="AJ81" s="779"/>
      <c r="AK81" s="779"/>
      <c r="AL81" s="779"/>
      <c r="AM81" s="779"/>
      <c r="AN81" s="779"/>
      <c r="AO81" s="779"/>
      <c r="AP81" s="779"/>
      <c r="AQ81" s="779"/>
      <c r="AR81" s="779"/>
      <c r="AS81" s="779"/>
      <c r="AT81" s="779"/>
      <c r="AU81" s="779"/>
      <c r="AV81" s="779"/>
      <c r="AW81" s="876"/>
      <c r="AX81" s="877"/>
      <c r="AY81" s="877"/>
      <c r="AZ81" s="877"/>
      <c r="BA81" s="878"/>
      <c r="BB81" s="879"/>
      <c r="BC81" s="756"/>
    </row>
    <row r="82" spans="2:58" s="754" customFormat="1" ht="39.9" customHeight="1">
      <c r="D82" s="780"/>
      <c r="E82" s="772"/>
      <c r="F82" s="755"/>
      <c r="G82" s="776"/>
      <c r="H82" s="776"/>
      <c r="I82" s="776"/>
      <c r="J82" s="776"/>
      <c r="K82" s="776"/>
      <c r="L82" s="776"/>
      <c r="M82" s="776"/>
      <c r="N82" s="776"/>
      <c r="O82" s="776"/>
      <c r="P82" s="776"/>
      <c r="Q82" s="776"/>
      <c r="R82" s="755"/>
      <c r="S82" s="755"/>
      <c r="T82" s="755"/>
      <c r="U82" s="755"/>
      <c r="W82" s="772"/>
      <c r="Y82" s="755"/>
      <c r="Z82" s="755"/>
      <c r="AA82" s="755"/>
      <c r="AB82" s="755"/>
      <c r="AC82" s="755"/>
      <c r="AD82" s="755"/>
      <c r="AE82" s="755"/>
      <c r="AF82" s="755"/>
      <c r="AG82" s="755"/>
      <c r="AH82" s="755"/>
      <c r="AI82" s="755"/>
      <c r="AJ82" s="755"/>
      <c r="AK82" s="755"/>
      <c r="AL82" s="792"/>
      <c r="AM82" s="755"/>
      <c r="AN82" s="780"/>
      <c r="AO82" s="780"/>
      <c r="AP82" s="780"/>
      <c r="AQ82" s="780"/>
      <c r="AR82" s="780"/>
      <c r="AS82" s="780"/>
      <c r="AT82" s="780"/>
      <c r="AU82" s="780"/>
      <c r="AV82" s="780"/>
      <c r="AW82" s="780"/>
      <c r="AX82" s="780"/>
      <c r="AY82" s="780"/>
      <c r="AZ82" s="780"/>
      <c r="BA82" s="851"/>
      <c r="BB82" s="772"/>
    </row>
    <row r="83" spans="2:58" s="754" customFormat="1" ht="39.9" customHeight="1">
      <c r="E83" s="772"/>
      <c r="F83" s="755"/>
      <c r="G83" s="756"/>
      <c r="H83" s="779"/>
      <c r="I83" s="755"/>
      <c r="J83" s="755"/>
      <c r="K83" s="791"/>
      <c r="L83" s="791"/>
      <c r="M83" s="755"/>
      <c r="N83" s="755"/>
      <c r="O83" s="755"/>
      <c r="Q83" s="755"/>
      <c r="R83" s="755"/>
      <c r="S83" s="755"/>
      <c r="T83" s="755"/>
      <c r="U83" s="755"/>
      <c r="W83" s="772"/>
      <c r="Y83" s="755"/>
      <c r="Z83" s="755"/>
      <c r="AA83" s="755"/>
      <c r="AB83" s="755"/>
      <c r="AC83" s="755"/>
      <c r="AD83" s="755"/>
      <c r="AE83" s="755"/>
      <c r="AF83" s="755"/>
      <c r="AG83" s="755"/>
      <c r="AH83" s="755"/>
      <c r="AI83" s="755"/>
      <c r="AJ83" s="755"/>
      <c r="AK83" s="755"/>
      <c r="AL83" s="792"/>
      <c r="AM83" s="755"/>
      <c r="AN83" s="780"/>
      <c r="AO83" s="780"/>
      <c r="AP83" s="780"/>
      <c r="AQ83" s="780"/>
      <c r="AR83" s="780"/>
      <c r="AS83" s="780"/>
      <c r="AT83" s="780"/>
      <c r="AU83" s="780"/>
      <c r="AV83" s="780"/>
      <c r="AW83" s="780"/>
      <c r="AX83" s="780"/>
      <c r="AY83" s="780"/>
      <c r="AZ83" s="780"/>
      <c r="BA83" s="851"/>
      <c r="BB83" s="772"/>
    </row>
    <row r="84" spans="2:58" s="754" customFormat="1" ht="39.9" customHeight="1">
      <c r="E84" s="756"/>
      <c r="F84" s="755"/>
      <c r="H84" s="779"/>
      <c r="I84" s="755"/>
      <c r="J84" s="755"/>
      <c r="K84" s="791"/>
      <c r="L84" s="791"/>
      <c r="M84" s="755"/>
      <c r="N84" s="755"/>
      <c r="O84" s="755"/>
      <c r="Q84" s="755"/>
      <c r="R84" s="755"/>
      <c r="S84" s="755"/>
      <c r="T84" s="755"/>
      <c r="U84" s="755"/>
      <c r="W84" s="772"/>
      <c r="Y84" s="755"/>
      <c r="Z84" s="755"/>
      <c r="AA84" s="755"/>
      <c r="AB84" s="755"/>
      <c r="AC84" s="755"/>
      <c r="AD84" s="755"/>
      <c r="AE84" s="755"/>
      <c r="AF84" s="755"/>
      <c r="AG84" s="755"/>
      <c r="AH84" s="755"/>
      <c r="AI84" s="755"/>
      <c r="AJ84" s="755"/>
      <c r="AK84" s="755"/>
      <c r="AL84" s="792"/>
      <c r="AM84" s="755"/>
      <c r="AN84" s="792"/>
      <c r="AO84" s="792"/>
      <c r="AP84" s="755"/>
      <c r="AQ84" s="755"/>
      <c r="AR84" s="755"/>
      <c r="AS84" s="755"/>
      <c r="AT84" s="755"/>
      <c r="AU84" s="755"/>
      <c r="AV84" s="755"/>
      <c r="AW84" s="796"/>
      <c r="AX84" s="780"/>
      <c r="AY84" s="780"/>
      <c r="AZ84" s="780"/>
      <c r="BA84" s="851"/>
      <c r="BB84" s="772"/>
    </row>
    <row r="85" spans="2:58" s="754" customFormat="1" ht="39.9" customHeight="1">
      <c r="E85" s="756"/>
      <c r="F85" s="755"/>
      <c r="G85" s="870"/>
      <c r="H85" s="870"/>
      <c r="I85" s="870"/>
      <c r="J85" s="870"/>
      <c r="K85" s="791"/>
      <c r="L85" s="791"/>
      <c r="M85" s="755"/>
      <c r="N85" s="755"/>
      <c r="O85" s="755"/>
      <c r="Q85" s="755"/>
      <c r="R85" s="755"/>
      <c r="S85" s="755"/>
      <c r="T85" s="755"/>
      <c r="U85" s="755"/>
      <c r="W85" s="772"/>
      <c r="Y85" s="755"/>
      <c r="Z85" s="755"/>
      <c r="AA85" s="755"/>
      <c r="AB85" s="755"/>
      <c r="AC85" s="755"/>
      <c r="AD85" s="755"/>
      <c r="AE85" s="755"/>
      <c r="AF85" s="755"/>
      <c r="AG85" s="755"/>
      <c r="AH85" s="755"/>
      <c r="AI85" s="755"/>
      <c r="AJ85" s="755"/>
      <c r="AK85" s="755"/>
      <c r="AL85" s="792"/>
      <c r="AM85" s="755"/>
      <c r="AN85" s="792"/>
      <c r="AO85" s="792"/>
      <c r="AP85" s="755"/>
      <c r="AQ85" s="755"/>
      <c r="AR85" s="755"/>
      <c r="AS85" s="755"/>
      <c r="AT85" s="755"/>
      <c r="AU85" s="755"/>
      <c r="AV85" s="755"/>
      <c r="AW85" s="796"/>
      <c r="AX85" s="780"/>
      <c r="AY85" s="780"/>
      <c r="AZ85" s="780"/>
      <c r="BA85" s="851"/>
      <c r="BB85" s="772"/>
    </row>
    <row r="86" spans="2:58" s="754" customFormat="1" ht="39.75" customHeight="1">
      <c r="F86" s="785"/>
      <c r="G86" s="785"/>
      <c r="H86" s="783"/>
      <c r="I86" s="783"/>
      <c r="K86" s="793"/>
      <c r="L86" s="791"/>
      <c r="M86" s="755"/>
      <c r="N86" s="755"/>
      <c r="O86" s="755"/>
      <c r="Q86" s="755"/>
      <c r="R86" s="755"/>
      <c r="S86" s="755"/>
      <c r="T86" s="755"/>
      <c r="U86" s="755"/>
      <c r="W86" s="772"/>
      <c r="Y86" s="755"/>
      <c r="Z86" s="755"/>
      <c r="AA86" s="755"/>
      <c r="AB86" s="755"/>
      <c r="AC86" s="755"/>
      <c r="AD86" s="755"/>
      <c r="AE86" s="755"/>
      <c r="AF86" s="755"/>
      <c r="AG86" s="755"/>
      <c r="AH86" s="755"/>
      <c r="AI86" s="755"/>
      <c r="AJ86" s="755"/>
      <c r="AK86" s="755"/>
      <c r="AL86" s="792"/>
      <c r="AM86" s="755"/>
      <c r="AN86" s="792"/>
      <c r="AO86" s="792"/>
      <c r="AP86" s="755"/>
      <c r="AQ86" s="755"/>
      <c r="AR86" s="755"/>
      <c r="AS86" s="755"/>
      <c r="AT86" s="755"/>
      <c r="AU86" s="755"/>
      <c r="AV86" s="755"/>
      <c r="AW86" s="796"/>
      <c r="AX86" s="780"/>
      <c r="AY86" s="780"/>
      <c r="AZ86" s="780"/>
      <c r="BA86" s="851"/>
      <c r="BB86" s="772"/>
    </row>
    <row r="87" spans="2:58" s="754" customFormat="1" ht="57" customHeight="1">
      <c r="B87" s="755"/>
      <c r="C87" s="755"/>
      <c r="D87" s="755"/>
      <c r="E87" s="755"/>
      <c r="F87" s="755"/>
      <c r="G87" s="755"/>
      <c r="H87" s="755"/>
      <c r="I87" s="755"/>
      <c r="J87" s="755"/>
      <c r="K87" s="755"/>
      <c r="L87" s="755"/>
      <c r="M87" s="755"/>
      <c r="N87" s="755"/>
      <c r="O87" s="755"/>
      <c r="P87" s="755"/>
      <c r="Q87" s="755"/>
      <c r="R87" s="755"/>
      <c r="S87" s="755"/>
      <c r="T87" s="755"/>
      <c r="U87" s="755"/>
      <c r="V87" s="755"/>
      <c r="W87" s="755"/>
      <c r="X87" s="755"/>
      <c r="Y87" s="755"/>
      <c r="Z87" s="755"/>
      <c r="AA87" s="755"/>
      <c r="AB87" s="755"/>
      <c r="AC87" s="755"/>
      <c r="AD87" s="755"/>
      <c r="AE87" s="755"/>
      <c r="AF87" s="755"/>
      <c r="AG87" s="755"/>
      <c r="AH87" s="755"/>
      <c r="AI87" s="755"/>
      <c r="AJ87" s="755"/>
      <c r="AK87" s="755"/>
      <c r="AL87" s="755"/>
      <c r="AM87" s="755"/>
      <c r="AN87" s="755"/>
      <c r="AO87" s="755"/>
      <c r="AP87" s="755"/>
      <c r="AQ87" s="755"/>
      <c r="AR87" s="755"/>
      <c r="AS87" s="755"/>
      <c r="AT87" s="755"/>
      <c r="AU87" s="755"/>
      <c r="AV87" s="755"/>
      <c r="AW87" s="755"/>
      <c r="AX87" s="755"/>
      <c r="AY87" s="755"/>
      <c r="AZ87" s="755"/>
      <c r="BA87" s="755"/>
      <c r="BB87" s="755"/>
      <c r="BC87" s="755"/>
      <c r="BD87" s="755"/>
      <c r="BE87" s="755"/>
      <c r="BF87" s="755"/>
    </row>
    <row r="88" spans="2:58" s="754" customFormat="1" ht="39.9" customHeight="1">
      <c r="F88" s="783"/>
      <c r="G88" s="783"/>
      <c r="H88" s="871"/>
      <c r="I88" s="871"/>
      <c r="K88" s="794"/>
      <c r="L88" s="791"/>
      <c r="M88" s="755"/>
      <c r="N88" s="755"/>
      <c r="O88" s="755"/>
      <c r="Q88" s="755"/>
      <c r="R88" s="755"/>
      <c r="S88" s="755"/>
      <c r="T88" s="755"/>
      <c r="U88" s="755"/>
      <c r="W88" s="772"/>
      <c r="Y88" s="755"/>
      <c r="Z88" s="755"/>
      <c r="AA88" s="755"/>
      <c r="AB88" s="755"/>
      <c r="AC88" s="755"/>
      <c r="AD88" s="755"/>
      <c r="AE88" s="755"/>
      <c r="AF88" s="755"/>
      <c r="AG88" s="755"/>
      <c r="AH88" s="755"/>
      <c r="AI88" s="755"/>
      <c r="AJ88" s="755"/>
      <c r="AK88" s="755"/>
      <c r="AL88" s="792"/>
      <c r="AM88" s="755"/>
      <c r="AN88" s="792"/>
      <c r="AO88" s="792"/>
      <c r="AP88" s="755"/>
      <c r="AQ88" s="755"/>
      <c r="AR88" s="755"/>
      <c r="AS88" s="755"/>
      <c r="AT88" s="755"/>
      <c r="AU88" s="755"/>
      <c r="AV88" s="755"/>
      <c r="AW88" s="796"/>
      <c r="AX88" s="780"/>
      <c r="AY88" s="780"/>
      <c r="AZ88" s="780"/>
      <c r="BA88" s="851"/>
      <c r="BB88" s="772"/>
    </row>
    <row r="89" spans="2:58" s="754" customFormat="1" ht="39.9" customHeight="1">
      <c r="B89" s="795"/>
      <c r="C89" s="755"/>
      <c r="D89" s="755"/>
      <c r="E89" s="755"/>
      <c r="F89" s="755"/>
      <c r="G89" s="755"/>
      <c r="H89" s="755"/>
      <c r="I89" s="755"/>
      <c r="J89" s="755"/>
      <c r="K89" s="755"/>
      <c r="L89" s="755"/>
      <c r="M89" s="755"/>
      <c r="N89" s="755"/>
      <c r="O89" s="755"/>
      <c r="P89" s="755"/>
      <c r="Q89" s="755"/>
      <c r="R89" s="755"/>
      <c r="S89" s="755"/>
      <c r="T89" s="755"/>
      <c r="U89" s="755"/>
      <c r="V89" s="755"/>
      <c r="W89" s="755"/>
      <c r="X89" s="755"/>
      <c r="Y89" s="755"/>
      <c r="Z89" s="755"/>
      <c r="AA89" s="755"/>
      <c r="AB89" s="755"/>
      <c r="AC89" s="755"/>
      <c r="AD89" s="755"/>
      <c r="AE89" s="755"/>
      <c r="AF89" s="755"/>
      <c r="AG89" s="755"/>
      <c r="AH89" s="755"/>
      <c r="AI89" s="755"/>
      <c r="AJ89" s="755"/>
      <c r="AK89" s="755"/>
      <c r="AL89" s="755"/>
      <c r="AM89" s="755"/>
      <c r="AN89" s="755"/>
      <c r="AO89" s="755"/>
      <c r="AP89" s="755"/>
      <c r="AQ89" s="755"/>
      <c r="AR89" s="755"/>
      <c r="AS89" s="755"/>
      <c r="AT89" s="755"/>
      <c r="AU89" s="755"/>
      <c r="AV89" s="755"/>
      <c r="AW89" s="755"/>
      <c r="AX89" s="755"/>
      <c r="AY89" s="755"/>
      <c r="AZ89" s="755"/>
      <c r="BA89" s="755"/>
      <c r="BB89" s="755"/>
      <c r="BC89" s="755"/>
      <c r="BD89" s="755"/>
      <c r="BE89" s="755"/>
      <c r="BF89" s="755"/>
    </row>
    <row r="90" spans="2:58" s="754" customFormat="1" ht="39.9" customHeight="1">
      <c r="B90" s="755"/>
      <c r="C90" s="755"/>
      <c r="D90" s="755"/>
      <c r="E90" s="755"/>
      <c r="F90" s="755"/>
      <c r="G90" s="755"/>
      <c r="H90" s="755"/>
      <c r="I90" s="755"/>
      <c r="J90" s="755"/>
      <c r="K90" s="755"/>
      <c r="L90" s="755"/>
      <c r="M90" s="755"/>
      <c r="N90" s="755"/>
      <c r="O90" s="755"/>
      <c r="P90" s="755"/>
      <c r="Q90" s="755"/>
      <c r="R90" s="755"/>
      <c r="S90" s="755"/>
      <c r="T90" s="755"/>
      <c r="U90" s="755"/>
      <c r="V90" s="755"/>
      <c r="W90" s="755"/>
      <c r="X90" s="755"/>
      <c r="Y90" s="755"/>
      <c r="Z90" s="755"/>
      <c r="AA90" s="755"/>
      <c r="AB90" s="755"/>
      <c r="AC90" s="755"/>
      <c r="AD90" s="755"/>
      <c r="AE90" s="755"/>
      <c r="AF90" s="755"/>
      <c r="AG90" s="755"/>
      <c r="AH90" s="755"/>
      <c r="AI90" s="755"/>
      <c r="AJ90" s="755"/>
      <c r="AK90" s="755"/>
      <c r="AL90" s="755"/>
      <c r="AM90" s="755"/>
      <c r="AN90" s="755"/>
      <c r="AO90" s="755"/>
      <c r="AP90" s="755"/>
      <c r="AQ90" s="755"/>
      <c r="AR90" s="755"/>
      <c r="AS90" s="755"/>
      <c r="AT90" s="755"/>
      <c r="AU90" s="755"/>
      <c r="AV90" s="755"/>
      <c r="AW90" s="755"/>
      <c r="AX90" s="755"/>
      <c r="AY90" s="755"/>
      <c r="AZ90" s="755"/>
      <c r="BA90" s="755"/>
      <c r="BB90" s="755"/>
      <c r="BC90" s="755"/>
      <c r="BD90" s="755"/>
      <c r="BE90" s="755"/>
      <c r="BF90" s="755"/>
    </row>
    <row r="91" spans="2:58" s="754" customFormat="1" ht="39.9" customHeight="1">
      <c r="B91" s="755"/>
      <c r="C91" s="755"/>
      <c r="D91" s="755"/>
      <c r="E91" s="755"/>
      <c r="F91" s="755"/>
      <c r="G91" s="755"/>
      <c r="H91" s="755"/>
      <c r="I91" s="755"/>
      <c r="J91" s="755"/>
      <c r="K91" s="755"/>
      <c r="L91" s="755"/>
      <c r="M91" s="755"/>
      <c r="N91" s="755"/>
      <c r="O91" s="755"/>
      <c r="P91" s="755"/>
      <c r="Q91" s="755"/>
      <c r="R91" s="755"/>
      <c r="S91" s="755"/>
      <c r="T91" s="755"/>
      <c r="U91" s="755"/>
      <c r="V91" s="755"/>
      <c r="W91" s="755"/>
      <c r="X91" s="755"/>
      <c r="Y91" s="755"/>
      <c r="Z91" s="755"/>
      <c r="AA91" s="755"/>
      <c r="AB91" s="755"/>
      <c r="AC91" s="755"/>
      <c r="AD91" s="755"/>
      <c r="AE91" s="755"/>
      <c r="AF91" s="755"/>
      <c r="AG91" s="755"/>
      <c r="AH91" s="755"/>
      <c r="AI91" s="755"/>
      <c r="AJ91" s="755"/>
      <c r="AK91" s="755"/>
      <c r="AL91" s="755"/>
      <c r="AM91" s="755"/>
      <c r="AN91" s="755"/>
      <c r="AO91" s="755"/>
      <c r="AP91" s="755"/>
      <c r="AQ91" s="755"/>
      <c r="AR91" s="755"/>
      <c r="AS91" s="755"/>
      <c r="AT91" s="755"/>
      <c r="AU91" s="755"/>
      <c r="AV91" s="755"/>
      <c r="AW91" s="755"/>
      <c r="AX91" s="755"/>
      <c r="AY91" s="755"/>
      <c r="AZ91" s="755"/>
      <c r="BA91" s="755"/>
      <c r="BB91" s="755"/>
      <c r="BC91" s="755"/>
      <c r="BD91" s="755"/>
      <c r="BE91" s="755"/>
      <c r="BF91" s="755"/>
    </row>
    <row r="92" spans="2:58" s="754" customFormat="1" ht="39.9" customHeight="1">
      <c r="B92" s="755"/>
      <c r="C92" s="755"/>
      <c r="D92" s="755"/>
      <c r="E92" s="755"/>
      <c r="F92" s="755"/>
      <c r="G92" s="755"/>
      <c r="H92" s="755"/>
      <c r="I92" s="755"/>
      <c r="J92" s="755"/>
      <c r="K92" s="755"/>
      <c r="L92" s="755"/>
      <c r="M92" s="755"/>
      <c r="N92" s="755"/>
      <c r="O92" s="755"/>
      <c r="P92" s="755"/>
      <c r="Q92" s="755"/>
      <c r="R92" s="755"/>
      <c r="S92" s="755"/>
      <c r="T92" s="755"/>
      <c r="U92" s="755"/>
      <c r="V92" s="755"/>
      <c r="W92" s="755"/>
      <c r="X92" s="755"/>
      <c r="Y92" s="755"/>
      <c r="Z92" s="755"/>
      <c r="AA92" s="755"/>
      <c r="AB92" s="755"/>
      <c r="AC92" s="755"/>
      <c r="AD92" s="755"/>
      <c r="AE92" s="755"/>
      <c r="AF92" s="755"/>
      <c r="AG92" s="755"/>
      <c r="AH92" s="755"/>
      <c r="AI92" s="755"/>
      <c r="AJ92" s="755"/>
      <c r="AK92" s="755"/>
      <c r="AL92" s="755"/>
      <c r="AM92" s="755"/>
      <c r="AN92" s="755"/>
      <c r="AO92" s="755"/>
      <c r="AP92" s="755"/>
      <c r="AQ92" s="755"/>
      <c r="AR92" s="755"/>
      <c r="AS92" s="755"/>
      <c r="AT92" s="755"/>
      <c r="AU92" s="755"/>
      <c r="AV92" s="755"/>
      <c r="AW92" s="755"/>
      <c r="AX92" s="755"/>
      <c r="AY92" s="755"/>
      <c r="AZ92" s="755"/>
      <c r="BA92" s="755"/>
      <c r="BB92" s="755"/>
      <c r="BC92" s="755"/>
      <c r="BD92" s="755"/>
      <c r="BE92" s="755"/>
      <c r="BF92" s="755"/>
    </row>
    <row r="93" spans="2:58" s="754" customFormat="1" ht="39.9" customHeight="1">
      <c r="B93" s="755"/>
      <c r="C93" s="755"/>
      <c r="D93" s="755"/>
      <c r="E93" s="755"/>
      <c r="F93" s="755"/>
      <c r="G93" s="755"/>
      <c r="H93" s="755"/>
      <c r="I93" s="755"/>
      <c r="J93" s="755"/>
      <c r="K93" s="755"/>
      <c r="L93" s="755"/>
      <c r="M93" s="755"/>
      <c r="N93" s="755"/>
      <c r="O93" s="755"/>
      <c r="P93" s="755"/>
      <c r="Q93" s="755"/>
      <c r="R93" s="755"/>
      <c r="S93" s="755"/>
      <c r="T93" s="755"/>
      <c r="U93" s="755"/>
      <c r="V93" s="755"/>
      <c r="W93" s="755"/>
      <c r="X93" s="755"/>
      <c r="Y93" s="755"/>
      <c r="Z93" s="755"/>
      <c r="AA93" s="755"/>
      <c r="AB93" s="755"/>
      <c r="AC93" s="755"/>
      <c r="AD93" s="755"/>
      <c r="AE93" s="755"/>
      <c r="AF93" s="755"/>
      <c r="AG93" s="755"/>
      <c r="AH93" s="755"/>
      <c r="AI93" s="755"/>
      <c r="AJ93" s="755"/>
      <c r="AK93" s="755"/>
      <c r="AL93" s="755"/>
      <c r="AM93" s="755"/>
      <c r="AN93" s="755"/>
      <c r="AO93" s="755"/>
      <c r="AP93" s="755"/>
      <c r="AQ93" s="755"/>
      <c r="AR93" s="755"/>
      <c r="AS93" s="755"/>
      <c r="AT93" s="755"/>
      <c r="AU93" s="755"/>
      <c r="AV93" s="755"/>
      <c r="AW93" s="755"/>
      <c r="AX93" s="755"/>
      <c r="AY93" s="755"/>
      <c r="AZ93" s="755"/>
      <c r="BA93" s="755"/>
      <c r="BB93" s="755"/>
      <c r="BC93" s="755"/>
      <c r="BD93" s="755"/>
      <c r="BE93" s="755"/>
      <c r="BF93" s="755"/>
    </row>
    <row r="94" spans="2:58" s="754" customFormat="1" ht="39.9" customHeight="1">
      <c r="B94" s="755"/>
      <c r="C94" s="755"/>
      <c r="D94" s="755"/>
      <c r="E94" s="755"/>
      <c r="F94" s="755"/>
      <c r="G94" s="755"/>
      <c r="H94" s="755"/>
      <c r="I94" s="755"/>
      <c r="J94" s="755"/>
      <c r="K94" s="755"/>
      <c r="L94" s="755"/>
      <c r="M94" s="755"/>
      <c r="N94" s="755"/>
      <c r="O94" s="755"/>
      <c r="P94" s="755"/>
      <c r="Q94" s="755"/>
      <c r="R94" s="755"/>
      <c r="S94" s="755"/>
      <c r="T94" s="755"/>
      <c r="U94" s="755"/>
      <c r="V94" s="755"/>
      <c r="W94" s="755"/>
      <c r="X94" s="755"/>
      <c r="Y94" s="755"/>
      <c r="Z94" s="755"/>
      <c r="AA94" s="755"/>
      <c r="AB94" s="755"/>
      <c r="AC94" s="755"/>
      <c r="AD94" s="755"/>
      <c r="AE94" s="755"/>
      <c r="AF94" s="755"/>
      <c r="AG94" s="755"/>
      <c r="AH94" s="755"/>
      <c r="AI94" s="755"/>
      <c r="AJ94" s="755"/>
      <c r="AK94" s="755"/>
      <c r="AL94" s="755"/>
      <c r="AM94" s="755"/>
      <c r="AN94" s="755"/>
      <c r="AO94" s="755"/>
      <c r="AP94" s="755"/>
      <c r="AQ94" s="755"/>
      <c r="AR94" s="755"/>
      <c r="AS94" s="755"/>
      <c r="AT94" s="755"/>
      <c r="AU94" s="755"/>
      <c r="AV94" s="755"/>
      <c r="AW94" s="755"/>
      <c r="AX94" s="755"/>
      <c r="AY94" s="755"/>
      <c r="AZ94" s="755"/>
      <c r="BA94" s="755"/>
      <c r="BB94" s="755"/>
      <c r="BC94" s="755"/>
      <c r="BD94" s="755"/>
      <c r="BE94" s="755"/>
      <c r="BF94" s="755"/>
    </row>
    <row r="95" spans="2:58" s="754" customFormat="1" ht="39.9" customHeight="1">
      <c r="B95" s="755"/>
      <c r="C95" s="755"/>
      <c r="D95" s="755"/>
      <c r="E95" s="755"/>
      <c r="F95" s="755"/>
      <c r="G95" s="755"/>
      <c r="H95" s="755"/>
      <c r="I95" s="755"/>
      <c r="J95" s="755"/>
      <c r="K95" s="755"/>
      <c r="L95" s="755"/>
      <c r="M95" s="755"/>
      <c r="N95" s="755"/>
      <c r="O95" s="755"/>
      <c r="P95" s="755"/>
      <c r="Q95" s="755"/>
      <c r="R95" s="755"/>
      <c r="S95" s="755"/>
      <c r="T95" s="755"/>
      <c r="U95" s="755"/>
      <c r="V95" s="755"/>
      <c r="W95" s="755"/>
      <c r="X95" s="755"/>
      <c r="Y95" s="755"/>
      <c r="Z95" s="755"/>
      <c r="AA95" s="755"/>
      <c r="AB95" s="755"/>
      <c r="AC95" s="755"/>
      <c r="AD95" s="755"/>
      <c r="AE95" s="755"/>
      <c r="AF95" s="755"/>
      <c r="AG95" s="755"/>
      <c r="AH95" s="755"/>
      <c r="AI95" s="755"/>
      <c r="AJ95" s="755"/>
      <c r="AK95" s="755"/>
      <c r="AL95" s="755"/>
      <c r="AM95" s="755"/>
      <c r="AN95" s="755"/>
      <c r="AO95" s="755"/>
      <c r="AP95" s="755"/>
      <c r="AQ95" s="755"/>
      <c r="AR95" s="755"/>
      <c r="AS95" s="755"/>
      <c r="AT95" s="755"/>
      <c r="AU95" s="755"/>
      <c r="AV95" s="755"/>
      <c r="AW95" s="755"/>
      <c r="AX95" s="755"/>
      <c r="AY95" s="755"/>
      <c r="AZ95" s="755"/>
      <c r="BA95" s="755"/>
      <c r="BB95" s="755"/>
      <c r="BC95" s="755"/>
      <c r="BD95" s="755"/>
      <c r="BE95" s="755"/>
      <c r="BF95" s="755"/>
    </row>
    <row r="96" spans="2:58" s="754" customFormat="1" ht="39.9" customHeight="1">
      <c r="B96" s="755"/>
      <c r="C96" s="755"/>
      <c r="D96" s="755"/>
      <c r="E96" s="755"/>
      <c r="F96" s="755"/>
      <c r="G96" s="755"/>
      <c r="H96" s="755"/>
      <c r="I96" s="755"/>
      <c r="J96" s="755"/>
      <c r="K96" s="755"/>
      <c r="L96" s="755"/>
      <c r="M96" s="755"/>
      <c r="N96" s="755"/>
      <c r="O96" s="755"/>
      <c r="P96" s="755"/>
      <c r="Q96" s="755"/>
      <c r="R96" s="755"/>
      <c r="S96" s="755"/>
      <c r="T96" s="755"/>
      <c r="U96" s="755"/>
      <c r="V96" s="755"/>
      <c r="W96" s="755"/>
      <c r="X96" s="755"/>
      <c r="Y96" s="755"/>
      <c r="Z96" s="755"/>
      <c r="AA96" s="755"/>
      <c r="AB96" s="755"/>
      <c r="AC96" s="755"/>
      <c r="AD96" s="755"/>
      <c r="AE96" s="755"/>
      <c r="AF96" s="755"/>
      <c r="AG96" s="755"/>
      <c r="AH96" s="755"/>
      <c r="AI96" s="755"/>
      <c r="AJ96" s="755"/>
      <c r="AK96" s="755"/>
      <c r="AL96" s="755"/>
      <c r="AM96" s="755"/>
      <c r="AN96" s="755"/>
      <c r="AO96" s="755"/>
      <c r="AP96" s="755"/>
      <c r="AQ96" s="755"/>
      <c r="AR96" s="755"/>
      <c r="AS96" s="755"/>
      <c r="AT96" s="755"/>
      <c r="AU96" s="755"/>
      <c r="AV96" s="755"/>
      <c r="AW96" s="755"/>
      <c r="AX96" s="755"/>
      <c r="AY96" s="755"/>
      <c r="AZ96" s="755"/>
      <c r="BA96" s="755"/>
      <c r="BB96" s="755"/>
      <c r="BC96" s="755"/>
      <c r="BD96" s="755"/>
      <c r="BE96" s="755"/>
      <c r="BF96" s="755"/>
    </row>
    <row r="97" spans="2:77" s="754" customFormat="1" ht="39.9" customHeight="1">
      <c r="B97" s="755"/>
      <c r="C97" s="755"/>
      <c r="D97" s="755"/>
      <c r="E97" s="755"/>
      <c r="F97" s="755"/>
      <c r="G97" s="755"/>
      <c r="H97" s="755"/>
      <c r="I97" s="755"/>
      <c r="J97" s="755"/>
      <c r="K97" s="755"/>
      <c r="L97" s="755"/>
      <c r="M97" s="755"/>
      <c r="N97" s="755"/>
      <c r="O97" s="755"/>
      <c r="P97" s="755"/>
      <c r="Q97" s="755"/>
      <c r="R97" s="755"/>
      <c r="S97" s="755"/>
      <c r="T97" s="755"/>
      <c r="U97" s="755"/>
      <c r="V97" s="755"/>
      <c r="W97" s="755"/>
      <c r="X97" s="755"/>
      <c r="Y97" s="755"/>
      <c r="Z97" s="755"/>
      <c r="AA97" s="755"/>
      <c r="AB97" s="755"/>
      <c r="AC97" s="755"/>
      <c r="AD97" s="755"/>
      <c r="AE97" s="755"/>
      <c r="AF97" s="755"/>
      <c r="AG97" s="755"/>
      <c r="AH97" s="755"/>
      <c r="AI97" s="755"/>
      <c r="AJ97" s="755"/>
      <c r="AK97" s="755"/>
      <c r="AL97" s="755"/>
      <c r="AM97" s="755"/>
      <c r="AN97" s="755"/>
      <c r="AO97" s="755"/>
      <c r="AP97" s="755"/>
      <c r="AQ97" s="755"/>
      <c r="AR97" s="755"/>
      <c r="AS97" s="755"/>
      <c r="AT97" s="755"/>
      <c r="AU97" s="755"/>
      <c r="AV97" s="755"/>
      <c r="AW97" s="755"/>
      <c r="AX97" s="755"/>
      <c r="AY97" s="755"/>
      <c r="AZ97" s="755"/>
      <c r="BA97" s="755"/>
      <c r="BB97" s="755"/>
      <c r="BC97" s="755"/>
      <c r="BD97" s="755"/>
      <c r="BE97" s="755"/>
      <c r="BF97" s="755"/>
    </row>
    <row r="98" spans="2:77" s="754" customFormat="1" ht="39.9" customHeight="1">
      <c r="B98" s="775"/>
      <c r="C98" s="775"/>
      <c r="D98" s="775"/>
      <c r="E98" s="775"/>
      <c r="F98" s="775"/>
      <c r="G98" s="775"/>
      <c r="H98" s="775"/>
      <c r="I98" s="775"/>
      <c r="J98" s="775"/>
      <c r="K98" s="775"/>
      <c r="L98" s="775"/>
      <c r="M98" s="775"/>
      <c r="N98" s="775"/>
      <c r="O98" s="775"/>
      <c r="P98" s="775"/>
      <c r="Q98" s="775"/>
      <c r="R98" s="775"/>
      <c r="S98" s="775"/>
      <c r="T98" s="775"/>
      <c r="U98" s="775"/>
      <c r="V98" s="775"/>
      <c r="W98" s="775"/>
      <c r="X98" s="775"/>
      <c r="Y98" s="775"/>
      <c r="Z98" s="775"/>
      <c r="AA98" s="775"/>
      <c r="AB98" s="775"/>
      <c r="AC98" s="775"/>
      <c r="AD98" s="775"/>
      <c r="AE98" s="775"/>
      <c r="AF98" s="775"/>
      <c r="AG98" s="775"/>
      <c r="AH98" s="775"/>
      <c r="AI98" s="775"/>
      <c r="AJ98" s="775"/>
      <c r="AK98" s="775"/>
      <c r="AL98" s="775"/>
      <c r="AM98" s="775"/>
      <c r="AN98" s="775"/>
      <c r="AO98" s="775"/>
      <c r="AP98" s="775"/>
      <c r="AQ98" s="775"/>
      <c r="AR98" s="775"/>
      <c r="AS98" s="775"/>
      <c r="AT98" s="775"/>
      <c r="AU98" s="775"/>
      <c r="AV98" s="775"/>
      <c r="AW98" s="775"/>
      <c r="AX98" s="775"/>
      <c r="AY98" s="775"/>
      <c r="AZ98" s="775"/>
      <c r="BA98" s="775"/>
      <c r="BB98" s="775"/>
      <c r="BC98" s="775"/>
      <c r="BD98" s="775"/>
      <c r="BE98" s="775"/>
      <c r="BF98" s="775"/>
    </row>
    <row r="99" spans="2:77" s="757" customFormat="1" ht="39.9" customHeight="1">
      <c r="B99" s="169"/>
      <c r="C99" s="169"/>
      <c r="D99" s="169"/>
      <c r="E99" s="169"/>
      <c r="F99" s="169"/>
      <c r="G99" s="169"/>
      <c r="H99" s="169"/>
      <c r="I99" s="169"/>
      <c r="J99" s="169"/>
      <c r="K99" s="169"/>
      <c r="L99" s="169"/>
      <c r="M99" s="169"/>
      <c r="N99" s="169"/>
      <c r="O99" s="169"/>
      <c r="P99" s="169"/>
      <c r="Q99" s="873"/>
      <c r="R99" s="873"/>
      <c r="S99" s="169"/>
      <c r="T99" s="169"/>
      <c r="U99" s="169"/>
      <c r="V99" s="169"/>
      <c r="W99" s="169"/>
      <c r="X99" s="169"/>
      <c r="Y99" s="169"/>
      <c r="Z99" s="169"/>
      <c r="AA99" s="169"/>
      <c r="AB99" s="169"/>
      <c r="AC99" s="169"/>
      <c r="AD99" s="169"/>
      <c r="AE99" s="169"/>
      <c r="AF99" s="169"/>
      <c r="AG99" s="169"/>
      <c r="AH99" s="169"/>
      <c r="AI99" s="169"/>
      <c r="AJ99" s="169"/>
      <c r="AK99" s="169"/>
      <c r="AL99" s="874"/>
      <c r="AM99" s="169"/>
      <c r="AN99" s="169"/>
      <c r="AO99" s="169"/>
      <c r="AP99" s="169"/>
      <c r="AQ99" s="169"/>
      <c r="AR99" s="169"/>
      <c r="AS99" s="169"/>
      <c r="AT99" s="169"/>
      <c r="AU99" s="169"/>
      <c r="AV99" s="169"/>
      <c r="AW99" s="169"/>
      <c r="AX99" s="169"/>
      <c r="AY99" s="169"/>
      <c r="AZ99" s="169"/>
      <c r="BA99" s="169"/>
      <c r="BB99" s="169"/>
    </row>
    <row r="100" spans="2:77" ht="39.9" customHeight="1">
      <c r="BG100" s="763"/>
      <c r="BH100" s="763"/>
    </row>
    <row r="101" spans="2:77" ht="39.9" customHeight="1">
      <c r="BG101" s="763"/>
      <c r="BH101" s="763"/>
    </row>
    <row r="102" spans="2:77" ht="39.9" customHeight="1">
      <c r="O102" s="872"/>
    </row>
    <row r="103" spans="2:77" ht="39.9" customHeight="1">
      <c r="F103" s="811"/>
      <c r="G103" s="811"/>
      <c r="H103" s="811"/>
      <c r="I103" s="811"/>
      <c r="J103" s="811"/>
      <c r="K103" s="811"/>
      <c r="L103" s="811"/>
      <c r="M103" s="811"/>
      <c r="N103" s="811"/>
      <c r="O103" s="811"/>
      <c r="P103" s="811"/>
      <c r="Q103" s="811"/>
      <c r="R103" s="811"/>
      <c r="S103" s="811"/>
      <c r="T103" s="811"/>
      <c r="U103" s="811"/>
      <c r="V103" s="811"/>
      <c r="W103" s="811"/>
      <c r="X103" s="811"/>
      <c r="Y103" s="811"/>
      <c r="Z103" s="811"/>
      <c r="AA103" s="811"/>
      <c r="AB103" s="811"/>
      <c r="AC103" s="811"/>
      <c r="AD103" s="811"/>
      <c r="AE103" s="811"/>
      <c r="AF103" s="811"/>
      <c r="AG103" s="811"/>
      <c r="AH103" s="811"/>
      <c r="AI103" s="811"/>
      <c r="AJ103" s="811"/>
      <c r="AK103" s="811"/>
      <c r="AL103" s="811"/>
      <c r="AM103" s="811"/>
    </row>
    <row r="104" spans="2:77" ht="39.9" customHeight="1">
      <c r="F104" s="811"/>
      <c r="G104" s="811"/>
      <c r="H104" s="811"/>
      <c r="I104" s="811"/>
      <c r="J104" s="811"/>
      <c r="K104" s="811"/>
      <c r="L104" s="811"/>
      <c r="M104" s="811"/>
      <c r="N104" s="811"/>
      <c r="O104" s="811"/>
      <c r="P104" s="811"/>
      <c r="Q104" s="811"/>
      <c r="R104" s="811"/>
      <c r="S104" s="811"/>
      <c r="T104" s="811"/>
      <c r="U104" s="811"/>
      <c r="V104" s="811"/>
      <c r="W104" s="811"/>
      <c r="X104" s="811"/>
      <c r="Y104" s="811"/>
      <c r="Z104" s="811"/>
      <c r="AA104" s="811"/>
      <c r="AB104" s="811"/>
      <c r="AC104" s="811"/>
      <c r="AD104" s="811"/>
      <c r="AE104" s="811"/>
      <c r="AF104" s="811"/>
      <c r="AG104" s="811"/>
      <c r="AH104" s="811"/>
      <c r="AI104" s="811"/>
      <c r="AJ104" s="811"/>
      <c r="AK104" s="811"/>
      <c r="AL104" s="811"/>
      <c r="AM104" s="811"/>
    </row>
    <row r="105" spans="2:77" ht="39.9" customHeight="1">
      <c r="F105" s="811"/>
      <c r="G105" s="811"/>
      <c r="H105" s="811"/>
      <c r="I105" s="811"/>
      <c r="J105" s="811"/>
      <c r="K105" s="811"/>
      <c r="L105" s="811"/>
      <c r="M105" s="811"/>
      <c r="N105" s="811"/>
      <c r="O105" s="811"/>
      <c r="P105" s="811"/>
      <c r="Q105" s="811"/>
      <c r="R105" s="811"/>
      <c r="S105" s="811"/>
      <c r="T105" s="811"/>
      <c r="U105" s="811"/>
      <c r="V105" s="811"/>
      <c r="W105" s="811"/>
      <c r="X105" s="811"/>
      <c r="Y105" s="811"/>
      <c r="Z105" s="811"/>
      <c r="AA105" s="811"/>
      <c r="AB105" s="811"/>
      <c r="AC105" s="811"/>
      <c r="AD105" s="811"/>
      <c r="AE105" s="811"/>
      <c r="AF105" s="811"/>
      <c r="AG105" s="811"/>
      <c r="AH105" s="811"/>
      <c r="AI105" s="811"/>
      <c r="AJ105" s="811"/>
      <c r="AK105" s="811"/>
      <c r="AL105" s="811"/>
      <c r="AM105" s="811"/>
    </row>
    <row r="106" spans="2:77" ht="39.9" customHeight="1">
      <c r="F106" s="811"/>
      <c r="G106" s="811"/>
      <c r="H106" s="811"/>
      <c r="I106" s="811"/>
      <c r="J106" s="811"/>
      <c r="K106" s="811"/>
      <c r="L106" s="811"/>
      <c r="M106" s="811"/>
      <c r="N106" s="811"/>
      <c r="O106" s="811"/>
      <c r="P106" s="811"/>
      <c r="Q106" s="811"/>
      <c r="R106" s="811"/>
      <c r="S106" s="811"/>
      <c r="T106" s="811"/>
      <c r="U106" s="811"/>
      <c r="V106" s="811"/>
      <c r="W106" s="811"/>
      <c r="X106" s="811"/>
      <c r="Y106" s="811"/>
      <c r="Z106" s="811"/>
      <c r="AA106" s="811"/>
      <c r="AB106" s="811"/>
      <c r="AC106" s="811"/>
      <c r="AD106" s="811"/>
      <c r="AE106" s="811"/>
      <c r="AF106" s="811"/>
      <c r="AG106" s="811"/>
      <c r="AH106" s="811"/>
      <c r="AI106" s="811"/>
      <c r="AJ106" s="811"/>
      <c r="AK106" s="811"/>
      <c r="AL106" s="811"/>
      <c r="AM106" s="811"/>
    </row>
    <row r="107" spans="2:77" ht="39.9" customHeight="1">
      <c r="F107" s="811"/>
      <c r="G107" s="811"/>
      <c r="H107" s="811"/>
      <c r="I107" s="811"/>
      <c r="J107" s="811"/>
      <c r="K107" s="811"/>
      <c r="L107" s="811"/>
      <c r="M107" s="811"/>
      <c r="N107" s="811"/>
      <c r="O107" s="811"/>
      <c r="P107" s="811"/>
      <c r="Q107" s="811"/>
      <c r="R107" s="811"/>
      <c r="S107" s="811"/>
      <c r="T107" s="811"/>
      <c r="U107" s="811"/>
      <c r="V107" s="811"/>
      <c r="W107" s="811"/>
      <c r="X107" s="811"/>
      <c r="Y107" s="811"/>
      <c r="Z107" s="811"/>
      <c r="AA107" s="811"/>
      <c r="AB107" s="811"/>
      <c r="AC107" s="811"/>
      <c r="AD107" s="811"/>
      <c r="AE107" s="811"/>
      <c r="AF107" s="811"/>
      <c r="AG107" s="811"/>
      <c r="AH107" s="811"/>
      <c r="AI107" s="811"/>
      <c r="AJ107" s="811"/>
      <c r="AK107" s="811"/>
      <c r="AL107" s="811"/>
      <c r="AM107" s="811"/>
    </row>
    <row r="108" spans="2:77" ht="39.9" customHeight="1">
      <c r="F108" s="811"/>
      <c r="G108" s="811"/>
      <c r="H108" s="811"/>
      <c r="I108" s="811"/>
      <c r="J108" s="811"/>
      <c r="K108" s="811"/>
      <c r="L108" s="811"/>
      <c r="M108" s="811"/>
      <c r="N108" s="811"/>
      <c r="O108" s="811"/>
      <c r="P108" s="811"/>
      <c r="Q108" s="811"/>
      <c r="R108" s="811"/>
      <c r="S108" s="811"/>
      <c r="T108" s="811"/>
      <c r="U108" s="811"/>
      <c r="V108" s="811"/>
      <c r="W108" s="811"/>
      <c r="X108" s="811"/>
      <c r="Y108" s="811"/>
      <c r="Z108" s="811"/>
      <c r="AA108" s="811"/>
      <c r="AB108" s="811"/>
      <c r="AC108" s="811"/>
      <c r="AD108" s="811"/>
      <c r="AE108" s="811"/>
      <c r="AF108" s="811"/>
      <c r="AG108" s="811"/>
      <c r="AH108" s="811"/>
      <c r="AI108" s="811"/>
      <c r="AJ108" s="811"/>
      <c r="AK108" s="811"/>
      <c r="AL108" s="811"/>
      <c r="AM108" s="811"/>
    </row>
    <row r="109" spans="2:77" ht="39.9" customHeight="1">
      <c r="F109" s="811"/>
      <c r="G109" s="811"/>
      <c r="H109" s="811"/>
      <c r="I109" s="811"/>
      <c r="J109" s="811"/>
      <c r="K109" s="811"/>
      <c r="L109" s="811"/>
      <c r="M109" s="811"/>
      <c r="N109" s="811"/>
      <c r="O109" s="811"/>
      <c r="P109" s="811"/>
      <c r="Q109" s="811"/>
      <c r="R109" s="811"/>
      <c r="S109" s="811"/>
      <c r="T109" s="811"/>
      <c r="U109" s="811"/>
      <c r="V109" s="811"/>
      <c r="W109" s="811"/>
      <c r="X109" s="811"/>
      <c r="Y109" s="811"/>
      <c r="Z109" s="811"/>
      <c r="AA109" s="811"/>
      <c r="AB109" s="811"/>
      <c r="AC109" s="811"/>
      <c r="AD109" s="811"/>
      <c r="AE109" s="811"/>
      <c r="AF109" s="811"/>
      <c r="AG109" s="811"/>
      <c r="AH109" s="811"/>
      <c r="AI109" s="811"/>
      <c r="AJ109" s="811"/>
      <c r="AK109" s="811"/>
      <c r="AL109" s="811"/>
      <c r="AM109" s="811"/>
    </row>
    <row r="110" spans="2:77" ht="39.9" customHeight="1">
      <c r="F110" s="811"/>
      <c r="G110" s="811"/>
      <c r="H110" s="811"/>
      <c r="I110" s="811"/>
      <c r="J110" s="811"/>
      <c r="K110" s="811"/>
      <c r="L110" s="811"/>
      <c r="M110" s="811"/>
      <c r="N110" s="811"/>
      <c r="O110" s="811"/>
      <c r="P110" s="811"/>
      <c r="Q110" s="811"/>
      <c r="R110" s="811"/>
      <c r="S110" s="811"/>
      <c r="T110" s="811"/>
      <c r="U110" s="811"/>
      <c r="V110" s="811"/>
      <c r="W110" s="811"/>
      <c r="X110" s="811"/>
      <c r="Y110" s="811"/>
      <c r="Z110" s="811"/>
      <c r="AA110" s="811"/>
      <c r="AB110" s="811"/>
      <c r="AC110" s="811"/>
      <c r="AD110" s="811"/>
      <c r="AE110" s="811"/>
      <c r="AF110" s="811"/>
      <c r="AG110" s="811"/>
      <c r="AH110" s="811"/>
      <c r="AI110" s="811"/>
      <c r="AJ110" s="811"/>
      <c r="AK110" s="811"/>
      <c r="AL110" s="811"/>
      <c r="AM110" s="811"/>
    </row>
    <row r="111" spans="2:77" s="758" customFormat="1" ht="39.9" customHeight="1">
      <c r="F111" s="811"/>
      <c r="G111" s="811"/>
      <c r="H111" s="811"/>
      <c r="I111" s="811"/>
      <c r="J111" s="811"/>
      <c r="K111" s="811"/>
      <c r="L111" s="811"/>
      <c r="M111" s="811"/>
      <c r="N111" s="811"/>
      <c r="O111" s="811"/>
      <c r="P111" s="811"/>
      <c r="Q111" s="811"/>
      <c r="R111" s="811"/>
      <c r="S111" s="811"/>
      <c r="T111" s="811"/>
      <c r="U111" s="811"/>
      <c r="V111" s="811"/>
      <c r="W111" s="811"/>
      <c r="X111" s="811"/>
      <c r="Y111" s="811"/>
      <c r="Z111" s="811"/>
      <c r="AA111" s="811"/>
      <c r="AB111" s="811"/>
      <c r="AC111" s="811"/>
      <c r="AD111" s="811"/>
      <c r="AE111" s="811"/>
      <c r="AF111" s="811"/>
      <c r="AG111" s="811"/>
      <c r="AH111" s="811"/>
      <c r="AI111" s="811"/>
      <c r="AJ111" s="811"/>
      <c r="AK111" s="811"/>
      <c r="AL111" s="811"/>
      <c r="AM111" s="811"/>
      <c r="BB111" s="762"/>
      <c r="BC111" s="763"/>
      <c r="BD111" s="759"/>
      <c r="BE111" s="759"/>
      <c r="BF111" s="759"/>
      <c r="BG111" s="759"/>
      <c r="BH111" s="759"/>
      <c r="BI111" s="759"/>
      <c r="BJ111" s="759"/>
      <c r="BK111" s="759"/>
      <c r="BL111" s="759"/>
      <c r="BM111" s="759"/>
      <c r="BN111" s="759"/>
      <c r="BO111" s="759"/>
      <c r="BP111" s="759"/>
      <c r="BQ111" s="759"/>
      <c r="BR111" s="759"/>
      <c r="BS111" s="759"/>
      <c r="BT111" s="759"/>
      <c r="BU111" s="759"/>
      <c r="BV111" s="759"/>
      <c r="BW111" s="759"/>
      <c r="BX111" s="759"/>
      <c r="BY111" s="759"/>
    </row>
    <row r="112" spans="2:77" s="758" customFormat="1" ht="39.9" customHeight="1">
      <c r="F112" s="811"/>
      <c r="G112" s="811"/>
      <c r="H112" s="811"/>
      <c r="I112" s="811"/>
      <c r="J112" s="811"/>
      <c r="K112" s="811"/>
      <c r="L112" s="811"/>
      <c r="M112" s="811"/>
      <c r="N112" s="811"/>
      <c r="O112" s="811"/>
      <c r="P112" s="811"/>
      <c r="Q112" s="811"/>
      <c r="R112" s="811"/>
      <c r="S112" s="811"/>
      <c r="T112" s="811"/>
      <c r="U112" s="811"/>
      <c r="V112" s="811"/>
      <c r="W112" s="811"/>
      <c r="X112" s="811"/>
      <c r="Y112" s="811"/>
      <c r="Z112" s="811"/>
      <c r="AA112" s="811"/>
      <c r="AB112" s="811"/>
      <c r="AC112" s="811"/>
      <c r="AD112" s="811"/>
      <c r="AE112" s="811"/>
      <c r="AF112" s="811"/>
      <c r="AG112" s="811"/>
      <c r="AH112" s="811"/>
      <c r="AI112" s="811"/>
      <c r="AJ112" s="811"/>
      <c r="AK112" s="811"/>
      <c r="AL112" s="811"/>
      <c r="AM112" s="811"/>
      <c r="BB112" s="762"/>
      <c r="BC112" s="763"/>
      <c r="BD112" s="759"/>
      <c r="BE112" s="759"/>
      <c r="BF112" s="759"/>
      <c r="BG112" s="759"/>
      <c r="BH112" s="759"/>
      <c r="BI112" s="759"/>
      <c r="BJ112" s="759"/>
      <c r="BK112" s="759"/>
      <c r="BL112" s="759"/>
      <c r="BM112" s="759"/>
      <c r="BN112" s="759"/>
      <c r="BO112" s="759"/>
      <c r="BP112" s="759"/>
      <c r="BQ112" s="759"/>
      <c r="BR112" s="759"/>
      <c r="BS112" s="759"/>
      <c r="BT112" s="759"/>
      <c r="BU112" s="759"/>
      <c r="BV112" s="759"/>
      <c r="BW112" s="759"/>
      <c r="BX112" s="759"/>
      <c r="BY112" s="759"/>
    </row>
    <row r="113" spans="6:77" s="758" customFormat="1" ht="39.9" customHeight="1">
      <c r="F113" s="811"/>
      <c r="G113" s="811"/>
      <c r="H113" s="811"/>
      <c r="I113" s="811"/>
      <c r="J113" s="811"/>
      <c r="K113" s="811"/>
      <c r="L113" s="811"/>
      <c r="M113" s="811"/>
      <c r="N113" s="811"/>
      <c r="O113" s="811"/>
      <c r="P113" s="811"/>
      <c r="Q113" s="811"/>
      <c r="R113" s="811"/>
      <c r="S113" s="811"/>
      <c r="T113" s="811"/>
      <c r="U113" s="811"/>
      <c r="V113" s="811"/>
      <c r="W113" s="811"/>
      <c r="X113" s="811"/>
      <c r="Y113" s="811"/>
      <c r="Z113" s="811"/>
      <c r="AA113" s="811"/>
      <c r="AB113" s="811"/>
      <c r="AC113" s="811"/>
      <c r="AD113" s="811"/>
      <c r="AE113" s="811"/>
      <c r="AF113" s="811"/>
      <c r="AG113" s="811"/>
      <c r="AH113" s="811"/>
      <c r="AI113" s="811"/>
      <c r="AJ113" s="811"/>
      <c r="AK113" s="811"/>
      <c r="AL113" s="811"/>
      <c r="AM113" s="811"/>
      <c r="BB113" s="762"/>
      <c r="BC113" s="763"/>
      <c r="BD113" s="759"/>
      <c r="BE113" s="759"/>
      <c r="BF113" s="759"/>
      <c r="BG113" s="759"/>
      <c r="BH113" s="759"/>
      <c r="BI113" s="759"/>
      <c r="BJ113" s="759"/>
      <c r="BK113" s="759"/>
      <c r="BL113" s="759"/>
      <c r="BM113" s="759"/>
      <c r="BN113" s="759"/>
      <c r="BO113" s="759"/>
      <c r="BP113" s="759"/>
      <c r="BQ113" s="759"/>
      <c r="BR113" s="759"/>
      <c r="BS113" s="759"/>
      <c r="BT113" s="759"/>
      <c r="BU113" s="759"/>
      <c r="BV113" s="759"/>
      <c r="BW113" s="759"/>
      <c r="BX113" s="759"/>
      <c r="BY113" s="759"/>
    </row>
    <row r="114" spans="6:77" s="758" customFormat="1" ht="39.9" customHeight="1">
      <c r="F114" s="811"/>
      <c r="G114" s="811"/>
      <c r="H114" s="811"/>
      <c r="I114" s="811"/>
      <c r="J114" s="811"/>
      <c r="K114" s="811"/>
      <c r="L114" s="811"/>
      <c r="M114" s="811"/>
      <c r="N114" s="811"/>
      <c r="O114" s="811"/>
      <c r="P114" s="811"/>
      <c r="Q114" s="811"/>
      <c r="R114" s="811"/>
      <c r="S114" s="811"/>
      <c r="T114" s="811"/>
      <c r="U114" s="811"/>
      <c r="V114" s="811"/>
      <c r="W114" s="811"/>
      <c r="X114" s="811"/>
      <c r="Y114" s="811"/>
      <c r="Z114" s="811"/>
      <c r="AA114" s="811"/>
      <c r="AB114" s="811"/>
      <c r="AC114" s="811"/>
      <c r="AD114" s="811"/>
      <c r="AE114" s="811"/>
      <c r="AF114" s="811"/>
      <c r="AG114" s="811"/>
      <c r="AH114" s="811"/>
      <c r="AI114" s="811"/>
      <c r="AJ114" s="811"/>
      <c r="AK114" s="811"/>
      <c r="AL114" s="811"/>
      <c r="AM114" s="811"/>
      <c r="BB114" s="762"/>
      <c r="BC114" s="763"/>
      <c r="BD114" s="759"/>
      <c r="BE114" s="759"/>
      <c r="BF114" s="759"/>
      <c r="BG114" s="759"/>
      <c r="BH114" s="759"/>
      <c r="BI114" s="759"/>
      <c r="BJ114" s="759"/>
      <c r="BK114" s="759"/>
      <c r="BL114" s="759"/>
      <c r="BM114" s="759"/>
      <c r="BN114" s="759"/>
      <c r="BO114" s="759"/>
      <c r="BP114" s="759"/>
      <c r="BQ114" s="759"/>
      <c r="BR114" s="759"/>
      <c r="BS114" s="759"/>
      <c r="BT114" s="759"/>
      <c r="BU114" s="759"/>
      <c r="BV114" s="759"/>
      <c r="BW114" s="759"/>
      <c r="BX114" s="759"/>
      <c r="BY114" s="759"/>
    </row>
    <row r="115" spans="6:77" s="758" customFormat="1" ht="39.9" customHeight="1">
      <c r="F115" s="811"/>
      <c r="G115" s="811"/>
      <c r="H115" s="811"/>
      <c r="I115" s="811"/>
      <c r="J115" s="811"/>
      <c r="K115" s="811"/>
      <c r="L115" s="811"/>
      <c r="M115" s="811"/>
      <c r="N115" s="811"/>
      <c r="O115" s="811"/>
      <c r="P115" s="811"/>
      <c r="Q115" s="811"/>
      <c r="R115" s="811"/>
      <c r="S115" s="811"/>
      <c r="T115" s="811"/>
      <c r="U115" s="811"/>
      <c r="V115" s="811"/>
      <c r="W115" s="811"/>
      <c r="X115" s="811"/>
      <c r="Y115" s="811"/>
      <c r="Z115" s="811"/>
      <c r="AA115" s="811"/>
      <c r="AB115" s="811"/>
      <c r="AC115" s="811"/>
      <c r="AD115" s="811"/>
      <c r="AE115" s="811"/>
      <c r="AF115" s="811"/>
      <c r="AG115" s="811"/>
      <c r="AH115" s="811"/>
      <c r="AI115" s="811"/>
      <c r="AJ115" s="811"/>
      <c r="AK115" s="811"/>
      <c r="AL115" s="811"/>
      <c r="AM115" s="811"/>
      <c r="BB115" s="762"/>
      <c r="BC115" s="763"/>
      <c r="BD115" s="759"/>
      <c r="BE115" s="759"/>
      <c r="BF115" s="759"/>
      <c r="BG115" s="759"/>
      <c r="BH115" s="759"/>
      <c r="BI115" s="759"/>
      <c r="BJ115" s="759"/>
      <c r="BK115" s="759"/>
      <c r="BL115" s="759"/>
      <c r="BM115" s="759"/>
      <c r="BN115" s="759"/>
      <c r="BO115" s="759"/>
      <c r="BP115" s="759"/>
      <c r="BQ115" s="759"/>
      <c r="BR115" s="759"/>
      <c r="BS115" s="759"/>
      <c r="BT115" s="759"/>
      <c r="BU115" s="759"/>
      <c r="BV115" s="759"/>
      <c r="BW115" s="759"/>
      <c r="BX115" s="759"/>
      <c r="BY115" s="759"/>
    </row>
    <row r="116" spans="6:77" s="758" customFormat="1" ht="39.9" customHeight="1">
      <c r="F116" s="811"/>
      <c r="G116" s="811"/>
      <c r="H116" s="811"/>
      <c r="I116" s="811"/>
      <c r="J116" s="811"/>
      <c r="K116" s="811"/>
      <c r="L116" s="811"/>
      <c r="M116" s="811"/>
      <c r="N116" s="811"/>
      <c r="O116" s="811"/>
      <c r="P116" s="811"/>
      <c r="Q116" s="811"/>
      <c r="R116" s="811"/>
      <c r="S116" s="811"/>
      <c r="T116" s="811"/>
      <c r="U116" s="811"/>
      <c r="V116" s="811"/>
      <c r="W116" s="811"/>
      <c r="X116" s="811"/>
      <c r="Y116" s="811"/>
      <c r="Z116" s="811"/>
      <c r="AA116" s="811"/>
      <c r="AB116" s="811"/>
      <c r="AC116" s="811"/>
      <c r="AD116" s="811"/>
      <c r="AE116" s="811"/>
      <c r="AF116" s="811"/>
      <c r="AG116" s="811"/>
      <c r="AH116" s="811"/>
      <c r="AI116" s="811"/>
      <c r="AJ116" s="811"/>
      <c r="AK116" s="811"/>
      <c r="AL116" s="811"/>
      <c r="AM116" s="811"/>
      <c r="BB116" s="762"/>
      <c r="BC116" s="763"/>
      <c r="BD116" s="759"/>
      <c r="BE116" s="759"/>
      <c r="BF116" s="759"/>
      <c r="BG116" s="759"/>
      <c r="BH116" s="759"/>
      <c r="BI116" s="759"/>
      <c r="BJ116" s="759"/>
      <c r="BK116" s="759"/>
      <c r="BL116" s="759"/>
      <c r="BM116" s="759"/>
      <c r="BN116" s="759"/>
      <c r="BO116" s="759"/>
      <c r="BP116" s="759"/>
      <c r="BQ116" s="759"/>
      <c r="BR116" s="759"/>
      <c r="BS116" s="759"/>
      <c r="BT116" s="759"/>
      <c r="BU116" s="759"/>
      <c r="BV116" s="759"/>
      <c r="BW116" s="759"/>
      <c r="BX116" s="759"/>
      <c r="BY116" s="759"/>
    </row>
    <row r="117" spans="6:77" s="758" customFormat="1" ht="39.9" customHeight="1">
      <c r="F117" s="811"/>
      <c r="G117" s="811"/>
      <c r="H117" s="811"/>
      <c r="I117" s="811"/>
      <c r="J117" s="811"/>
      <c r="K117" s="811"/>
      <c r="L117" s="811"/>
      <c r="M117" s="811"/>
      <c r="N117" s="811"/>
      <c r="O117" s="811"/>
      <c r="P117" s="811"/>
      <c r="Q117" s="811"/>
      <c r="R117" s="811"/>
      <c r="S117" s="811"/>
      <c r="T117" s="811"/>
      <c r="U117" s="811"/>
      <c r="V117" s="811"/>
      <c r="W117" s="811"/>
      <c r="X117" s="811"/>
      <c r="Y117" s="811"/>
      <c r="Z117" s="811"/>
      <c r="AA117" s="811"/>
      <c r="AB117" s="811"/>
      <c r="AC117" s="811"/>
      <c r="AD117" s="811"/>
      <c r="AE117" s="811"/>
      <c r="AF117" s="811"/>
      <c r="AG117" s="811"/>
      <c r="AH117" s="811"/>
      <c r="AI117" s="811"/>
      <c r="AJ117" s="811"/>
      <c r="AK117" s="811"/>
      <c r="AL117" s="811"/>
      <c r="AM117" s="811"/>
      <c r="BB117" s="762"/>
      <c r="BC117" s="763"/>
      <c r="BD117" s="759"/>
      <c r="BE117" s="759"/>
      <c r="BF117" s="759"/>
      <c r="BG117" s="759"/>
      <c r="BH117" s="759"/>
      <c r="BI117" s="759"/>
      <c r="BJ117" s="759"/>
      <c r="BK117" s="759"/>
      <c r="BL117" s="759"/>
      <c r="BM117" s="759"/>
      <c r="BN117" s="759"/>
      <c r="BO117" s="759"/>
      <c r="BP117" s="759"/>
      <c r="BQ117" s="759"/>
      <c r="BR117" s="759"/>
      <c r="BS117" s="759"/>
      <c r="BT117" s="759"/>
      <c r="BU117" s="759"/>
      <c r="BV117" s="759"/>
      <c r="BW117" s="759"/>
      <c r="BX117" s="759"/>
      <c r="BY117" s="759"/>
    </row>
    <row r="118" spans="6:77" s="758" customFormat="1" ht="39.9" customHeight="1">
      <c r="F118" s="811"/>
      <c r="G118" s="811"/>
      <c r="H118" s="811"/>
      <c r="I118" s="811"/>
      <c r="J118" s="811"/>
      <c r="K118" s="811"/>
      <c r="L118" s="811"/>
      <c r="M118" s="811"/>
      <c r="N118" s="811"/>
      <c r="O118" s="811"/>
      <c r="P118" s="811"/>
      <c r="Q118" s="811"/>
      <c r="R118" s="811"/>
      <c r="S118" s="811"/>
      <c r="T118" s="811"/>
      <c r="U118" s="811"/>
      <c r="V118" s="811"/>
      <c r="W118" s="811"/>
      <c r="X118" s="811"/>
      <c r="Y118" s="811"/>
      <c r="Z118" s="811"/>
      <c r="AA118" s="811"/>
      <c r="AB118" s="811"/>
      <c r="AC118" s="811"/>
      <c r="AD118" s="811"/>
      <c r="AE118" s="811"/>
      <c r="AF118" s="811"/>
      <c r="AG118" s="811"/>
      <c r="AH118" s="811"/>
      <c r="AI118" s="811"/>
      <c r="AJ118" s="811"/>
      <c r="AK118" s="811"/>
      <c r="AL118" s="811"/>
      <c r="AM118" s="811"/>
      <c r="BB118" s="762"/>
      <c r="BC118" s="763"/>
      <c r="BD118" s="759"/>
      <c r="BE118" s="759"/>
      <c r="BF118" s="759"/>
      <c r="BG118" s="759"/>
      <c r="BH118" s="759"/>
      <c r="BI118" s="759"/>
      <c r="BJ118" s="759"/>
      <c r="BK118" s="759"/>
      <c r="BL118" s="759"/>
      <c r="BM118" s="759"/>
      <c r="BN118" s="759"/>
      <c r="BO118" s="759"/>
      <c r="BP118" s="759"/>
      <c r="BQ118" s="759"/>
      <c r="BR118" s="759"/>
      <c r="BS118" s="759"/>
      <c r="BT118" s="759"/>
      <c r="BU118" s="759"/>
      <c r="BV118" s="759"/>
      <c r="BW118" s="759"/>
      <c r="BX118" s="759"/>
      <c r="BY118" s="759"/>
    </row>
    <row r="119" spans="6:77" s="758" customFormat="1" ht="39.9" customHeight="1">
      <c r="F119" s="811"/>
      <c r="G119" s="811"/>
      <c r="H119" s="811"/>
      <c r="I119" s="811"/>
      <c r="J119" s="811"/>
      <c r="K119" s="811"/>
      <c r="L119" s="811"/>
      <c r="M119" s="811"/>
      <c r="N119" s="811"/>
      <c r="O119" s="811"/>
      <c r="P119" s="811"/>
      <c r="Q119" s="811"/>
      <c r="R119" s="811"/>
      <c r="S119" s="811"/>
      <c r="T119" s="811"/>
      <c r="U119" s="811"/>
      <c r="V119" s="811"/>
      <c r="W119" s="811"/>
      <c r="X119" s="811"/>
      <c r="Y119" s="811"/>
      <c r="Z119" s="811"/>
      <c r="AA119" s="811"/>
      <c r="AB119" s="811"/>
      <c r="AC119" s="811"/>
      <c r="AD119" s="811"/>
      <c r="AE119" s="811"/>
      <c r="AF119" s="811"/>
      <c r="AG119" s="811"/>
      <c r="AH119" s="811"/>
      <c r="AI119" s="811"/>
      <c r="AJ119" s="811"/>
      <c r="AK119" s="811"/>
      <c r="AL119" s="811"/>
      <c r="AM119" s="811"/>
      <c r="BB119" s="762"/>
      <c r="BC119" s="763"/>
      <c r="BD119" s="759"/>
      <c r="BE119" s="759"/>
      <c r="BF119" s="759"/>
      <c r="BG119" s="759"/>
      <c r="BH119" s="759"/>
      <c r="BI119" s="759"/>
      <c r="BJ119" s="759"/>
      <c r="BK119" s="759"/>
      <c r="BL119" s="759"/>
      <c r="BM119" s="759"/>
      <c r="BN119" s="759"/>
      <c r="BO119" s="759"/>
      <c r="BP119" s="759"/>
      <c r="BQ119" s="759"/>
      <c r="BR119" s="759"/>
      <c r="BS119" s="759"/>
      <c r="BT119" s="759"/>
      <c r="BU119" s="759"/>
      <c r="BV119" s="759"/>
      <c r="BW119" s="759"/>
      <c r="BX119" s="759"/>
      <c r="BY119" s="759"/>
    </row>
    <row r="120" spans="6:77" s="758" customFormat="1" ht="39.9" customHeight="1">
      <c r="F120" s="811"/>
      <c r="G120" s="811"/>
      <c r="H120" s="811"/>
      <c r="I120" s="811"/>
      <c r="J120" s="811"/>
      <c r="K120" s="811"/>
      <c r="L120" s="811"/>
      <c r="M120" s="811"/>
      <c r="N120" s="811"/>
      <c r="O120" s="811"/>
      <c r="P120" s="811"/>
      <c r="Q120" s="811"/>
      <c r="R120" s="811"/>
      <c r="S120" s="811"/>
      <c r="T120" s="811"/>
      <c r="U120" s="811"/>
      <c r="V120" s="811"/>
      <c r="W120" s="811"/>
      <c r="X120" s="811"/>
      <c r="Y120" s="811"/>
      <c r="Z120" s="811"/>
      <c r="AA120" s="811"/>
      <c r="AB120" s="811"/>
      <c r="AC120" s="811"/>
      <c r="AD120" s="811"/>
      <c r="AE120" s="811"/>
      <c r="AF120" s="811"/>
      <c r="AG120" s="811"/>
      <c r="AH120" s="811"/>
      <c r="AI120" s="811"/>
      <c r="AJ120" s="811"/>
      <c r="AK120" s="811"/>
      <c r="AL120" s="811"/>
      <c r="AM120" s="811"/>
      <c r="BB120" s="762"/>
      <c r="BC120" s="763"/>
      <c r="BD120" s="759"/>
      <c r="BE120" s="759"/>
      <c r="BF120" s="759"/>
      <c r="BG120" s="759"/>
      <c r="BH120" s="759"/>
      <c r="BI120" s="759"/>
      <c r="BJ120" s="759"/>
      <c r="BK120" s="759"/>
      <c r="BL120" s="759"/>
      <c r="BM120" s="759"/>
      <c r="BN120" s="759"/>
      <c r="BO120" s="759"/>
      <c r="BP120" s="759"/>
      <c r="BQ120" s="759"/>
      <c r="BR120" s="759"/>
      <c r="BS120" s="759"/>
      <c r="BT120" s="759"/>
      <c r="BU120" s="759"/>
      <c r="BV120" s="759"/>
      <c r="BW120" s="759"/>
      <c r="BX120" s="759"/>
      <c r="BY120" s="759"/>
    </row>
    <row r="121" spans="6:77" s="758" customFormat="1" ht="39.9" customHeight="1">
      <c r="F121" s="811"/>
      <c r="G121" s="811"/>
      <c r="H121" s="811"/>
      <c r="I121" s="811"/>
      <c r="J121" s="811"/>
      <c r="K121" s="811"/>
      <c r="L121" s="811"/>
      <c r="M121" s="811"/>
      <c r="N121" s="811"/>
      <c r="O121" s="811"/>
      <c r="P121" s="811"/>
      <c r="Q121" s="811"/>
      <c r="R121" s="811"/>
      <c r="S121" s="811"/>
      <c r="T121" s="811"/>
      <c r="U121" s="811"/>
      <c r="V121" s="811"/>
      <c r="W121" s="811"/>
      <c r="X121" s="811"/>
      <c r="Y121" s="811"/>
      <c r="Z121" s="811"/>
      <c r="AA121" s="811"/>
      <c r="AB121" s="811"/>
      <c r="AC121" s="811"/>
      <c r="AD121" s="811"/>
      <c r="AE121" s="811"/>
      <c r="AF121" s="811"/>
      <c r="AG121" s="811"/>
      <c r="AH121" s="811"/>
      <c r="AI121" s="811"/>
      <c r="AJ121" s="811"/>
      <c r="AK121" s="811"/>
      <c r="AL121" s="811"/>
      <c r="AM121" s="811"/>
      <c r="BB121" s="762"/>
      <c r="BC121" s="763"/>
      <c r="BD121" s="759"/>
      <c r="BE121" s="759"/>
      <c r="BF121" s="759"/>
      <c r="BG121" s="759"/>
      <c r="BH121" s="759"/>
      <c r="BI121" s="759"/>
      <c r="BJ121" s="759"/>
      <c r="BK121" s="759"/>
      <c r="BL121" s="759"/>
      <c r="BM121" s="759"/>
      <c r="BN121" s="759"/>
      <c r="BO121" s="759"/>
      <c r="BP121" s="759"/>
      <c r="BQ121" s="759"/>
      <c r="BR121" s="759"/>
      <c r="BS121" s="759"/>
      <c r="BT121" s="759"/>
      <c r="BU121" s="759"/>
      <c r="BV121" s="759"/>
      <c r="BW121" s="759"/>
      <c r="BX121" s="759"/>
      <c r="BY121" s="759"/>
    </row>
  </sheetData>
  <mergeCells count="35">
    <mergeCell ref="E74:BC74"/>
    <mergeCell ref="E75:BC75"/>
    <mergeCell ref="E76:BC76"/>
    <mergeCell ref="E77:BC77"/>
    <mergeCell ref="BI21:BY22"/>
    <mergeCell ref="AM33:BD34"/>
    <mergeCell ref="AM36:BD37"/>
    <mergeCell ref="AM39:BD40"/>
    <mergeCell ref="AM42:BD43"/>
    <mergeCell ref="E72:BC73"/>
    <mergeCell ref="AM57:BB58"/>
    <mergeCell ref="E64:BC65"/>
    <mergeCell ref="E66:BC67"/>
    <mergeCell ref="E68:BC69"/>
    <mergeCell ref="D47:AD51"/>
    <mergeCell ref="AM53:BB54"/>
    <mergeCell ref="K57:L57"/>
    <mergeCell ref="K58:L58"/>
    <mergeCell ref="E63:BC63"/>
    <mergeCell ref="E70:BC70"/>
    <mergeCell ref="E71:BC71"/>
    <mergeCell ref="AW1:BE1"/>
    <mergeCell ref="K56:L56"/>
    <mergeCell ref="AM45:BD46"/>
    <mergeCell ref="E3:H5"/>
    <mergeCell ref="D19:E40"/>
    <mergeCell ref="G19:AB40"/>
    <mergeCell ref="AZ9:BF9"/>
    <mergeCell ref="S10:AO11"/>
    <mergeCell ref="X12:AI12"/>
    <mergeCell ref="W13:AJ13"/>
    <mergeCell ref="W14:AJ14"/>
    <mergeCell ref="AI28:AJ28"/>
    <mergeCell ref="AL28:AM28"/>
    <mergeCell ref="AH23:BB24"/>
  </mergeCells>
  <hyperlinks>
    <hyperlink ref="X12" r:id="rId1" xr:uid="{00000000-0004-0000-0000-000000000000}"/>
  </hyperlinks>
  <printOptions horizontalCentered="1" verticalCentered="1"/>
  <pageMargins left="0.25" right="0.25" top="0.5" bottom="0.5" header="0.5" footer="0.5"/>
  <pageSetup paperSize="9" scale="1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GN104"/>
  <sheetViews>
    <sheetView showGridLines="0" view="pageBreakPreview" zoomScale="30" zoomScaleNormal="25" zoomScaleSheetLayoutView="30" workbookViewId="0">
      <selection activeCell="B102" sqref="B102:CD102"/>
    </sheetView>
  </sheetViews>
  <sheetFormatPr defaultColWidth="2.33203125" defaultRowHeight="15"/>
  <cols>
    <col min="1" max="1" width="2.33203125" style="2"/>
    <col min="2" max="7" width="5.5546875" style="2" customWidth="1"/>
    <col min="8" max="75" width="3.88671875" style="2" customWidth="1"/>
    <col min="76" max="76" width="5.33203125" style="2" customWidth="1"/>
    <col min="77" max="82" width="3.88671875" style="2" customWidth="1"/>
    <col min="83" max="83" width="3" style="2" customWidth="1"/>
    <col min="84" max="88" width="2.33203125" style="2"/>
    <col min="89" max="89" width="2.33203125" style="2" customWidth="1"/>
    <col min="90" max="90" width="11.441406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1:196" ht="15.9" customHeight="1">
      <c r="A1" s="1"/>
      <c r="B1" s="1"/>
      <c r="C1" s="1"/>
    </row>
    <row r="2" spans="1:196" ht="15.9" customHeight="1">
      <c r="A2" s="1"/>
      <c r="B2" s="1"/>
      <c r="C2" s="1"/>
    </row>
    <row r="3" spans="1:196" ht="15.9" customHeight="1">
      <c r="A3" s="1"/>
      <c r="B3" s="1"/>
      <c r="C3" s="1"/>
    </row>
    <row r="4" spans="1:196" ht="15.9" customHeight="1">
      <c r="A4" s="1"/>
      <c r="B4" s="292"/>
      <c r="C4" s="292"/>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1:196" ht="15.9" customHeight="1">
      <c r="A5" s="1"/>
      <c r="B5" s="292"/>
      <c r="C5" s="292"/>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1:196" ht="15.9" customHeight="1">
      <c r="A6" s="1"/>
      <c r="B6" s="294"/>
      <c r="C6" s="294"/>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1:196" ht="30" customHeight="1">
      <c r="A7" s="55"/>
      <c r="B7" s="295"/>
      <c r="C7" s="295"/>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148"/>
      <c r="BN7" s="148"/>
      <c r="BO7" s="148"/>
      <c r="BP7" s="148"/>
      <c r="BQ7" s="148"/>
      <c r="BR7" s="148"/>
      <c r="BS7" s="148"/>
      <c r="BT7" s="148"/>
      <c r="BU7" s="148"/>
      <c r="BV7" s="148"/>
      <c r="BW7" s="148"/>
      <c r="BX7" s="148"/>
      <c r="BY7" s="148"/>
      <c r="BZ7" s="148"/>
      <c r="CA7" s="148"/>
      <c r="CB7" s="148"/>
      <c r="CC7" s="148"/>
      <c r="CD7" s="301"/>
    </row>
    <row r="8" spans="1:196" ht="24.9" customHeight="1">
      <c r="A8" s="55"/>
      <c r="B8" s="295"/>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60"/>
    </row>
    <row r="9" spans="1:196" ht="12" customHeight="1">
      <c r="A9" s="55"/>
      <c r="B9" s="295"/>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60"/>
    </row>
    <row r="10" spans="1:196" ht="24.9" customHeight="1">
      <c r="A10" s="55"/>
      <c r="B10" s="295"/>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160"/>
    </row>
    <row r="11" spans="1:196" ht="24.9" customHeight="1">
      <c r="A11" s="55"/>
      <c r="B11" s="295"/>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160"/>
    </row>
    <row r="12" spans="1:196" ht="24.9" customHeight="1">
      <c r="A12" s="55"/>
      <c r="B12" s="295"/>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160"/>
      <c r="CK12" s="303"/>
      <c r="CL12" s="303"/>
      <c r="CM12" s="303"/>
      <c r="CN12" s="303"/>
      <c r="CO12" s="303"/>
      <c r="CP12" s="303"/>
      <c r="CQ12" s="303"/>
      <c r="CR12" s="303"/>
      <c r="CS12" s="303"/>
      <c r="CT12" s="303"/>
      <c r="CU12" s="303"/>
      <c r="CV12" s="303"/>
      <c r="CW12" s="303"/>
      <c r="CX12" s="303"/>
      <c r="CY12" s="303"/>
      <c r="CZ12" s="303"/>
      <c r="DA12" s="303"/>
      <c r="DB12" s="303"/>
      <c r="DC12" s="303"/>
      <c r="DD12" s="303"/>
    </row>
    <row r="13" spans="1:196" ht="24.9" customHeight="1">
      <c r="A13" s="55"/>
      <c r="B13" s="297"/>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160"/>
      <c r="CK13" s="303"/>
      <c r="CL13" s="303"/>
      <c r="CM13" s="303"/>
      <c r="CN13" s="303"/>
      <c r="CO13" s="303"/>
      <c r="CP13" s="303"/>
      <c r="CQ13" s="303"/>
      <c r="CR13" s="303"/>
      <c r="CS13" s="303"/>
      <c r="CT13" s="303"/>
      <c r="CU13" s="303"/>
      <c r="CV13" s="303"/>
      <c r="CW13" s="303"/>
      <c r="CX13" s="303"/>
      <c r="CY13" s="303"/>
      <c r="CZ13" s="303"/>
      <c r="DA13" s="303"/>
      <c r="DB13" s="303"/>
      <c r="DC13" s="303"/>
      <c r="DD13" s="303"/>
    </row>
    <row r="14" spans="1:196" ht="30" customHeight="1">
      <c r="A14" s="55"/>
      <c r="B14" s="297"/>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160"/>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55"/>
      <c r="B15" s="297"/>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160"/>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55"/>
      <c r="B16" s="129"/>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160"/>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55"/>
      <c r="B17" s="129"/>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160"/>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55"/>
      <c r="B18" s="234"/>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60"/>
      <c r="CE18" s="302"/>
      <c r="CF18" s="302"/>
      <c r="CG18" s="302"/>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55"/>
      <c r="B19" s="298"/>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60"/>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55"/>
      <c r="B20" s="298"/>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6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s="55"/>
      <c r="B21" s="298"/>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160"/>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50.1" customHeight="1">
      <c r="A22" s="55"/>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60"/>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s="290" customFormat="1" ht="30" customHeight="1">
      <c r="A23" s="14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160"/>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30" customHeight="1">
      <c r="A24" s="55"/>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160"/>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A25" s="5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160"/>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55"/>
      <c r="B26" s="299"/>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60"/>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55"/>
      <c r="B27" s="298"/>
      <c r="C27"/>
      <c r="D27"/>
      <c r="E27"/>
      <c r="F27"/>
      <c r="G27"/>
      <c r="H27"/>
      <c r="I27"/>
      <c r="J27"/>
      <c r="K27"/>
      <c r="L27"/>
      <c r="M27"/>
      <c r="N27"/>
      <c r="O27"/>
      <c r="P27"/>
      <c r="Q27"/>
      <c r="R27"/>
      <c r="S27"/>
      <c r="T27"/>
      <c r="U27"/>
      <c r="V27" s="2228" t="s">
        <v>892</v>
      </c>
      <c r="W27" s="2228"/>
      <c r="X27" s="2228"/>
      <c r="Y27" s="2228"/>
      <c r="Z27" s="2228"/>
      <c r="AA27" s="2228"/>
      <c r="AB27" s="2228"/>
      <c r="AC27" s="2228"/>
      <c r="AD27" s="2228"/>
      <c r="AE27" s="2228"/>
      <c r="AF27" s="2228"/>
      <c r="AG27" s="2228"/>
      <c r="AH27" s="2228"/>
      <c r="AI27" s="2228"/>
      <c r="AJ27" s="2228"/>
      <c r="AK27" s="2228"/>
      <c r="AL27" s="2228"/>
      <c r="AM27" s="2228"/>
      <c r="AN27" s="2228"/>
      <c r="AO27" s="2228"/>
      <c r="AP27" s="2228"/>
      <c r="AQ27" s="2228"/>
      <c r="AR27" s="2228"/>
      <c r="AS27" s="2228"/>
      <c r="AT27" s="2228"/>
      <c r="AU27" s="2228"/>
      <c r="AV27" s="2228"/>
      <c r="AW27" s="2228"/>
      <c r="AX27" s="2228"/>
      <c r="AY27" s="2228"/>
      <c r="AZ27" s="2228"/>
      <c r="BA27" s="2228"/>
      <c r="BB27" s="2228"/>
      <c r="BC27" s="2228"/>
      <c r="BD27" s="2228"/>
      <c r="BE27" s="2228"/>
      <c r="BF27"/>
      <c r="BG27"/>
      <c r="BH27"/>
      <c r="BI27"/>
      <c r="BJ27"/>
      <c r="BK27"/>
      <c r="BL27"/>
      <c r="BM27"/>
      <c r="BN27"/>
      <c r="BO27"/>
      <c r="BP27"/>
      <c r="BQ27"/>
      <c r="BR27"/>
      <c r="BS27"/>
      <c r="BT27"/>
      <c r="BU27"/>
      <c r="BV27"/>
      <c r="BW27"/>
      <c r="BX27"/>
      <c r="BY27"/>
      <c r="BZ27"/>
      <c r="CA27"/>
      <c r="CB27"/>
      <c r="CC27"/>
      <c r="CD27" s="160"/>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55"/>
      <c r="B28" s="298"/>
      <c r="C28"/>
      <c r="D28"/>
      <c r="E28"/>
      <c r="F28"/>
      <c r="G28"/>
      <c r="H28"/>
      <c r="I28"/>
      <c r="J28"/>
      <c r="K28"/>
      <c r="L28"/>
      <c r="M28"/>
      <c r="N28"/>
      <c r="O28"/>
      <c r="P28"/>
      <c r="Q28"/>
      <c r="R28"/>
      <c r="S28"/>
      <c r="T28"/>
      <c r="U28"/>
      <c r="V28" s="2228"/>
      <c r="W28" s="2228"/>
      <c r="X28" s="2228"/>
      <c r="Y28" s="2228"/>
      <c r="Z28" s="2228"/>
      <c r="AA28" s="2228"/>
      <c r="AB28" s="2228"/>
      <c r="AC28" s="2228"/>
      <c r="AD28" s="2228"/>
      <c r="AE28" s="2228"/>
      <c r="AF28" s="2228"/>
      <c r="AG28" s="2228"/>
      <c r="AH28" s="2228"/>
      <c r="AI28" s="2228"/>
      <c r="AJ28" s="2228"/>
      <c r="AK28" s="2228"/>
      <c r="AL28" s="2228"/>
      <c r="AM28" s="2228"/>
      <c r="AN28" s="2228"/>
      <c r="AO28" s="2228"/>
      <c r="AP28" s="2228"/>
      <c r="AQ28" s="2228"/>
      <c r="AR28" s="2228"/>
      <c r="AS28" s="2228"/>
      <c r="AT28" s="2228"/>
      <c r="AU28" s="2228"/>
      <c r="AV28" s="2228"/>
      <c r="AW28" s="2228"/>
      <c r="AX28" s="2228"/>
      <c r="AY28" s="2228"/>
      <c r="AZ28" s="2228"/>
      <c r="BA28" s="2228"/>
      <c r="BB28" s="2228"/>
      <c r="BC28" s="2228"/>
      <c r="BD28" s="2228"/>
      <c r="BE28" s="2228"/>
      <c r="BF28"/>
      <c r="BG28"/>
      <c r="BH28"/>
      <c r="BI28"/>
      <c r="BJ28"/>
      <c r="BK28"/>
      <c r="BL28"/>
      <c r="BM28"/>
      <c r="BN28"/>
      <c r="BO28"/>
      <c r="BP28"/>
      <c r="BQ28"/>
      <c r="BR28"/>
      <c r="BS28"/>
      <c r="BT28"/>
      <c r="BU28"/>
      <c r="BV28"/>
      <c r="BW28"/>
      <c r="BX28"/>
      <c r="BY28"/>
      <c r="BZ28"/>
      <c r="CA28"/>
      <c r="CB28"/>
      <c r="CC28"/>
      <c r="CD28" s="160"/>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55"/>
      <c r="B29" s="299"/>
      <c r="C29"/>
      <c r="D29"/>
      <c r="E29"/>
      <c r="F29"/>
      <c r="G29"/>
      <c r="H29"/>
      <c r="I29"/>
      <c r="J29"/>
      <c r="K29"/>
      <c r="L29"/>
      <c r="M29"/>
      <c r="N29"/>
      <c r="O29"/>
      <c r="P29"/>
      <c r="Q29"/>
      <c r="R29"/>
      <c r="S29"/>
      <c r="T29"/>
      <c r="U29"/>
      <c r="V29" s="2228"/>
      <c r="W29" s="2228"/>
      <c r="X29" s="2228"/>
      <c r="Y29" s="2228"/>
      <c r="Z29" s="2228"/>
      <c r="AA29" s="2228"/>
      <c r="AB29" s="2228"/>
      <c r="AC29" s="2228"/>
      <c r="AD29" s="2228"/>
      <c r="AE29" s="2228"/>
      <c r="AF29" s="2228"/>
      <c r="AG29" s="2228"/>
      <c r="AH29" s="2228"/>
      <c r="AI29" s="2228"/>
      <c r="AJ29" s="2228"/>
      <c r="AK29" s="2228"/>
      <c r="AL29" s="2228"/>
      <c r="AM29" s="2228"/>
      <c r="AN29" s="2228"/>
      <c r="AO29" s="2228"/>
      <c r="AP29" s="2228"/>
      <c r="AQ29" s="2228"/>
      <c r="AR29" s="2228"/>
      <c r="AS29" s="2228"/>
      <c r="AT29" s="2228"/>
      <c r="AU29" s="2228"/>
      <c r="AV29" s="2228"/>
      <c r="AW29" s="2228"/>
      <c r="AX29" s="2228"/>
      <c r="AY29" s="2228"/>
      <c r="AZ29" s="2228"/>
      <c r="BA29" s="2228"/>
      <c r="BB29" s="2228"/>
      <c r="BC29" s="2228"/>
      <c r="BD29" s="2228"/>
      <c r="BE29" s="2228"/>
      <c r="BF29"/>
      <c r="BG29"/>
      <c r="BH29"/>
      <c r="BI29"/>
      <c r="BJ29"/>
      <c r="BK29"/>
      <c r="BL29"/>
      <c r="BM29"/>
      <c r="BN29"/>
      <c r="BO29"/>
      <c r="BP29"/>
      <c r="BQ29"/>
      <c r="BR29"/>
      <c r="BS29"/>
      <c r="BT29"/>
      <c r="BU29"/>
      <c r="BV29"/>
      <c r="BW29"/>
      <c r="BX29"/>
      <c r="BY29"/>
      <c r="BZ29"/>
      <c r="CA29"/>
      <c r="CB29"/>
      <c r="CC29"/>
      <c r="CD29" s="160"/>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55"/>
      <c r="B30" s="129"/>
      <c r="C30"/>
      <c r="D30"/>
      <c r="E30"/>
      <c r="F30"/>
      <c r="G30"/>
      <c r="H30"/>
      <c r="I30"/>
      <c r="J30"/>
      <c r="K30"/>
      <c r="L30"/>
      <c r="M30"/>
      <c r="N30"/>
      <c r="O30"/>
      <c r="P30"/>
      <c r="Q30"/>
      <c r="R30"/>
      <c r="S30"/>
      <c r="T30"/>
      <c r="U30"/>
      <c r="V30" s="2229" t="s">
        <v>893</v>
      </c>
      <c r="W30" s="2230"/>
      <c r="X30" s="2230"/>
      <c r="Y30" s="2230"/>
      <c r="Z30" s="2230"/>
      <c r="AA30" s="2230"/>
      <c r="AB30" s="2230"/>
      <c r="AC30" s="2230"/>
      <c r="AD30" s="2230"/>
      <c r="AE30" s="2230"/>
      <c r="AF30" s="2230"/>
      <c r="AG30" s="2230"/>
      <c r="AH30" s="2230"/>
      <c r="AI30" s="2230"/>
      <c r="AJ30" s="2230"/>
      <c r="AK30" s="2230"/>
      <c r="AL30" s="2230"/>
      <c r="AM30" s="2230"/>
      <c r="AN30" s="2230"/>
      <c r="AO30" s="2230"/>
      <c r="AP30" s="2230"/>
      <c r="AQ30" s="2230"/>
      <c r="AR30" s="2230"/>
      <c r="AS30" s="2230"/>
      <c r="AT30" s="2230"/>
      <c r="AU30" s="2230"/>
      <c r="AV30" s="2230"/>
      <c r="AW30" s="2230"/>
      <c r="AX30" s="2230"/>
      <c r="AY30" s="2230"/>
      <c r="AZ30" s="2230"/>
      <c r="BA30" s="2230"/>
      <c r="BB30" s="2230"/>
      <c r="BC30" s="2230"/>
      <c r="BD30" s="2230"/>
      <c r="BE30" s="2230"/>
      <c r="BF30"/>
      <c r="BG30"/>
      <c r="BH30"/>
      <c r="BI30"/>
      <c r="BJ30"/>
      <c r="BK30"/>
      <c r="BL30"/>
      <c r="BM30"/>
      <c r="BN30"/>
      <c r="BO30"/>
      <c r="BP30"/>
      <c r="BQ30"/>
      <c r="BR30"/>
      <c r="BS30"/>
      <c r="BT30"/>
      <c r="BU30"/>
      <c r="BV30"/>
      <c r="BW30"/>
      <c r="BX30"/>
      <c r="BY30"/>
      <c r="BZ30"/>
      <c r="CA30"/>
      <c r="CB30"/>
      <c r="CC30"/>
      <c r="CD30" s="16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24.9" customHeight="1">
      <c r="A31" s="55"/>
      <c r="B31" s="129"/>
      <c r="C31"/>
      <c r="D31"/>
      <c r="E31"/>
      <c r="F31"/>
      <c r="G31"/>
      <c r="H31"/>
      <c r="I31"/>
      <c r="J31"/>
      <c r="K31"/>
      <c r="L31"/>
      <c r="M31"/>
      <c r="N31"/>
      <c r="O31"/>
      <c r="P31"/>
      <c r="Q31"/>
      <c r="R31"/>
      <c r="S31"/>
      <c r="T31"/>
      <c r="U31"/>
      <c r="V31" s="2230"/>
      <c r="W31" s="2230"/>
      <c r="X31" s="2230"/>
      <c r="Y31" s="2230"/>
      <c r="Z31" s="2230"/>
      <c r="AA31" s="2230"/>
      <c r="AB31" s="2230"/>
      <c r="AC31" s="2230"/>
      <c r="AD31" s="2230"/>
      <c r="AE31" s="2230"/>
      <c r="AF31" s="2230"/>
      <c r="AG31" s="2230"/>
      <c r="AH31" s="2230"/>
      <c r="AI31" s="2230"/>
      <c r="AJ31" s="2230"/>
      <c r="AK31" s="2230"/>
      <c r="AL31" s="2230"/>
      <c r="AM31" s="2230"/>
      <c r="AN31" s="2230"/>
      <c r="AO31" s="2230"/>
      <c r="AP31" s="2230"/>
      <c r="AQ31" s="2230"/>
      <c r="AR31" s="2230"/>
      <c r="AS31" s="2230"/>
      <c r="AT31" s="2230"/>
      <c r="AU31" s="2230"/>
      <c r="AV31" s="2230"/>
      <c r="AW31" s="2230"/>
      <c r="AX31" s="2230"/>
      <c r="AY31" s="2230"/>
      <c r="AZ31" s="2230"/>
      <c r="BA31" s="2230"/>
      <c r="BB31" s="2230"/>
      <c r="BC31" s="2230"/>
      <c r="BD31" s="2230"/>
      <c r="BE31" s="2230"/>
      <c r="BF31"/>
      <c r="BG31"/>
      <c r="BH31"/>
      <c r="BI31"/>
      <c r="BJ31"/>
      <c r="BK31"/>
      <c r="BL31"/>
      <c r="BM31"/>
      <c r="BN31"/>
      <c r="BO31"/>
      <c r="BP31"/>
      <c r="BQ31"/>
      <c r="BR31"/>
      <c r="BS31"/>
      <c r="BT31"/>
      <c r="BU31"/>
      <c r="BV31"/>
      <c r="BW31"/>
      <c r="BX31"/>
      <c r="BY31"/>
      <c r="BZ31"/>
      <c r="CA31"/>
      <c r="CB31"/>
      <c r="CC31"/>
      <c r="CD31" s="160"/>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55"/>
      <c r="B32" s="129"/>
      <c r="C32"/>
      <c r="D32"/>
      <c r="E32"/>
      <c r="F32"/>
      <c r="G32"/>
      <c r="H32"/>
      <c r="I32"/>
      <c r="J32"/>
      <c r="K32"/>
      <c r="L32"/>
      <c r="M32"/>
      <c r="N32"/>
      <c r="O32"/>
      <c r="P32"/>
      <c r="Q32"/>
      <c r="R32"/>
      <c r="S32"/>
      <c r="T32"/>
      <c r="U32"/>
      <c r="V32" s="2230"/>
      <c r="W32" s="2230"/>
      <c r="X32" s="2230"/>
      <c r="Y32" s="2230"/>
      <c r="Z32" s="2230"/>
      <c r="AA32" s="2230"/>
      <c r="AB32" s="2230"/>
      <c r="AC32" s="2230"/>
      <c r="AD32" s="2230"/>
      <c r="AE32" s="2230"/>
      <c r="AF32" s="2230"/>
      <c r="AG32" s="2230"/>
      <c r="AH32" s="2230"/>
      <c r="AI32" s="2230"/>
      <c r="AJ32" s="2230"/>
      <c r="AK32" s="2230"/>
      <c r="AL32" s="2230"/>
      <c r="AM32" s="2230"/>
      <c r="AN32" s="2230"/>
      <c r="AO32" s="2230"/>
      <c r="AP32" s="2230"/>
      <c r="AQ32" s="2230"/>
      <c r="AR32" s="2230"/>
      <c r="AS32" s="2230"/>
      <c r="AT32" s="2230"/>
      <c r="AU32" s="2230"/>
      <c r="AV32" s="2230"/>
      <c r="AW32" s="2230"/>
      <c r="AX32" s="2230"/>
      <c r="AY32" s="2230"/>
      <c r="AZ32" s="2230"/>
      <c r="BA32" s="2230"/>
      <c r="BB32" s="2230"/>
      <c r="BC32" s="2230"/>
      <c r="BD32" s="2230"/>
      <c r="BE32" s="2230"/>
      <c r="BF32"/>
      <c r="BG32"/>
      <c r="BH32"/>
      <c r="BI32"/>
      <c r="BJ32"/>
      <c r="BK32"/>
      <c r="BL32"/>
      <c r="BM32"/>
      <c r="BN32"/>
      <c r="BO32"/>
      <c r="BP32"/>
      <c r="BQ32"/>
      <c r="BR32"/>
      <c r="BS32"/>
      <c r="BT32"/>
      <c r="BU32"/>
      <c r="BV32"/>
      <c r="BW32"/>
      <c r="BX32"/>
      <c r="BY32"/>
      <c r="BZ32"/>
      <c r="CA32"/>
      <c r="CB32"/>
      <c r="CC32"/>
      <c r="CD32" s="160"/>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55"/>
      <c r="B33" s="129"/>
      <c r="C33"/>
      <c r="D33"/>
      <c r="E33"/>
      <c r="F33"/>
      <c r="G33"/>
      <c r="H33"/>
      <c r="I33"/>
      <c r="J33"/>
      <c r="K33"/>
      <c r="L33"/>
      <c r="M33"/>
      <c r="N33"/>
      <c r="O33"/>
      <c r="P33"/>
      <c r="Q33"/>
      <c r="R33"/>
      <c r="S33"/>
      <c r="T33"/>
      <c r="U33"/>
      <c r="BF33"/>
      <c r="BG33"/>
      <c r="BH33"/>
      <c r="BI33"/>
      <c r="BJ33"/>
      <c r="BK33"/>
      <c r="BL33"/>
      <c r="BM33"/>
      <c r="BN33"/>
      <c r="BO33"/>
      <c r="BP33"/>
      <c r="BQ33"/>
      <c r="BR33"/>
      <c r="BS33"/>
      <c r="BT33"/>
      <c r="BU33"/>
      <c r="BV33"/>
      <c r="BW33"/>
      <c r="BX33"/>
      <c r="BY33"/>
      <c r="BZ33"/>
      <c r="CA33"/>
      <c r="CB33"/>
      <c r="CC33"/>
      <c r="CD33" s="160"/>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s="55"/>
      <c r="B34" s="129"/>
      <c r="C34"/>
      <c r="D34"/>
      <c r="E34"/>
      <c r="F34"/>
      <c r="G34"/>
      <c r="H34"/>
      <c r="I34"/>
      <c r="J34"/>
      <c r="K34"/>
      <c r="L34"/>
      <c r="M34"/>
      <c r="N34"/>
      <c r="O34"/>
      <c r="P34"/>
      <c r="Q34"/>
      <c r="R34"/>
      <c r="S34"/>
      <c r="T34"/>
      <c r="U34"/>
      <c r="BF34"/>
      <c r="BG34"/>
      <c r="BH34"/>
      <c r="BI34"/>
      <c r="BJ34"/>
      <c r="BK34"/>
      <c r="BL34"/>
      <c r="BM34"/>
      <c r="BN34"/>
      <c r="BO34"/>
      <c r="BP34"/>
      <c r="BQ34"/>
      <c r="BR34"/>
      <c r="BS34"/>
      <c r="BT34"/>
      <c r="BU34"/>
      <c r="BV34"/>
      <c r="BW34"/>
      <c r="BX34"/>
      <c r="BY34"/>
      <c r="BZ34"/>
      <c r="CA34"/>
      <c r="CB34"/>
      <c r="CC34"/>
      <c r="CD34" s="160"/>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55"/>
      <c r="B35" s="97"/>
      <c r="C35"/>
      <c r="D35"/>
      <c r="E35"/>
      <c r="F35"/>
      <c r="G35"/>
      <c r="H35"/>
      <c r="I35"/>
      <c r="J35"/>
      <c r="K35"/>
      <c r="L35"/>
      <c r="M35"/>
      <c r="N35"/>
      <c r="O35"/>
      <c r="P35"/>
      <c r="Q35"/>
      <c r="R35"/>
      <c r="S35"/>
      <c r="T35"/>
      <c r="U35"/>
      <c r="BF35"/>
      <c r="BG35"/>
      <c r="BH35"/>
      <c r="BI35"/>
      <c r="BJ35"/>
      <c r="BK35"/>
      <c r="BL35"/>
      <c r="BM35"/>
      <c r="BN35"/>
      <c r="BO35"/>
      <c r="BP35"/>
      <c r="BQ35"/>
      <c r="BR35"/>
      <c r="BS35"/>
      <c r="BT35"/>
      <c r="BU35"/>
      <c r="BV35"/>
      <c r="BW35"/>
      <c r="BX35"/>
      <c r="BY35"/>
      <c r="BZ35"/>
      <c r="CA35"/>
      <c r="CB35"/>
      <c r="CC35"/>
      <c r="CD35" s="160"/>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24.9" customHeight="1">
      <c r="A36" s="55"/>
      <c r="B36" s="129"/>
      <c r="C36"/>
      <c r="D36"/>
      <c r="E36"/>
      <c r="F36"/>
      <c r="G36"/>
      <c r="H36"/>
      <c r="I36"/>
      <c r="J36"/>
      <c r="K36"/>
      <c r="L36"/>
      <c r="M36"/>
      <c r="N36"/>
      <c r="O36"/>
      <c r="P36"/>
      <c r="Q36"/>
      <c r="R36"/>
      <c r="S36"/>
      <c r="T36"/>
      <c r="U36"/>
      <c r="BF36"/>
      <c r="BG36"/>
      <c r="BH36"/>
      <c r="BI36"/>
      <c r="BJ36"/>
      <c r="BK36"/>
      <c r="BL36"/>
      <c r="BM36"/>
      <c r="BN36"/>
      <c r="BO36"/>
      <c r="BP36"/>
      <c r="BQ36"/>
      <c r="BR36"/>
      <c r="BS36"/>
      <c r="BT36"/>
      <c r="BU36"/>
      <c r="BV36"/>
      <c r="BW36"/>
      <c r="BX36"/>
      <c r="BY36"/>
      <c r="BZ36"/>
      <c r="CA36"/>
      <c r="CB36"/>
      <c r="CC36"/>
      <c r="CD36" s="160"/>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55"/>
      <c r="B37" s="129"/>
      <c r="C37"/>
      <c r="D37"/>
      <c r="E37"/>
      <c r="F37"/>
      <c r="G37"/>
      <c r="H37"/>
      <c r="I37"/>
      <c r="J37"/>
      <c r="K37"/>
      <c r="L37"/>
      <c r="M37"/>
      <c r="N37"/>
      <c r="O37"/>
      <c r="P37"/>
      <c r="Q37"/>
      <c r="R37"/>
      <c r="S37"/>
      <c r="T37"/>
      <c r="U37"/>
      <c r="BF37"/>
      <c r="BG37"/>
      <c r="BH37"/>
      <c r="BI37"/>
      <c r="BJ37"/>
      <c r="BK37"/>
      <c r="BL37"/>
      <c r="BM37"/>
      <c r="BN37"/>
      <c r="BO37"/>
      <c r="BP37"/>
      <c r="BQ37"/>
      <c r="BR37"/>
      <c r="BS37"/>
      <c r="BT37"/>
      <c r="BU37"/>
      <c r="BV37"/>
      <c r="BW37"/>
      <c r="BX37"/>
      <c r="BY37"/>
      <c r="BZ37"/>
      <c r="CA37"/>
      <c r="CB37"/>
      <c r="CC37"/>
      <c r="CD37" s="160"/>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55"/>
      <c r="B38" s="129"/>
      <c r="C38"/>
      <c r="D38"/>
      <c r="E38"/>
      <c r="F38"/>
      <c r="G38"/>
      <c r="H38"/>
      <c r="I38"/>
      <c r="J38"/>
      <c r="K38"/>
      <c r="L38"/>
      <c r="M38"/>
      <c r="N38"/>
      <c r="O38"/>
      <c r="P38"/>
      <c r="Q38"/>
      <c r="R38"/>
      <c r="S38"/>
      <c r="T38"/>
      <c r="U38"/>
      <c r="BF38"/>
      <c r="BG38"/>
      <c r="BH38"/>
      <c r="BI38"/>
      <c r="BJ38"/>
      <c r="BK38"/>
      <c r="BL38"/>
      <c r="BM38"/>
      <c r="BN38"/>
      <c r="BO38"/>
      <c r="BP38"/>
      <c r="BQ38"/>
      <c r="BR38"/>
      <c r="BS38"/>
      <c r="BT38"/>
      <c r="BU38"/>
      <c r="BV38"/>
      <c r="BW38"/>
      <c r="BX38"/>
      <c r="BY38"/>
      <c r="BZ38"/>
      <c r="CA38"/>
      <c r="CB38"/>
      <c r="CC38"/>
      <c r="CD38" s="160"/>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24.9" customHeight="1">
      <c r="A39" s="55"/>
      <c r="B39" s="12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0"/>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0" customHeight="1">
      <c r="A40" s="55"/>
      <c r="B40" s="129"/>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6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55"/>
      <c r="B41" s="97"/>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60"/>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s="285" customFormat="1" ht="30" customHeight="1">
      <c r="A42" s="300"/>
      <c r="B42" s="129"/>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60"/>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55"/>
      <c r="B43" s="129"/>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60"/>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A44" s="55"/>
      <c r="B44" s="129"/>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60"/>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A45" s="55"/>
      <c r="B45" s="1"/>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60"/>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A46" s="55"/>
      <c r="B46" s="1"/>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60"/>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A47" s="55"/>
      <c r="B47" s="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60"/>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s="55"/>
      <c r="B48" s="1"/>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60"/>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s="55"/>
      <c r="B49" s="97"/>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60"/>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s="55"/>
      <c r="B50" s="97"/>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6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s="55"/>
      <c r="B51" s="97"/>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60"/>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s="55"/>
      <c r="B52" s="97"/>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60"/>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s="55"/>
      <c r="B53" s="97"/>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60"/>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s="55"/>
      <c r="B54" s="97"/>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60"/>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s="55"/>
      <c r="B55" s="97"/>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60"/>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55"/>
      <c r="B56" s="97"/>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60"/>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A57" s="1"/>
      <c r="B57" s="15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60"/>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15" customHeight="1">
      <c r="A58" s="1"/>
      <c r="B58" s="151"/>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60"/>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A59" s="1"/>
      <c r="B59" s="151"/>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60"/>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30" customHeight="1">
      <c r="A60" s="1"/>
      <c r="B60" s="151"/>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A61" s="1"/>
      <c r="B61" s="15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60"/>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0" customHeight="1">
      <c r="A62" s="1"/>
      <c r="B62" s="151"/>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60"/>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A63" s="1"/>
      <c r="B63" s="151"/>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60"/>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A64" s="1"/>
      <c r="B64" s="151"/>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60"/>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1:196" ht="30" customHeight="1">
      <c r="A65" s="1"/>
      <c r="B65" s="151"/>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60"/>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ht="30" customHeight="1">
      <c r="A66" s="1"/>
      <c r="B66" s="151"/>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60"/>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ht="30" customHeight="1">
      <c r="A67" s="1"/>
      <c r="B67" s="151"/>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60"/>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ht="30" customHeight="1">
      <c r="A68" s="1"/>
      <c r="B68" s="151"/>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60"/>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1:196" ht="30" customHeight="1">
      <c r="A69" s="1"/>
      <c r="B69" s="151"/>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60"/>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1:196" ht="30" customHeight="1">
      <c r="A70" s="1"/>
      <c r="B70" s="151"/>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6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1:196" ht="50.1" customHeight="1">
      <c r="A71" s="304"/>
      <c r="B71" s="15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60"/>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ht="39.9" customHeight="1">
      <c r="A72" s="304"/>
      <c r="B72" s="151"/>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60"/>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ht="30" customHeight="1">
      <c r="A73" s="304"/>
      <c r="B73" s="305"/>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60"/>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s="285" customFormat="1" ht="30" customHeight="1">
      <c r="A74" s="306"/>
      <c r="B74" s="305"/>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60"/>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1:196" ht="30" customHeight="1">
      <c r="A75" s="307"/>
      <c r="B75" s="30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60"/>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1:196" s="291" customFormat="1" ht="30" customHeight="1">
      <c r="A76" s="308"/>
      <c r="B76" s="93"/>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60"/>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1:196" s="291" customFormat="1" ht="30" customHeight="1">
      <c r="A77" s="308"/>
      <c r="B77" s="93"/>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60"/>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1:196" ht="30" customHeight="1">
      <c r="A78" s="307"/>
      <c r="B78" s="93"/>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60"/>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ht="30" customHeight="1">
      <c r="A79" s="307"/>
      <c r="B79" s="305"/>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60"/>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ht="24.9" customHeight="1">
      <c r="A80" s="307"/>
      <c r="B80" s="93"/>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6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1:196" ht="30" customHeight="1">
      <c r="A81" s="307"/>
      <c r="B81" s="93"/>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60"/>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1:196" ht="30" customHeight="1">
      <c r="A82" s="307"/>
      <c r="B82" s="93"/>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60"/>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1:196" ht="24.9" customHeight="1">
      <c r="A83" s="307"/>
      <c r="B83" s="9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60"/>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ht="30" customHeight="1">
      <c r="A84" s="307"/>
      <c r="B84" s="93"/>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60"/>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1:196" ht="30" customHeight="1">
      <c r="A85" s="307"/>
      <c r="B85" s="93"/>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60"/>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1:196" ht="20.100000000000001" customHeight="1">
      <c r="A86" s="307"/>
      <c r="B86" s="93"/>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60"/>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1:196" ht="20.100000000000001" customHeight="1">
      <c r="A87" s="307"/>
      <c r="B87" s="93"/>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60"/>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1:196" ht="30" customHeight="1">
      <c r="A88" s="307"/>
      <c r="B88" s="93"/>
      <c r="C88" s="304"/>
      <c r="D88" s="307"/>
      <c r="E88" s="307"/>
      <c r="I88" s="307"/>
      <c r="J88" s="307"/>
      <c r="K88" s="307"/>
      <c r="L88" s="307"/>
      <c r="M88" s="307"/>
      <c r="N88" s="307"/>
      <c r="O88" s="307"/>
      <c r="P88" s="307"/>
      <c r="Q88" s="307"/>
      <c r="R88" s="307"/>
      <c r="S88" s="307"/>
      <c r="T88" s="307"/>
      <c r="U88" s="307"/>
      <c r="V88" s="307"/>
      <c r="W88" s="307"/>
      <c r="X88" s="307"/>
      <c r="Y88" s="307"/>
      <c r="CB88" s="304"/>
      <c r="CC88" s="312"/>
      <c r="CD88" s="313"/>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1:196" ht="30" customHeight="1">
      <c r="A89" s="307"/>
      <c r="B89" s="93"/>
      <c r="C89" s="304"/>
      <c r="D89" s="307"/>
      <c r="E89" s="307"/>
      <c r="I89" s="307"/>
      <c r="J89" s="307"/>
      <c r="K89" s="307"/>
      <c r="L89" s="307"/>
      <c r="M89" s="307"/>
      <c r="N89" s="307"/>
      <c r="O89" s="307"/>
      <c r="P89" s="307"/>
      <c r="Q89" s="307"/>
      <c r="R89" s="307"/>
      <c r="S89" s="307"/>
      <c r="T89" s="307"/>
      <c r="U89" s="307"/>
      <c r="V89" s="307"/>
      <c r="W89" s="307"/>
      <c r="X89" s="307"/>
      <c r="Y89" s="307"/>
      <c r="CB89" s="304"/>
      <c r="CC89" s="312"/>
      <c r="CD89" s="313"/>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1:196" ht="20.100000000000001" customHeight="1">
      <c r="B90" s="93"/>
      <c r="C90" s="1"/>
      <c r="AI90" s="309"/>
      <c r="AJ90" s="310"/>
      <c r="AM90" s="310"/>
      <c r="AN90" s="310"/>
      <c r="AO90" s="310"/>
      <c r="AP90" s="310"/>
      <c r="AQ90" s="310"/>
      <c r="AR90" s="310"/>
      <c r="AS90" s="310"/>
      <c r="AT90" s="310"/>
      <c r="AU90" s="310"/>
      <c r="AV90" s="310"/>
      <c r="AW90" s="310"/>
      <c r="BZ90" s="1"/>
      <c r="CA90" s="1"/>
      <c r="CB90" s="1"/>
      <c r="CC90" s="97"/>
      <c r="CD90" s="16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1:196" ht="20.100000000000001" customHeight="1">
      <c r="B91" s="93"/>
      <c r="C91" s="1"/>
      <c r="AI91" s="309"/>
      <c r="AJ91" s="310"/>
      <c r="AM91" s="310"/>
      <c r="AN91" s="310"/>
      <c r="AO91" s="310"/>
      <c r="AP91" s="310"/>
      <c r="AQ91" s="310"/>
      <c r="AR91" s="310"/>
      <c r="AS91" s="310"/>
      <c r="AT91" s="310"/>
      <c r="BZ91" s="1"/>
      <c r="CA91" s="1"/>
      <c r="CB91" s="1"/>
      <c r="CC91" s="97"/>
      <c r="CD91" s="160"/>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1:196" ht="20.100000000000001" customHeight="1">
      <c r="B92" s="93"/>
      <c r="C92" s="1"/>
      <c r="AI92" s="309"/>
      <c r="AJ92" s="310"/>
      <c r="AL92" s="281"/>
      <c r="AM92" s="310"/>
      <c r="AN92" s="310"/>
      <c r="AO92" s="310"/>
      <c r="AP92" s="310"/>
      <c r="AQ92" s="310"/>
      <c r="AR92" s="310"/>
      <c r="AS92" s="310"/>
      <c r="AT92" s="310"/>
      <c r="BZ92" s="1"/>
      <c r="CA92" s="1"/>
      <c r="CB92" s="1"/>
      <c r="CC92" s="97"/>
      <c r="CD92" s="160"/>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spans="1:196" ht="20.100000000000001" customHeight="1">
      <c r="B93" s="93"/>
      <c r="C93" s="1"/>
      <c r="AI93" s="309"/>
      <c r="AJ93" s="310"/>
      <c r="AL93" s="310"/>
      <c r="AM93" s="310"/>
      <c r="AN93" s="310"/>
      <c r="AO93" s="310"/>
      <c r="AP93" s="310"/>
      <c r="AQ93" s="310"/>
      <c r="AR93" s="310"/>
      <c r="AS93" s="310"/>
      <c r="AT93" s="310"/>
      <c r="AU93" s="310"/>
      <c r="AV93" s="310"/>
      <c r="AW93" s="310"/>
      <c r="BZ93" s="1"/>
      <c r="CA93" s="1"/>
      <c r="CB93" s="1"/>
      <c r="CC93" s="97"/>
      <c r="CD93" s="160"/>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1:196" ht="30" customHeight="1">
      <c r="B94" s="93"/>
      <c r="C94" s="1"/>
      <c r="AI94" s="309"/>
      <c r="AJ94" s="310"/>
      <c r="AL94" s="310"/>
      <c r="AM94" s="310"/>
      <c r="AN94" s="310"/>
      <c r="AO94" s="310"/>
      <c r="AP94" s="310"/>
      <c r="AQ94" s="310"/>
      <c r="AR94" s="310"/>
      <c r="AS94" s="310"/>
      <c r="AT94" s="310"/>
      <c r="AU94" s="310"/>
      <c r="AV94" s="310"/>
      <c r="AW94" s="310"/>
      <c r="BZ94" s="1"/>
      <c r="CA94" s="1"/>
      <c r="CB94" s="1"/>
      <c r="CC94" s="97"/>
      <c r="CD94" s="160"/>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1:196" ht="30" customHeight="1">
      <c r="B95" s="93"/>
      <c r="AI95" s="309"/>
      <c r="AJ95" s="310"/>
      <c r="AM95" s="310"/>
      <c r="AN95" s="310"/>
      <c r="AO95" s="310"/>
      <c r="AP95" s="310"/>
      <c r="AQ95" s="310"/>
      <c r="AR95" s="310"/>
      <c r="AS95" s="310"/>
      <c r="AT95" s="310"/>
      <c r="AU95" s="310"/>
      <c r="AV95" s="310"/>
      <c r="AW95" s="310"/>
      <c r="BZ95" s="1"/>
      <c r="CA95" s="1"/>
      <c r="CB95" s="1"/>
      <c r="CC95" s="97"/>
      <c r="CD95" s="160"/>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1:196" ht="30" customHeight="1">
      <c r="B96" s="93"/>
      <c r="AI96" s="309"/>
      <c r="AJ96" s="310"/>
      <c r="AK96" s="311"/>
      <c r="AM96" s="310"/>
      <c r="AN96" s="310"/>
      <c r="AO96" s="310"/>
      <c r="AP96" s="310"/>
      <c r="AQ96" s="310"/>
      <c r="AR96" s="310"/>
      <c r="AS96" s="310"/>
      <c r="AT96" s="310"/>
      <c r="AU96" s="310"/>
      <c r="AV96" s="310"/>
      <c r="AW96" s="310"/>
      <c r="BZ96" s="1"/>
      <c r="CA96" s="1"/>
      <c r="CB96" s="1"/>
      <c r="CC96" s="97"/>
      <c r="CD96" s="160"/>
      <c r="CL96" s="314"/>
      <c r="CM96" s="314"/>
      <c r="CN96" s="315"/>
      <c r="CO96" s="314"/>
      <c r="CP96" s="316"/>
      <c r="CQ96" s="317"/>
      <c r="CR96" s="317"/>
      <c r="CS96" s="317"/>
      <c r="CT96" s="317"/>
      <c r="CU96" s="317"/>
      <c r="CV96" s="243"/>
      <c r="CW96" s="317"/>
      <c r="CX96" s="317"/>
      <c r="CY96" s="317"/>
      <c r="CZ96" s="317"/>
      <c r="DA96" s="317"/>
      <c r="DB96" s="317"/>
      <c r="DC96" s="243"/>
      <c r="DD96" s="243"/>
      <c r="DE96" s="243"/>
      <c r="DF96" s="243"/>
      <c r="DG96" s="243"/>
      <c r="DH96" s="243"/>
      <c r="DI96" s="243"/>
      <c r="DJ96" s="243"/>
      <c r="DK96" s="243"/>
      <c r="DL96" s="243"/>
      <c r="DM96" s="318"/>
      <c r="DN96" s="318"/>
      <c r="DO96" s="318"/>
      <c r="DP96" s="318"/>
      <c r="DQ96" s="318"/>
      <c r="DR96" s="318"/>
      <c r="DS96" s="318"/>
      <c r="DT96" s="199"/>
      <c r="DU96" s="199"/>
      <c r="DV96" s="199"/>
      <c r="DW96" s="203"/>
      <c r="DX96" s="203"/>
      <c r="DY96"/>
      <c r="DZ96"/>
      <c r="EA96"/>
      <c r="EB96"/>
      <c r="EC96"/>
      <c r="ED96"/>
      <c r="EE96"/>
      <c r="EF96"/>
      <c r="EG96"/>
      <c r="EH96"/>
      <c r="EI96"/>
      <c r="EJ96"/>
      <c r="EK96"/>
      <c r="EL96"/>
      <c r="EM96"/>
      <c r="EN96"/>
      <c r="EO96"/>
      <c r="EP96"/>
      <c r="EQ96"/>
      <c r="ER96"/>
      <c r="ES96"/>
      <c r="ET96" s="203"/>
      <c r="EU96" s="203"/>
      <c r="EV96" s="203"/>
      <c r="EW96" s="203"/>
      <c r="EX96" s="319"/>
      <c r="EY96" s="319"/>
      <c r="EZ96"/>
      <c r="FA96"/>
      <c r="FB96"/>
      <c r="FC96"/>
      <c r="FD96"/>
      <c r="FE96"/>
      <c r="FF96"/>
      <c r="FG96"/>
      <c r="FH96"/>
      <c r="FI96"/>
      <c r="FJ96"/>
      <c r="FK96"/>
    </row>
    <row r="97" spans="2:82" ht="30" customHeight="1">
      <c r="B97" s="305"/>
      <c r="C97"/>
      <c r="D97"/>
      <c r="E97"/>
      <c r="F97"/>
      <c r="G97"/>
      <c r="H97"/>
      <c r="I97"/>
      <c r="J97"/>
      <c r="K97"/>
      <c r="L97"/>
      <c r="M97"/>
      <c r="N97"/>
      <c r="O97"/>
      <c r="P97"/>
      <c r="Q97"/>
      <c r="R97"/>
      <c r="S97"/>
      <c r="T97"/>
      <c r="U97"/>
      <c r="V97"/>
      <c r="W97"/>
      <c r="X97"/>
      <c r="Y97"/>
      <c r="Z97"/>
      <c r="AA97"/>
      <c r="AB97"/>
      <c r="AC97"/>
      <c r="AD97"/>
      <c r="AE97"/>
      <c r="AF97"/>
      <c r="AG97"/>
      <c r="AH97"/>
      <c r="AI97" s="309"/>
      <c r="AJ97" s="310"/>
      <c r="AK97" s="311"/>
      <c r="AL97" s="281"/>
      <c r="AM97" s="310"/>
      <c r="AN97" s="310"/>
      <c r="AO97" s="310"/>
      <c r="AP97" s="310"/>
      <c r="AQ97" s="310"/>
      <c r="AR97" s="310"/>
      <c r="AS97" s="310"/>
      <c r="AT97" s="310"/>
      <c r="AU97" s="310"/>
      <c r="AV97" s="310"/>
      <c r="AW97" s="310"/>
      <c r="AX97"/>
      <c r="AY97"/>
      <c r="AZ97"/>
      <c r="BA97"/>
      <c r="BB97"/>
      <c r="BC97"/>
      <c r="BD97"/>
      <c r="BE97"/>
      <c r="BF97"/>
      <c r="BG97"/>
      <c r="BH97"/>
      <c r="BI97"/>
      <c r="BJ97"/>
      <c r="BK97"/>
      <c r="BL97"/>
      <c r="BM97"/>
      <c r="BN97"/>
      <c r="BO97"/>
      <c r="BP97"/>
      <c r="BQ97"/>
      <c r="BR97"/>
      <c r="BS97"/>
      <c r="BT97"/>
      <c r="BU97"/>
      <c r="BV97"/>
      <c r="BW97"/>
      <c r="BX97"/>
      <c r="BY97"/>
      <c r="BZ97" s="97"/>
      <c r="CA97" s="97"/>
      <c r="CB97" s="97"/>
      <c r="CC97" s="97"/>
      <c r="CD97" s="124"/>
    </row>
    <row r="98" spans="2:82" ht="30" customHeight="1">
      <c r="B98" s="305"/>
      <c r="C98"/>
      <c r="D98"/>
      <c r="E98"/>
      <c r="F98"/>
      <c r="G98"/>
      <c r="H98"/>
      <c r="I98"/>
      <c r="J98"/>
      <c r="K98"/>
      <c r="L98"/>
      <c r="M98"/>
      <c r="N98"/>
      <c r="O98"/>
      <c r="P98"/>
      <c r="Q98"/>
      <c r="R98"/>
      <c r="S98"/>
      <c r="T98"/>
      <c r="U98"/>
      <c r="V98"/>
      <c r="W98"/>
      <c r="X98"/>
      <c r="Y98"/>
      <c r="Z98"/>
      <c r="AA98"/>
      <c r="AB98"/>
      <c r="AC98"/>
      <c r="AD98"/>
      <c r="AE98"/>
      <c r="AF98"/>
      <c r="AG98"/>
      <c r="AH98"/>
      <c r="AI98" s="309"/>
      <c r="AJ98" s="310"/>
      <c r="AK98" s="311"/>
      <c r="AL98" s="281"/>
      <c r="AM98" s="310"/>
      <c r="AN98" s="310"/>
      <c r="AO98" s="310"/>
      <c r="AP98" s="310"/>
      <c r="AQ98" s="310"/>
      <c r="AR98" s="310"/>
      <c r="AS98" s="310"/>
      <c r="AT98" s="310"/>
      <c r="AU98" s="310"/>
      <c r="AV98" s="310"/>
      <c r="AW98" s="310"/>
      <c r="AX98"/>
      <c r="AY98"/>
      <c r="AZ98"/>
      <c r="BA98"/>
      <c r="BB98"/>
      <c r="BC98"/>
      <c r="BD98"/>
      <c r="BE98"/>
      <c r="BF98"/>
      <c r="BG98"/>
      <c r="BH98"/>
      <c r="BI98"/>
      <c r="BJ98"/>
      <c r="BK98"/>
      <c r="BL98"/>
      <c r="BM98"/>
      <c r="BN98"/>
      <c r="BO98"/>
      <c r="BP98"/>
      <c r="BQ98"/>
      <c r="BR98"/>
      <c r="BS98"/>
      <c r="BT98"/>
      <c r="BU98"/>
      <c r="BV98"/>
      <c r="BW98"/>
      <c r="BX98"/>
      <c r="BY98"/>
      <c r="BZ98" s="97"/>
      <c r="CA98" s="97"/>
      <c r="CB98" s="97"/>
      <c r="CC98" s="97"/>
      <c r="CD98" s="124"/>
    </row>
    <row r="99" spans="2:82" ht="30" customHeight="1">
      <c r="B99" s="125"/>
      <c r="C99" s="126"/>
      <c r="D99" s="126"/>
      <c r="E99" s="126"/>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c r="BM99" s="126"/>
      <c r="BN99" s="126"/>
      <c r="BO99" s="126"/>
      <c r="BP99" s="126"/>
      <c r="BQ99" s="126"/>
      <c r="BR99" s="126"/>
      <c r="BS99" s="126"/>
      <c r="BT99" s="126"/>
      <c r="BU99" s="126"/>
      <c r="BV99" s="126"/>
      <c r="BW99" s="126"/>
      <c r="BX99" s="126"/>
      <c r="BY99" s="126"/>
      <c r="BZ99" s="126"/>
      <c r="CA99" s="126"/>
      <c r="CB99" s="126"/>
      <c r="CC99" s="126"/>
      <c r="CD99" s="134"/>
    </row>
    <row r="100" spans="2:82" ht="20.100000000000001" customHeight="1"/>
    <row r="101" spans="2:82" ht="20.100000000000001" customHeight="1"/>
    <row r="102" spans="2:82" ht="20.100000000000001" customHeight="1">
      <c r="B102" s="1464"/>
      <c r="C102" s="1464"/>
      <c r="D102" s="1464"/>
      <c r="E102" s="1464"/>
      <c r="F102" s="1464"/>
      <c r="G102" s="1464"/>
      <c r="H102" s="1464"/>
      <c r="I102" s="1464"/>
      <c r="J102" s="1464"/>
      <c r="K102" s="1464"/>
      <c r="L102" s="1464"/>
      <c r="M102" s="1464"/>
      <c r="N102" s="1464"/>
      <c r="O102" s="1464"/>
      <c r="P102" s="1464"/>
      <c r="Q102" s="1464"/>
      <c r="R102" s="1464"/>
      <c r="S102" s="1464"/>
      <c r="T102" s="1464"/>
      <c r="U102" s="1464"/>
      <c r="V102" s="1464"/>
      <c r="W102" s="1464"/>
      <c r="X102" s="1464"/>
      <c r="Y102" s="1464"/>
      <c r="Z102" s="1464"/>
      <c r="AA102" s="1464"/>
      <c r="AB102" s="1464"/>
      <c r="AC102" s="1464"/>
      <c r="AD102" s="1464"/>
      <c r="AE102" s="1464"/>
      <c r="AF102" s="1464"/>
      <c r="AG102" s="1464"/>
      <c r="AH102" s="1464"/>
      <c r="AI102" s="1464"/>
      <c r="AJ102" s="1464"/>
      <c r="AK102" s="1464"/>
      <c r="AL102" s="1464"/>
      <c r="AM102" s="1464"/>
      <c r="AN102" s="1464"/>
      <c r="AO102" s="1464"/>
      <c r="AP102" s="1464"/>
      <c r="AQ102" s="1464"/>
      <c r="AR102" s="1464"/>
      <c r="AS102" s="1464"/>
      <c r="AT102" s="1464"/>
      <c r="AU102" s="1464"/>
      <c r="AV102" s="1464"/>
      <c r="AW102" s="1464"/>
      <c r="AX102" s="1464"/>
      <c r="AY102" s="1464"/>
      <c r="AZ102" s="1464"/>
      <c r="BA102" s="1464"/>
      <c r="BB102" s="1464"/>
      <c r="BC102" s="1464"/>
      <c r="BD102" s="1464"/>
      <c r="BE102" s="1464"/>
      <c r="BF102" s="1464"/>
      <c r="BG102" s="1464"/>
      <c r="BH102" s="1464"/>
      <c r="BI102" s="1464"/>
      <c r="BJ102" s="1464"/>
      <c r="BK102" s="1464"/>
      <c r="BL102" s="1464"/>
      <c r="BM102" s="1464"/>
      <c r="BN102" s="1464"/>
      <c r="BO102" s="1464"/>
      <c r="BP102" s="1464"/>
      <c r="BQ102" s="1464"/>
      <c r="BR102" s="1464"/>
      <c r="BS102" s="1464"/>
      <c r="BT102" s="1464"/>
      <c r="BU102" s="1464"/>
      <c r="BV102" s="1464"/>
      <c r="BW102" s="1464"/>
      <c r="BX102" s="1464"/>
      <c r="BY102" s="1464"/>
      <c r="BZ102" s="1464"/>
      <c r="CA102" s="1464"/>
      <c r="CB102" s="1464"/>
      <c r="CC102" s="1464"/>
      <c r="CD102" s="1464"/>
    </row>
    <row r="103" spans="2:82" ht="20.100000000000001" customHeight="1"/>
    <row r="104" spans="2:82" ht="20.100000000000001" customHeight="1"/>
  </sheetData>
  <mergeCells count="3">
    <mergeCell ref="B102:CD102"/>
    <mergeCell ref="V27:BE29"/>
    <mergeCell ref="V30:BE3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43A0A"/>
  </sheetPr>
  <dimension ref="A1:CE99"/>
  <sheetViews>
    <sheetView showGridLines="0" view="pageBreakPreview" zoomScale="51" zoomScaleNormal="40" zoomScaleSheetLayoutView="51" zoomScalePageLayoutView="35" workbookViewId="0">
      <selection activeCell="BC79" sqref="BC79"/>
    </sheetView>
  </sheetViews>
  <sheetFormatPr defaultColWidth="2.33203125" defaultRowHeight="15"/>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3" width="3.88671875" style="2" customWidth="1"/>
    <col min="84" max="84" width="3" style="2" customWidth="1"/>
    <col min="85" max="127" width="2.33203125" style="2"/>
    <col min="128" max="128" width="3.88671875" style="2" customWidth="1"/>
    <col min="129" max="129" width="9.109375" style="2" customWidth="1"/>
    <col min="130" max="130" width="3.88671875" style="2" customWidth="1"/>
    <col min="131" max="134" width="1.33203125" style="2" customWidth="1"/>
    <col min="135" max="216" width="3.88671875" style="2" customWidth="1"/>
    <col min="217" max="383" width="2.33203125" style="2"/>
    <col min="384" max="384" width="3.88671875" style="2" customWidth="1"/>
    <col min="385" max="385" width="9.109375" style="2" customWidth="1"/>
    <col min="386" max="386" width="3.88671875" style="2" customWidth="1"/>
    <col min="387" max="390" width="1.33203125" style="2" customWidth="1"/>
    <col min="391" max="472" width="3.88671875" style="2" customWidth="1"/>
    <col min="473" max="639" width="2.33203125" style="2"/>
    <col min="640" max="640" width="3.88671875" style="2" customWidth="1"/>
    <col min="641" max="641" width="9.109375" style="2" customWidth="1"/>
    <col min="642" max="642" width="3.88671875" style="2" customWidth="1"/>
    <col min="643" max="646" width="1.33203125" style="2" customWidth="1"/>
    <col min="647" max="728" width="3.88671875" style="2" customWidth="1"/>
    <col min="729" max="895" width="2.33203125" style="2"/>
    <col min="896" max="896" width="3.88671875" style="2" customWidth="1"/>
    <col min="897" max="897" width="9.109375" style="2" customWidth="1"/>
    <col min="898" max="898" width="3.88671875" style="2" customWidth="1"/>
    <col min="899" max="902" width="1.33203125" style="2" customWidth="1"/>
    <col min="903" max="984" width="3.88671875" style="2" customWidth="1"/>
    <col min="985" max="1151" width="2.33203125" style="2"/>
    <col min="1152" max="1152" width="3.88671875" style="2" customWidth="1"/>
    <col min="1153" max="1153" width="9.109375" style="2" customWidth="1"/>
    <col min="1154" max="1154" width="3.88671875" style="2" customWidth="1"/>
    <col min="1155" max="1158" width="1.33203125" style="2" customWidth="1"/>
    <col min="1159" max="1240" width="3.88671875" style="2" customWidth="1"/>
    <col min="1241" max="1407" width="2.33203125" style="2"/>
    <col min="1408" max="1408" width="3.88671875" style="2" customWidth="1"/>
    <col min="1409" max="1409" width="9.109375" style="2" customWidth="1"/>
    <col min="1410" max="1410" width="3.88671875" style="2" customWidth="1"/>
    <col min="1411" max="1414" width="1.33203125" style="2" customWidth="1"/>
    <col min="1415" max="1496" width="3.88671875" style="2" customWidth="1"/>
    <col min="1497" max="1663" width="2.33203125" style="2"/>
    <col min="1664" max="1664" width="3.88671875" style="2" customWidth="1"/>
    <col min="1665" max="1665" width="9.109375" style="2" customWidth="1"/>
    <col min="1666" max="1666" width="3.88671875" style="2" customWidth="1"/>
    <col min="1667" max="1670" width="1.33203125" style="2" customWidth="1"/>
    <col min="1671" max="1752" width="3.88671875" style="2" customWidth="1"/>
    <col min="1753" max="1919" width="2.33203125" style="2"/>
    <col min="1920" max="1920" width="3.88671875" style="2" customWidth="1"/>
    <col min="1921" max="1921" width="9.109375" style="2" customWidth="1"/>
    <col min="1922" max="1922" width="3.88671875" style="2" customWidth="1"/>
    <col min="1923" max="1926" width="1.33203125" style="2" customWidth="1"/>
    <col min="1927" max="2008" width="3.88671875" style="2" customWidth="1"/>
    <col min="2009" max="2175" width="2.33203125" style="2"/>
    <col min="2176" max="2176" width="3.88671875" style="2" customWidth="1"/>
    <col min="2177" max="2177" width="9.109375" style="2" customWidth="1"/>
    <col min="2178" max="2178" width="3.88671875" style="2" customWidth="1"/>
    <col min="2179" max="2182" width="1.33203125" style="2" customWidth="1"/>
    <col min="2183" max="2264" width="3.88671875" style="2" customWidth="1"/>
    <col min="2265" max="2431" width="2.33203125" style="2"/>
    <col min="2432" max="2432" width="3.88671875" style="2" customWidth="1"/>
    <col min="2433" max="2433" width="9.109375" style="2" customWidth="1"/>
    <col min="2434" max="2434" width="3.88671875" style="2" customWidth="1"/>
    <col min="2435" max="2438" width="1.33203125" style="2" customWidth="1"/>
    <col min="2439" max="2520" width="3.88671875" style="2" customWidth="1"/>
    <col min="2521" max="2687" width="2.33203125" style="2"/>
    <col min="2688" max="2688" width="3.88671875" style="2" customWidth="1"/>
    <col min="2689" max="2689" width="9.109375" style="2" customWidth="1"/>
    <col min="2690" max="2690" width="3.88671875" style="2" customWidth="1"/>
    <col min="2691" max="2694" width="1.33203125" style="2" customWidth="1"/>
    <col min="2695" max="2776" width="3.88671875" style="2" customWidth="1"/>
    <col min="2777" max="2943" width="2.33203125" style="2"/>
    <col min="2944" max="2944" width="3.88671875" style="2" customWidth="1"/>
    <col min="2945" max="2945" width="9.109375" style="2" customWidth="1"/>
    <col min="2946" max="2946" width="3.88671875" style="2" customWidth="1"/>
    <col min="2947" max="2950" width="1.33203125" style="2" customWidth="1"/>
    <col min="2951" max="3032" width="3.88671875" style="2" customWidth="1"/>
    <col min="3033" max="3199" width="2.33203125" style="2"/>
    <col min="3200" max="3200" width="3.88671875" style="2" customWidth="1"/>
    <col min="3201" max="3201" width="9.109375" style="2" customWidth="1"/>
    <col min="3202" max="3202" width="3.88671875" style="2" customWidth="1"/>
    <col min="3203" max="3206" width="1.33203125" style="2" customWidth="1"/>
    <col min="3207" max="3288" width="3.88671875" style="2" customWidth="1"/>
    <col min="3289" max="3455" width="2.33203125" style="2"/>
    <col min="3456" max="3456" width="3.88671875" style="2" customWidth="1"/>
    <col min="3457" max="3457" width="9.109375" style="2" customWidth="1"/>
    <col min="3458" max="3458" width="3.88671875" style="2" customWidth="1"/>
    <col min="3459" max="3462" width="1.33203125" style="2" customWidth="1"/>
    <col min="3463" max="3544" width="3.88671875" style="2" customWidth="1"/>
    <col min="3545" max="3711" width="2.33203125" style="2"/>
    <col min="3712" max="3712" width="3.88671875" style="2" customWidth="1"/>
    <col min="3713" max="3713" width="9.109375" style="2" customWidth="1"/>
    <col min="3714" max="3714" width="3.88671875" style="2" customWidth="1"/>
    <col min="3715" max="3718" width="1.33203125" style="2" customWidth="1"/>
    <col min="3719" max="3800" width="3.88671875" style="2" customWidth="1"/>
    <col min="3801" max="3967" width="2.33203125" style="2"/>
    <col min="3968" max="3968" width="3.88671875" style="2" customWidth="1"/>
    <col min="3969" max="3969" width="9.109375" style="2" customWidth="1"/>
    <col min="3970" max="3970" width="3.88671875" style="2" customWidth="1"/>
    <col min="3971" max="3974" width="1.33203125" style="2" customWidth="1"/>
    <col min="3975" max="4056" width="3.88671875" style="2" customWidth="1"/>
    <col min="4057" max="4223" width="2.33203125" style="2"/>
    <col min="4224" max="4224" width="3.88671875" style="2" customWidth="1"/>
    <col min="4225" max="4225" width="9.109375" style="2" customWidth="1"/>
    <col min="4226" max="4226" width="3.88671875" style="2" customWidth="1"/>
    <col min="4227" max="4230" width="1.33203125" style="2" customWidth="1"/>
    <col min="4231" max="4312" width="3.88671875" style="2" customWidth="1"/>
    <col min="4313" max="4479" width="2.33203125" style="2"/>
    <col min="4480" max="4480" width="3.88671875" style="2" customWidth="1"/>
    <col min="4481" max="4481" width="9.109375" style="2" customWidth="1"/>
    <col min="4482" max="4482" width="3.88671875" style="2" customWidth="1"/>
    <col min="4483" max="4486" width="1.33203125" style="2" customWidth="1"/>
    <col min="4487" max="4568" width="3.88671875" style="2" customWidth="1"/>
    <col min="4569" max="4735" width="2.33203125" style="2"/>
    <col min="4736" max="4736" width="3.88671875" style="2" customWidth="1"/>
    <col min="4737" max="4737" width="9.109375" style="2" customWidth="1"/>
    <col min="4738" max="4738" width="3.88671875" style="2" customWidth="1"/>
    <col min="4739" max="4742" width="1.33203125" style="2" customWidth="1"/>
    <col min="4743" max="4824" width="3.88671875" style="2" customWidth="1"/>
    <col min="4825" max="4991" width="2.33203125" style="2"/>
    <col min="4992" max="4992" width="3.88671875" style="2" customWidth="1"/>
    <col min="4993" max="4993" width="9.109375" style="2" customWidth="1"/>
    <col min="4994" max="4994" width="3.88671875" style="2" customWidth="1"/>
    <col min="4995" max="4998" width="1.33203125" style="2" customWidth="1"/>
    <col min="4999" max="5080" width="3.88671875" style="2" customWidth="1"/>
    <col min="5081" max="5247" width="2.33203125" style="2"/>
    <col min="5248" max="5248" width="3.88671875" style="2" customWidth="1"/>
    <col min="5249" max="5249" width="9.109375" style="2" customWidth="1"/>
    <col min="5250" max="5250" width="3.88671875" style="2" customWidth="1"/>
    <col min="5251" max="5254" width="1.33203125" style="2" customWidth="1"/>
    <col min="5255" max="5336" width="3.88671875" style="2" customWidth="1"/>
    <col min="5337" max="5503" width="2.33203125" style="2"/>
    <col min="5504" max="5504" width="3.88671875" style="2" customWidth="1"/>
    <col min="5505" max="5505" width="9.109375" style="2" customWidth="1"/>
    <col min="5506" max="5506" width="3.88671875" style="2" customWidth="1"/>
    <col min="5507" max="5510" width="1.33203125" style="2" customWidth="1"/>
    <col min="5511" max="5592" width="3.88671875" style="2" customWidth="1"/>
    <col min="5593" max="5759" width="2.33203125" style="2"/>
    <col min="5760" max="5760" width="3.88671875" style="2" customWidth="1"/>
    <col min="5761" max="5761" width="9.109375" style="2" customWidth="1"/>
    <col min="5762" max="5762" width="3.88671875" style="2" customWidth="1"/>
    <col min="5763" max="5766" width="1.33203125" style="2" customWidth="1"/>
    <col min="5767" max="5848" width="3.88671875" style="2" customWidth="1"/>
    <col min="5849" max="6015" width="2.33203125" style="2"/>
    <col min="6016" max="6016" width="3.88671875" style="2" customWidth="1"/>
    <col min="6017" max="6017" width="9.109375" style="2" customWidth="1"/>
    <col min="6018" max="6018" width="3.88671875" style="2" customWidth="1"/>
    <col min="6019" max="6022" width="1.33203125" style="2" customWidth="1"/>
    <col min="6023" max="6104" width="3.88671875" style="2" customWidth="1"/>
    <col min="6105" max="6271" width="2.33203125" style="2"/>
    <col min="6272" max="6272" width="3.88671875" style="2" customWidth="1"/>
    <col min="6273" max="6273" width="9.109375" style="2" customWidth="1"/>
    <col min="6274" max="6274" width="3.88671875" style="2" customWidth="1"/>
    <col min="6275" max="6278" width="1.33203125" style="2" customWidth="1"/>
    <col min="6279" max="6360" width="3.88671875" style="2" customWidth="1"/>
    <col min="6361" max="6527" width="2.33203125" style="2"/>
    <col min="6528" max="6528" width="3.88671875" style="2" customWidth="1"/>
    <col min="6529" max="6529" width="9.109375" style="2" customWidth="1"/>
    <col min="6530" max="6530" width="3.88671875" style="2" customWidth="1"/>
    <col min="6531" max="6534" width="1.33203125" style="2" customWidth="1"/>
    <col min="6535" max="6616" width="3.88671875" style="2" customWidth="1"/>
    <col min="6617" max="6783" width="2.33203125" style="2"/>
    <col min="6784" max="6784" width="3.88671875" style="2" customWidth="1"/>
    <col min="6785" max="6785" width="9.109375" style="2" customWidth="1"/>
    <col min="6786" max="6786" width="3.88671875" style="2" customWidth="1"/>
    <col min="6787" max="6790" width="1.33203125" style="2" customWidth="1"/>
    <col min="6791" max="6872" width="3.88671875" style="2" customWidth="1"/>
    <col min="6873" max="7039" width="2.33203125" style="2"/>
    <col min="7040" max="7040" width="3.88671875" style="2" customWidth="1"/>
    <col min="7041" max="7041" width="9.109375" style="2" customWidth="1"/>
    <col min="7042" max="7042" width="3.88671875" style="2" customWidth="1"/>
    <col min="7043" max="7046" width="1.33203125" style="2" customWidth="1"/>
    <col min="7047" max="7128" width="3.88671875" style="2" customWidth="1"/>
    <col min="7129" max="7295" width="2.33203125" style="2"/>
    <col min="7296" max="7296" width="3.88671875" style="2" customWidth="1"/>
    <col min="7297" max="7297" width="9.109375" style="2" customWidth="1"/>
    <col min="7298" max="7298" width="3.88671875" style="2" customWidth="1"/>
    <col min="7299" max="7302" width="1.33203125" style="2" customWidth="1"/>
    <col min="7303" max="7384" width="3.88671875" style="2" customWidth="1"/>
    <col min="7385" max="7551" width="2.33203125" style="2"/>
    <col min="7552" max="7552" width="3.88671875" style="2" customWidth="1"/>
    <col min="7553" max="7553" width="9.109375" style="2" customWidth="1"/>
    <col min="7554" max="7554" width="3.88671875" style="2" customWidth="1"/>
    <col min="7555" max="7558" width="1.33203125" style="2" customWidth="1"/>
    <col min="7559" max="7640" width="3.88671875" style="2" customWidth="1"/>
    <col min="7641" max="7807" width="2.33203125" style="2"/>
    <col min="7808" max="7808" width="3.88671875" style="2" customWidth="1"/>
    <col min="7809" max="7809" width="9.109375" style="2" customWidth="1"/>
    <col min="7810" max="7810" width="3.88671875" style="2" customWidth="1"/>
    <col min="7811" max="7814" width="1.33203125" style="2" customWidth="1"/>
    <col min="7815" max="7896" width="3.88671875" style="2" customWidth="1"/>
    <col min="7897" max="8063" width="2.33203125" style="2"/>
    <col min="8064" max="8064" width="3.88671875" style="2" customWidth="1"/>
    <col min="8065" max="8065" width="9.109375" style="2" customWidth="1"/>
    <col min="8066" max="8066" width="3.88671875" style="2" customWidth="1"/>
    <col min="8067" max="8070" width="1.33203125" style="2" customWidth="1"/>
    <col min="8071" max="8152" width="3.88671875" style="2" customWidth="1"/>
    <col min="8153" max="8319" width="2.33203125" style="2"/>
    <col min="8320" max="8320" width="3.88671875" style="2" customWidth="1"/>
    <col min="8321" max="8321" width="9.109375" style="2" customWidth="1"/>
    <col min="8322" max="8322" width="3.88671875" style="2" customWidth="1"/>
    <col min="8323" max="8326" width="1.33203125" style="2" customWidth="1"/>
    <col min="8327" max="8408" width="3.88671875" style="2" customWidth="1"/>
    <col min="8409" max="8575" width="2.33203125" style="2"/>
    <col min="8576" max="8576" width="3.88671875" style="2" customWidth="1"/>
    <col min="8577" max="8577" width="9.109375" style="2" customWidth="1"/>
    <col min="8578" max="8578" width="3.88671875" style="2" customWidth="1"/>
    <col min="8579" max="8582" width="1.33203125" style="2" customWidth="1"/>
    <col min="8583" max="8664" width="3.88671875" style="2" customWidth="1"/>
    <col min="8665" max="8831" width="2.33203125" style="2"/>
    <col min="8832" max="8832" width="3.88671875" style="2" customWidth="1"/>
    <col min="8833" max="8833" width="9.109375" style="2" customWidth="1"/>
    <col min="8834" max="8834" width="3.88671875" style="2" customWidth="1"/>
    <col min="8835" max="8838" width="1.33203125" style="2" customWidth="1"/>
    <col min="8839" max="8920" width="3.88671875" style="2" customWidth="1"/>
    <col min="8921" max="9087" width="2.33203125" style="2"/>
    <col min="9088" max="9088" width="3.88671875" style="2" customWidth="1"/>
    <col min="9089" max="9089" width="9.109375" style="2" customWidth="1"/>
    <col min="9090" max="9090" width="3.88671875" style="2" customWidth="1"/>
    <col min="9091" max="9094" width="1.33203125" style="2" customWidth="1"/>
    <col min="9095" max="9176" width="3.88671875" style="2" customWidth="1"/>
    <col min="9177" max="9343" width="2.33203125" style="2"/>
    <col min="9344" max="9344" width="3.88671875" style="2" customWidth="1"/>
    <col min="9345" max="9345" width="9.109375" style="2" customWidth="1"/>
    <col min="9346" max="9346" width="3.88671875" style="2" customWidth="1"/>
    <col min="9347" max="9350" width="1.33203125" style="2" customWidth="1"/>
    <col min="9351" max="9432" width="3.88671875" style="2" customWidth="1"/>
    <col min="9433" max="9599" width="2.33203125" style="2"/>
    <col min="9600" max="9600" width="3.88671875" style="2" customWidth="1"/>
    <col min="9601" max="9601" width="9.109375" style="2" customWidth="1"/>
    <col min="9602" max="9602" width="3.88671875" style="2" customWidth="1"/>
    <col min="9603" max="9606" width="1.33203125" style="2" customWidth="1"/>
    <col min="9607" max="9688" width="3.88671875" style="2" customWidth="1"/>
    <col min="9689" max="9855" width="2.33203125" style="2"/>
    <col min="9856" max="9856" width="3.88671875" style="2" customWidth="1"/>
    <col min="9857" max="9857" width="9.109375" style="2" customWidth="1"/>
    <col min="9858" max="9858" width="3.88671875" style="2" customWidth="1"/>
    <col min="9859" max="9862" width="1.33203125" style="2" customWidth="1"/>
    <col min="9863" max="9944" width="3.88671875" style="2" customWidth="1"/>
    <col min="9945" max="10111" width="2.33203125" style="2"/>
    <col min="10112" max="10112" width="3.88671875" style="2" customWidth="1"/>
    <col min="10113" max="10113" width="9.109375" style="2" customWidth="1"/>
    <col min="10114" max="10114" width="3.88671875" style="2" customWidth="1"/>
    <col min="10115" max="10118" width="1.33203125" style="2" customWidth="1"/>
    <col min="10119" max="10200" width="3.88671875" style="2" customWidth="1"/>
    <col min="10201" max="10367" width="2.33203125" style="2"/>
    <col min="10368" max="10368" width="3.88671875" style="2" customWidth="1"/>
    <col min="10369" max="10369" width="9.109375" style="2" customWidth="1"/>
    <col min="10370" max="10370" width="3.88671875" style="2" customWidth="1"/>
    <col min="10371" max="10374" width="1.33203125" style="2" customWidth="1"/>
    <col min="10375" max="10456" width="3.88671875" style="2" customWidth="1"/>
    <col min="10457" max="10623" width="2.33203125" style="2"/>
    <col min="10624" max="10624" width="3.88671875" style="2" customWidth="1"/>
    <col min="10625" max="10625" width="9.109375" style="2" customWidth="1"/>
    <col min="10626" max="10626" width="3.88671875" style="2" customWidth="1"/>
    <col min="10627" max="10630" width="1.33203125" style="2" customWidth="1"/>
    <col min="10631" max="10712" width="3.88671875" style="2" customWidth="1"/>
    <col min="10713" max="10879" width="2.33203125" style="2"/>
    <col min="10880" max="10880" width="3.88671875" style="2" customWidth="1"/>
    <col min="10881" max="10881" width="9.109375" style="2" customWidth="1"/>
    <col min="10882" max="10882" width="3.88671875" style="2" customWidth="1"/>
    <col min="10883" max="10886" width="1.33203125" style="2" customWidth="1"/>
    <col min="10887" max="10968" width="3.88671875" style="2" customWidth="1"/>
    <col min="10969" max="11135" width="2.33203125" style="2"/>
    <col min="11136" max="11136" width="3.88671875" style="2" customWidth="1"/>
    <col min="11137" max="11137" width="9.109375" style="2" customWidth="1"/>
    <col min="11138" max="11138" width="3.88671875" style="2" customWidth="1"/>
    <col min="11139" max="11142" width="1.33203125" style="2" customWidth="1"/>
    <col min="11143" max="11224" width="3.88671875" style="2" customWidth="1"/>
    <col min="11225" max="11391" width="2.33203125" style="2"/>
    <col min="11392" max="11392" width="3.88671875" style="2" customWidth="1"/>
    <col min="11393" max="11393" width="9.109375" style="2" customWidth="1"/>
    <col min="11394" max="11394" width="3.88671875" style="2" customWidth="1"/>
    <col min="11395" max="11398" width="1.33203125" style="2" customWidth="1"/>
    <col min="11399" max="11480" width="3.88671875" style="2" customWidth="1"/>
    <col min="11481" max="11647" width="2.33203125" style="2"/>
    <col min="11648" max="11648" width="3.88671875" style="2" customWidth="1"/>
    <col min="11649" max="11649" width="9.109375" style="2" customWidth="1"/>
    <col min="11650" max="11650" width="3.88671875" style="2" customWidth="1"/>
    <col min="11651" max="11654" width="1.33203125" style="2" customWidth="1"/>
    <col min="11655" max="11736" width="3.88671875" style="2" customWidth="1"/>
    <col min="11737" max="11903" width="2.33203125" style="2"/>
    <col min="11904" max="11904" width="3.88671875" style="2" customWidth="1"/>
    <col min="11905" max="11905" width="9.109375" style="2" customWidth="1"/>
    <col min="11906" max="11906" width="3.88671875" style="2" customWidth="1"/>
    <col min="11907" max="11910" width="1.33203125" style="2" customWidth="1"/>
    <col min="11911" max="11992" width="3.88671875" style="2" customWidth="1"/>
    <col min="11993" max="12159" width="2.33203125" style="2"/>
    <col min="12160" max="12160" width="3.88671875" style="2" customWidth="1"/>
    <col min="12161" max="12161" width="9.109375" style="2" customWidth="1"/>
    <col min="12162" max="12162" width="3.88671875" style="2" customWidth="1"/>
    <col min="12163" max="12166" width="1.33203125" style="2" customWidth="1"/>
    <col min="12167" max="12248" width="3.88671875" style="2" customWidth="1"/>
    <col min="12249" max="12415" width="2.33203125" style="2"/>
    <col min="12416" max="12416" width="3.88671875" style="2" customWidth="1"/>
    <col min="12417" max="12417" width="9.109375" style="2" customWidth="1"/>
    <col min="12418" max="12418" width="3.88671875" style="2" customWidth="1"/>
    <col min="12419" max="12422" width="1.33203125" style="2" customWidth="1"/>
    <col min="12423" max="12504" width="3.88671875" style="2" customWidth="1"/>
    <col min="12505" max="12671" width="2.33203125" style="2"/>
    <col min="12672" max="12672" width="3.88671875" style="2" customWidth="1"/>
    <col min="12673" max="12673" width="9.109375" style="2" customWidth="1"/>
    <col min="12674" max="12674" width="3.88671875" style="2" customWidth="1"/>
    <col min="12675" max="12678" width="1.33203125" style="2" customWidth="1"/>
    <col min="12679" max="12760" width="3.88671875" style="2" customWidth="1"/>
    <col min="12761" max="12927" width="2.33203125" style="2"/>
    <col min="12928" max="12928" width="3.88671875" style="2" customWidth="1"/>
    <col min="12929" max="12929" width="9.109375" style="2" customWidth="1"/>
    <col min="12930" max="12930" width="3.88671875" style="2" customWidth="1"/>
    <col min="12931" max="12934" width="1.33203125" style="2" customWidth="1"/>
    <col min="12935" max="13016" width="3.88671875" style="2" customWidth="1"/>
    <col min="13017" max="13183" width="2.33203125" style="2"/>
    <col min="13184" max="13184" width="3.88671875" style="2" customWidth="1"/>
    <col min="13185" max="13185" width="9.109375" style="2" customWidth="1"/>
    <col min="13186" max="13186" width="3.88671875" style="2" customWidth="1"/>
    <col min="13187" max="13190" width="1.33203125" style="2" customWidth="1"/>
    <col min="13191" max="13272" width="3.88671875" style="2" customWidth="1"/>
    <col min="13273" max="13439" width="2.33203125" style="2"/>
    <col min="13440" max="13440" width="3.88671875" style="2" customWidth="1"/>
    <col min="13441" max="13441" width="9.109375" style="2" customWidth="1"/>
    <col min="13442" max="13442" width="3.88671875" style="2" customWidth="1"/>
    <col min="13443" max="13446" width="1.33203125" style="2" customWidth="1"/>
    <col min="13447" max="13528" width="3.88671875" style="2" customWidth="1"/>
    <col min="13529" max="13695" width="2.33203125" style="2"/>
    <col min="13696" max="13696" width="3.88671875" style="2" customWidth="1"/>
    <col min="13697" max="13697" width="9.109375" style="2" customWidth="1"/>
    <col min="13698" max="13698" width="3.88671875" style="2" customWidth="1"/>
    <col min="13699" max="13702" width="1.33203125" style="2" customWidth="1"/>
    <col min="13703" max="13784" width="3.88671875" style="2" customWidth="1"/>
    <col min="13785" max="13951" width="2.33203125" style="2"/>
    <col min="13952" max="13952" width="3.88671875" style="2" customWidth="1"/>
    <col min="13953" max="13953" width="9.109375" style="2" customWidth="1"/>
    <col min="13954" max="13954" width="3.88671875" style="2" customWidth="1"/>
    <col min="13955" max="13958" width="1.33203125" style="2" customWidth="1"/>
    <col min="13959" max="14040" width="3.88671875" style="2" customWidth="1"/>
    <col min="14041" max="14207" width="2.33203125" style="2"/>
    <col min="14208" max="14208" width="3.88671875" style="2" customWidth="1"/>
    <col min="14209" max="14209" width="9.109375" style="2" customWidth="1"/>
    <col min="14210" max="14210" width="3.88671875" style="2" customWidth="1"/>
    <col min="14211" max="14214" width="1.33203125" style="2" customWidth="1"/>
    <col min="14215" max="14296" width="3.88671875" style="2" customWidth="1"/>
    <col min="14297" max="14463" width="2.33203125" style="2"/>
    <col min="14464" max="14464" width="3.88671875" style="2" customWidth="1"/>
    <col min="14465" max="14465" width="9.109375" style="2" customWidth="1"/>
    <col min="14466" max="14466" width="3.88671875" style="2" customWidth="1"/>
    <col min="14467" max="14470" width="1.33203125" style="2" customWidth="1"/>
    <col min="14471" max="14552" width="3.88671875" style="2" customWidth="1"/>
    <col min="14553" max="14719" width="2.33203125" style="2"/>
    <col min="14720" max="14720" width="3.88671875" style="2" customWidth="1"/>
    <col min="14721" max="14721" width="9.109375" style="2" customWidth="1"/>
    <col min="14722" max="14722" width="3.88671875" style="2" customWidth="1"/>
    <col min="14723" max="14726" width="1.33203125" style="2" customWidth="1"/>
    <col min="14727" max="14808" width="3.88671875" style="2" customWidth="1"/>
    <col min="14809" max="14975" width="2.33203125" style="2"/>
    <col min="14976" max="14976" width="3.88671875" style="2" customWidth="1"/>
    <col min="14977" max="14977" width="9.109375" style="2" customWidth="1"/>
    <col min="14978" max="14978" width="3.88671875" style="2" customWidth="1"/>
    <col min="14979" max="14982" width="1.33203125" style="2" customWidth="1"/>
    <col min="14983" max="15064" width="3.88671875" style="2" customWidth="1"/>
    <col min="15065" max="15231" width="2.33203125" style="2"/>
    <col min="15232" max="15232" width="3.88671875" style="2" customWidth="1"/>
    <col min="15233" max="15233" width="9.109375" style="2" customWidth="1"/>
    <col min="15234" max="15234" width="3.88671875" style="2" customWidth="1"/>
    <col min="15235" max="15238" width="1.33203125" style="2" customWidth="1"/>
    <col min="15239" max="15320" width="3.88671875" style="2" customWidth="1"/>
    <col min="15321" max="15487" width="2.33203125" style="2"/>
    <col min="15488" max="15488" width="3.88671875" style="2" customWidth="1"/>
    <col min="15489" max="15489" width="9.109375" style="2" customWidth="1"/>
    <col min="15490" max="15490" width="3.88671875" style="2" customWidth="1"/>
    <col min="15491" max="15494" width="1.33203125" style="2" customWidth="1"/>
    <col min="15495" max="15576" width="3.88671875" style="2" customWidth="1"/>
    <col min="15577" max="15743" width="2.33203125" style="2"/>
    <col min="15744" max="15744" width="3.88671875" style="2" customWidth="1"/>
    <col min="15745" max="15745" width="9.109375" style="2" customWidth="1"/>
    <col min="15746" max="15746" width="3.88671875" style="2" customWidth="1"/>
    <col min="15747" max="15750" width="1.33203125" style="2" customWidth="1"/>
    <col min="15751" max="15832" width="3.88671875" style="2" customWidth="1"/>
    <col min="15833" max="15999" width="2.33203125" style="2"/>
    <col min="16000" max="16000" width="3.88671875" style="2" customWidth="1"/>
    <col min="16001" max="16001" width="9.109375" style="2" customWidth="1"/>
    <col min="16002" max="16002" width="3.88671875" style="2" customWidth="1"/>
    <col min="16003" max="16006" width="1.33203125" style="2" customWidth="1"/>
    <col min="16007" max="16088" width="3.88671875" style="2" customWidth="1"/>
    <col min="16089" max="16384" width="2.33203125" style="2"/>
  </cols>
  <sheetData>
    <row r="1" spans="2:83" ht="81" customHeight="1"/>
    <row r="2" spans="2:83" s="64" customFormat="1" ht="24.9" customHeight="1">
      <c r="B2" s="2258" t="s">
        <v>894</v>
      </c>
      <c r="C2" s="2259"/>
      <c r="D2" s="2259"/>
      <c r="E2" s="2259"/>
      <c r="F2" s="2259"/>
      <c r="G2" s="2259"/>
      <c r="H2" s="2259"/>
      <c r="I2" s="2259"/>
      <c r="J2" s="2259"/>
      <c r="K2" s="2259"/>
      <c r="L2" s="2259"/>
      <c r="M2" s="2259"/>
      <c r="N2" s="2259"/>
      <c r="O2" s="2259"/>
      <c r="P2" s="2259"/>
      <c r="Q2" s="2259"/>
      <c r="R2" s="2259"/>
      <c r="S2" s="2259"/>
      <c r="T2" s="2259"/>
      <c r="U2" s="2259"/>
      <c r="V2" s="2259"/>
      <c r="W2" s="2259"/>
      <c r="X2" s="2259"/>
      <c r="Y2" s="2259"/>
      <c r="Z2" s="2259"/>
      <c r="AA2" s="2259"/>
      <c r="AB2" s="2259"/>
      <c r="AC2" s="2259"/>
      <c r="AD2" s="2259"/>
      <c r="AE2" s="2259"/>
      <c r="AF2" s="2259"/>
      <c r="AG2" s="2259"/>
      <c r="AH2" s="2259"/>
      <c r="AI2" s="2259"/>
      <c r="AJ2" s="2259"/>
      <c r="AK2" s="2259"/>
      <c r="AL2" s="2259"/>
      <c r="AM2" s="2259"/>
      <c r="AN2" s="2259"/>
      <c r="AO2" s="2259"/>
      <c r="AP2" s="2259"/>
      <c r="AQ2" s="2259"/>
      <c r="AR2" s="2259"/>
      <c r="AS2" s="2259"/>
      <c r="AT2" s="2259"/>
      <c r="AU2" s="2259"/>
      <c r="AV2" s="2259"/>
      <c r="AW2" s="2259"/>
      <c r="AX2" s="2259"/>
      <c r="AY2" s="2259"/>
      <c r="AZ2" s="2259"/>
      <c r="BA2" s="2259"/>
      <c r="BB2" s="2259"/>
      <c r="BC2" s="2259"/>
      <c r="BD2" s="2259"/>
      <c r="BE2" s="2259"/>
      <c r="BF2" s="2259"/>
      <c r="BG2" s="2259"/>
      <c r="BH2" s="2259"/>
      <c r="BI2" s="2259"/>
      <c r="BJ2" s="2259"/>
      <c r="BK2" s="2259"/>
      <c r="BL2" s="2259"/>
      <c r="BM2" s="2259"/>
      <c r="BN2" s="2259"/>
      <c r="BO2" s="2259"/>
      <c r="BP2" s="2259"/>
      <c r="BQ2" s="2259"/>
      <c r="BR2" s="2259"/>
      <c r="BS2" s="2259"/>
      <c r="BT2" s="2259"/>
      <c r="BU2" s="2259"/>
      <c r="BV2" s="2259"/>
      <c r="BW2" s="2259"/>
      <c r="BX2" s="2259"/>
      <c r="BY2" s="2259"/>
      <c r="BZ2" s="2259"/>
      <c r="CA2" s="2259"/>
      <c r="CB2" s="2259"/>
      <c r="CC2" s="2259"/>
      <c r="CD2" s="2259"/>
      <c r="CE2" s="2260"/>
    </row>
    <row r="3" spans="2:83" s="64" customFormat="1" ht="30" customHeight="1">
      <c r="B3" s="2261"/>
      <c r="C3" s="2262"/>
      <c r="D3" s="2262"/>
      <c r="E3" s="2262"/>
      <c r="F3" s="2262"/>
      <c r="G3" s="2262"/>
      <c r="H3" s="2262"/>
      <c r="I3" s="2262"/>
      <c r="J3" s="2262"/>
      <c r="K3" s="2262"/>
      <c r="L3" s="2262"/>
      <c r="M3" s="2262"/>
      <c r="N3" s="2262"/>
      <c r="O3" s="2262"/>
      <c r="P3" s="2262"/>
      <c r="Q3" s="2262"/>
      <c r="R3" s="2262"/>
      <c r="S3" s="2262"/>
      <c r="T3" s="2262"/>
      <c r="U3" s="2262"/>
      <c r="V3" s="2262"/>
      <c r="W3" s="2262"/>
      <c r="X3" s="2262"/>
      <c r="Y3" s="2262"/>
      <c r="Z3" s="2262"/>
      <c r="AA3" s="2262"/>
      <c r="AB3" s="2262"/>
      <c r="AC3" s="2262"/>
      <c r="AD3" s="2262"/>
      <c r="AE3" s="2262"/>
      <c r="AF3" s="2262"/>
      <c r="AG3" s="2262"/>
      <c r="AH3" s="2262"/>
      <c r="AI3" s="2262"/>
      <c r="AJ3" s="2262"/>
      <c r="AK3" s="2262"/>
      <c r="AL3" s="2262"/>
      <c r="AM3" s="2262"/>
      <c r="AN3" s="2262"/>
      <c r="AO3" s="2262"/>
      <c r="AP3" s="2262"/>
      <c r="AQ3" s="2262"/>
      <c r="AR3" s="2262"/>
      <c r="AS3" s="2262"/>
      <c r="AT3" s="2262"/>
      <c r="AU3" s="2262"/>
      <c r="AV3" s="2262"/>
      <c r="AW3" s="2262"/>
      <c r="AX3" s="2262"/>
      <c r="AY3" s="2262"/>
      <c r="AZ3" s="2262"/>
      <c r="BA3" s="2262"/>
      <c r="BB3" s="2262"/>
      <c r="BC3" s="2262"/>
      <c r="BD3" s="2262"/>
      <c r="BE3" s="2262"/>
      <c r="BF3" s="2262"/>
      <c r="BG3" s="2262"/>
      <c r="BH3" s="2262"/>
      <c r="BI3" s="2262"/>
      <c r="BJ3" s="2262"/>
      <c r="BK3" s="2262"/>
      <c r="BL3" s="2262"/>
      <c r="BM3" s="2262"/>
      <c r="BN3" s="2262"/>
      <c r="BO3" s="2262"/>
      <c r="BP3" s="2262"/>
      <c r="BQ3" s="2262"/>
      <c r="BR3" s="2262"/>
      <c r="BS3" s="2262"/>
      <c r="BT3" s="2262"/>
      <c r="BU3" s="2262"/>
      <c r="BV3" s="2262"/>
      <c r="BW3" s="2262"/>
      <c r="BX3" s="2262"/>
      <c r="BY3" s="2262"/>
      <c r="BZ3" s="2262"/>
      <c r="CA3" s="2262"/>
      <c r="CB3" s="2262"/>
      <c r="CC3" s="2262"/>
      <c r="CD3" s="2262"/>
      <c r="CE3" s="2263"/>
    </row>
    <row r="4" spans="2:83" s="64" customFormat="1" ht="30" customHeight="1">
      <c r="B4" s="2264" t="s">
        <v>66</v>
      </c>
      <c r="C4" s="2265"/>
      <c r="D4" s="2265"/>
      <c r="E4" s="2265"/>
      <c r="F4" s="2265"/>
      <c r="G4" s="2265"/>
      <c r="H4" s="2265"/>
      <c r="I4" s="2265"/>
      <c r="J4" s="2265"/>
      <c r="K4" s="2265"/>
      <c r="L4" s="2265"/>
      <c r="M4" s="2265"/>
      <c r="N4" s="2265"/>
      <c r="O4" s="2265"/>
      <c r="P4" s="2265"/>
      <c r="Q4" s="2265"/>
      <c r="R4" s="2265"/>
      <c r="S4" s="2265"/>
      <c r="T4" s="2265"/>
      <c r="U4" s="2265"/>
      <c r="V4" s="2265"/>
      <c r="W4" s="2265"/>
      <c r="X4" s="2265"/>
      <c r="Y4" s="2265"/>
      <c r="Z4" s="2265"/>
      <c r="AA4" s="2265"/>
      <c r="AB4" s="2265"/>
      <c r="AC4" s="2265"/>
      <c r="AD4" s="2265"/>
      <c r="AE4" s="2265"/>
      <c r="AF4" s="2265"/>
      <c r="AG4" s="2265"/>
      <c r="AH4" s="2265"/>
      <c r="AI4" s="2265"/>
      <c r="AJ4" s="2265"/>
      <c r="AK4" s="2265"/>
      <c r="AL4" s="2265"/>
      <c r="AM4" s="2265"/>
      <c r="AN4" s="2265"/>
      <c r="AO4" s="2265"/>
      <c r="AP4" s="2265"/>
      <c r="AQ4" s="2265"/>
      <c r="AR4" s="2265"/>
      <c r="AS4" s="2265"/>
      <c r="AT4" s="2265"/>
      <c r="AU4" s="2265"/>
      <c r="AV4" s="2265"/>
      <c r="AW4" s="2265"/>
      <c r="AX4" s="2265"/>
      <c r="AY4" s="2265"/>
      <c r="AZ4" s="2265"/>
      <c r="BA4" s="2265"/>
      <c r="BB4" s="2265"/>
      <c r="BC4" s="2265"/>
      <c r="BD4" s="2265"/>
      <c r="BE4" s="2265"/>
      <c r="BF4" s="2265"/>
      <c r="BG4" s="2265"/>
      <c r="BH4" s="2265"/>
      <c r="BI4" s="2265"/>
      <c r="BJ4" s="2265"/>
      <c r="BK4" s="2265"/>
      <c r="BL4" s="2265"/>
      <c r="BM4" s="2265"/>
      <c r="BN4" s="2265"/>
      <c r="BO4" s="2265"/>
      <c r="BP4" s="2265"/>
      <c r="BQ4" s="2265"/>
      <c r="BR4" s="2265"/>
      <c r="BS4" s="2265"/>
      <c r="BT4" s="2265"/>
      <c r="BU4" s="2265"/>
      <c r="BV4" s="2265"/>
      <c r="BW4" s="2265"/>
      <c r="BX4" s="2265"/>
      <c r="BY4" s="2265"/>
      <c r="BZ4" s="2265"/>
      <c r="CA4" s="2265"/>
      <c r="CB4" s="2265"/>
      <c r="CC4" s="2265"/>
      <c r="CD4" s="2265"/>
      <c r="CE4" s="2266"/>
    </row>
    <row r="5" spans="2:83" s="64" customFormat="1" ht="30" customHeight="1">
      <c r="B5" s="2267" t="s">
        <v>1712</v>
      </c>
      <c r="C5" s="2268"/>
      <c r="D5" s="2268"/>
      <c r="E5" s="2268"/>
      <c r="F5" s="2268"/>
      <c r="G5" s="2268"/>
      <c r="H5" s="2268"/>
      <c r="I5" s="2268"/>
      <c r="J5" s="2268"/>
      <c r="K5" s="2268"/>
      <c r="L5" s="2268"/>
      <c r="M5" s="2268"/>
      <c r="N5" s="2268"/>
      <c r="O5" s="2268"/>
      <c r="P5" s="2268"/>
      <c r="Q5" s="2268"/>
      <c r="R5" s="2268"/>
      <c r="S5" s="2268"/>
      <c r="T5" s="2268"/>
      <c r="U5" s="2268"/>
      <c r="V5" s="2268"/>
      <c r="W5" s="2268"/>
      <c r="X5" s="2268"/>
      <c r="Y5" s="2268"/>
      <c r="Z5" s="2268"/>
      <c r="AA5" s="2268"/>
      <c r="AB5" s="2268"/>
      <c r="AC5" s="2268"/>
      <c r="AD5" s="2268"/>
      <c r="AE5" s="2268"/>
      <c r="AF5" s="2268"/>
      <c r="AG5" s="2268"/>
      <c r="AH5" s="2268"/>
      <c r="AI5" s="2268"/>
      <c r="AJ5" s="2268"/>
      <c r="AK5" s="2268"/>
      <c r="AL5" s="2268"/>
      <c r="AM5" s="2268"/>
      <c r="AN5" s="2268"/>
      <c r="AO5" s="2268"/>
      <c r="AP5" s="2268"/>
      <c r="AQ5" s="2268"/>
      <c r="AR5" s="2268"/>
      <c r="AS5" s="2268"/>
      <c r="AT5" s="2268"/>
      <c r="AU5" s="2268"/>
      <c r="AV5" s="2268"/>
      <c r="AW5" s="2268"/>
      <c r="AX5" s="2268"/>
      <c r="AY5" s="2268"/>
      <c r="AZ5" s="2268"/>
      <c r="BA5" s="2268"/>
      <c r="BB5" s="2268"/>
      <c r="BC5" s="2268"/>
      <c r="BD5" s="2268"/>
      <c r="BE5" s="2268"/>
      <c r="BF5" s="2268"/>
      <c r="BG5" s="2268"/>
      <c r="BH5" s="2268"/>
      <c r="BI5" s="2268"/>
      <c r="BJ5" s="2268"/>
      <c r="BK5" s="2268"/>
      <c r="BL5" s="2268"/>
      <c r="BM5" s="2268"/>
      <c r="BN5" s="2268"/>
      <c r="BO5" s="2268"/>
      <c r="BP5" s="2268"/>
      <c r="BQ5" s="2268"/>
      <c r="BR5" s="2268"/>
      <c r="BS5" s="2268"/>
      <c r="BT5" s="2268"/>
      <c r="BU5" s="2268"/>
      <c r="BV5" s="2268"/>
      <c r="BW5" s="2268"/>
      <c r="BX5" s="2268"/>
      <c r="BY5" s="2268"/>
      <c r="BZ5" s="2268"/>
      <c r="CA5" s="2268"/>
      <c r="CB5" s="2268"/>
      <c r="CC5" s="2268"/>
      <c r="CD5" s="2268"/>
      <c r="CE5" s="2269"/>
    </row>
    <row r="6" spans="2:83" s="64" customFormat="1" ht="24.9" customHeight="1">
      <c r="B6" s="253"/>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254"/>
      <c r="AO6" s="254"/>
      <c r="AP6" s="254"/>
      <c r="AQ6" s="254"/>
      <c r="AR6" s="254"/>
      <c r="AS6" s="254"/>
      <c r="AT6" s="254"/>
      <c r="AU6" s="254"/>
      <c r="AV6" s="254"/>
      <c r="AW6" s="254"/>
      <c r="AX6" s="254"/>
      <c r="AY6" s="254"/>
      <c r="AZ6" s="254"/>
      <c r="BA6" s="254"/>
      <c r="BB6" s="254"/>
      <c r="BC6" s="254"/>
      <c r="BD6" s="254"/>
      <c r="BE6" s="254"/>
      <c r="BF6" s="254"/>
      <c r="BG6" s="254"/>
      <c r="BH6" s="254"/>
      <c r="BI6" s="254"/>
      <c r="BJ6" s="254"/>
      <c r="BK6" s="254"/>
      <c r="BL6" s="254"/>
      <c r="BM6" s="254"/>
      <c r="BN6" s="254"/>
      <c r="BO6" s="254"/>
      <c r="BP6" s="254"/>
      <c r="BQ6" s="254"/>
      <c r="BR6" s="254"/>
      <c r="BS6" s="254"/>
      <c r="BT6" s="254"/>
      <c r="BU6" s="254"/>
      <c r="BV6" s="254"/>
      <c r="BW6" s="254"/>
      <c r="BX6" s="254"/>
      <c r="BY6" s="254"/>
      <c r="BZ6" s="254"/>
      <c r="CA6" s="254"/>
      <c r="CB6" s="254"/>
      <c r="CC6" s="254"/>
      <c r="CD6" s="254"/>
      <c r="CE6" s="277"/>
    </row>
    <row r="7" spans="2:83" s="64" customFormat="1" ht="24.9" customHeight="1">
      <c r="B7" s="75"/>
      <c r="C7" s="111"/>
      <c r="D7" s="234"/>
      <c r="E7" s="234"/>
      <c r="F7" s="234"/>
      <c r="G7" s="234"/>
      <c r="H7" s="234"/>
      <c r="I7" s="234"/>
      <c r="J7" s="234"/>
      <c r="K7" s="234"/>
      <c r="L7" s="234"/>
      <c r="M7" s="234"/>
      <c r="N7" s="234"/>
      <c r="O7" s="234"/>
      <c r="P7" s="234"/>
      <c r="Q7" s="234"/>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E7" s="120"/>
    </row>
    <row r="8" spans="2:83" s="64" customFormat="1" ht="30" customHeight="1">
      <c r="B8" s="76"/>
      <c r="C8" s="2232" t="s">
        <v>895</v>
      </c>
      <c r="D8" s="2233"/>
      <c r="E8" s="2233"/>
      <c r="F8" s="2233"/>
      <c r="G8" s="2233"/>
      <c r="H8" s="2233"/>
      <c r="I8" s="2233"/>
      <c r="J8" s="2233"/>
      <c r="K8" s="2233"/>
      <c r="L8" s="2233"/>
      <c r="M8" s="2233"/>
      <c r="N8" s="2234"/>
      <c r="O8" s="2238" t="s">
        <v>33</v>
      </c>
      <c r="P8" s="2239"/>
      <c r="Q8" s="2240"/>
      <c r="R8" s="40"/>
      <c r="S8" s="107" t="s">
        <v>896</v>
      </c>
      <c r="T8" s="81"/>
      <c r="U8" s="81"/>
      <c r="V8" s="81"/>
      <c r="W8" s="81"/>
      <c r="X8" s="81"/>
      <c r="Y8" s="81"/>
      <c r="Z8" s="81"/>
      <c r="AA8" s="81"/>
      <c r="AB8" s="81"/>
      <c r="AC8" s="81"/>
      <c r="AD8" s="81"/>
      <c r="AE8" s="81"/>
      <c r="AF8" s="81"/>
      <c r="AG8" s="81"/>
      <c r="AH8" s="81"/>
      <c r="AI8" s="81"/>
      <c r="AJ8" s="81"/>
      <c r="AK8" s="40"/>
      <c r="AL8" s="40"/>
      <c r="AM8" s="40"/>
      <c r="AN8" s="40"/>
      <c r="AO8" s="40"/>
      <c r="AP8" s="40"/>
      <c r="AQ8" s="40"/>
      <c r="AR8" s="40"/>
      <c r="AS8" s="40"/>
      <c r="AT8" s="40"/>
      <c r="AU8" s="40"/>
      <c r="AV8" s="40"/>
      <c r="AW8" s="40"/>
      <c r="AX8" s="40"/>
      <c r="AY8" s="40"/>
      <c r="AZ8" s="81"/>
      <c r="BA8" s="135"/>
      <c r="BB8" s="135"/>
      <c r="BC8" s="135"/>
      <c r="BD8" s="135"/>
      <c r="BE8" s="135"/>
      <c r="BF8" s="135"/>
      <c r="BG8" s="135"/>
      <c r="BH8" s="135"/>
      <c r="BI8" s="135"/>
      <c r="BJ8" s="135"/>
      <c r="BK8" s="135"/>
      <c r="BL8" s="135"/>
      <c r="BM8" s="135"/>
      <c r="BN8" s="135"/>
      <c r="BO8" s="135"/>
      <c r="BP8" s="135"/>
      <c r="BQ8" s="135"/>
      <c r="BR8" s="135"/>
      <c r="BS8" s="135"/>
      <c r="BT8" s="135"/>
      <c r="BU8" s="135"/>
      <c r="BV8" s="40"/>
      <c r="BW8" s="40"/>
      <c r="BX8" s="40"/>
      <c r="BY8" s="40"/>
      <c r="BZ8" s="40"/>
      <c r="CA8" s="40"/>
      <c r="CE8" s="120"/>
    </row>
    <row r="9" spans="2:83" s="64" customFormat="1" ht="30" customHeight="1">
      <c r="B9" s="76"/>
      <c r="C9" s="2235"/>
      <c r="D9" s="2236"/>
      <c r="E9" s="2236"/>
      <c r="F9" s="2236"/>
      <c r="G9" s="2236"/>
      <c r="H9" s="2236"/>
      <c r="I9" s="2236"/>
      <c r="J9" s="2236"/>
      <c r="K9" s="2236"/>
      <c r="L9" s="2236"/>
      <c r="M9" s="2236"/>
      <c r="N9" s="2237"/>
      <c r="O9" s="2241"/>
      <c r="P9" s="2242"/>
      <c r="Q9" s="2243"/>
      <c r="R9" s="40"/>
      <c r="S9" s="108" t="s">
        <v>897</v>
      </c>
      <c r="T9" s="81"/>
      <c r="U9" s="81"/>
      <c r="V9" s="81"/>
      <c r="W9" s="81"/>
      <c r="X9" s="81"/>
      <c r="Y9" s="81"/>
      <c r="Z9" s="81"/>
      <c r="AA9" s="81"/>
      <c r="AB9" s="81"/>
      <c r="AC9" s="81"/>
      <c r="AD9" s="81"/>
      <c r="AE9" s="81"/>
      <c r="AF9" s="81"/>
      <c r="AG9" s="81"/>
      <c r="AH9" s="81"/>
      <c r="AI9" s="81"/>
      <c r="AJ9" s="81"/>
      <c r="AK9" s="40"/>
      <c r="AL9" s="40"/>
      <c r="AM9" s="40"/>
      <c r="AN9" s="40"/>
      <c r="AO9" s="40"/>
      <c r="AP9" s="40"/>
      <c r="AQ9" s="40"/>
      <c r="AR9" s="40"/>
      <c r="AS9" s="40"/>
      <c r="AT9" s="40"/>
      <c r="AU9" s="40"/>
      <c r="AV9" s="40"/>
      <c r="AW9" s="40"/>
      <c r="AX9" s="40"/>
      <c r="AY9" s="40"/>
      <c r="AZ9" s="81"/>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E9" s="120"/>
    </row>
    <row r="10" spans="2:83" s="64" customFormat="1" ht="24.9" customHeight="1">
      <c r="B10" s="76"/>
      <c r="C10" s="40"/>
      <c r="D10" s="40"/>
      <c r="E10" s="40"/>
      <c r="F10" s="40"/>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E10" s="120"/>
    </row>
    <row r="11" spans="2:83" s="64" customFormat="1" ht="30" customHeight="1">
      <c r="B11" s="76"/>
      <c r="C11" s="230" t="s">
        <v>898</v>
      </c>
      <c r="D11" s="230"/>
      <c r="E11" s="230"/>
      <c r="F11" s="230"/>
      <c r="G11" s="230"/>
      <c r="H11" s="2231">
        <v>1</v>
      </c>
      <c r="I11" s="2231"/>
      <c r="J11" s="78"/>
      <c r="K11" s="233" t="s">
        <v>899</v>
      </c>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c r="AM11" s="78"/>
      <c r="AN11" s="78"/>
      <c r="AO11" s="78"/>
      <c r="AP11" s="78"/>
      <c r="AQ11" s="78"/>
      <c r="AR11" s="78"/>
      <c r="AS11" s="78"/>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E11" s="120"/>
    </row>
    <row r="12" spans="2:83" s="64" customFormat="1" ht="30" customHeight="1">
      <c r="B12" s="76"/>
      <c r="C12" s="231" t="s">
        <v>900</v>
      </c>
      <c r="D12" s="231"/>
      <c r="E12" s="231"/>
      <c r="F12" s="231"/>
      <c r="G12" s="231"/>
      <c r="H12" s="2231"/>
      <c r="I12" s="2231"/>
      <c r="J12" s="78"/>
      <c r="K12" s="206" t="s">
        <v>901</v>
      </c>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E12" s="120"/>
    </row>
    <row r="13" spans="2:83" s="64" customFormat="1" ht="20.100000000000001" customHeight="1">
      <c r="B13" s="76"/>
      <c r="C13" s="255"/>
      <c r="D13" s="255"/>
      <c r="E13" s="255"/>
      <c r="F13" s="255"/>
      <c r="G13" s="255"/>
      <c r="H13" s="256"/>
      <c r="I13" s="256"/>
      <c r="J13" s="78"/>
      <c r="K13" s="206"/>
      <c r="L13" s="78"/>
      <c r="M13" s="78"/>
      <c r="N13" s="78"/>
      <c r="O13" s="78"/>
      <c r="P13" s="78"/>
      <c r="Q13" s="78"/>
      <c r="R13" s="78"/>
      <c r="S13" s="78"/>
      <c r="T13" s="78"/>
      <c r="U13" s="78"/>
      <c r="V13" s="78"/>
      <c r="W13" s="78"/>
      <c r="X13" s="78"/>
      <c r="Y13" s="78"/>
      <c r="Z13" s="78"/>
      <c r="AA13" s="78"/>
      <c r="AB13" s="78"/>
      <c r="AC13" s="78"/>
      <c r="AD13" s="78"/>
      <c r="AE13" s="78"/>
      <c r="AF13" s="78"/>
      <c r="AG13" s="78"/>
      <c r="AH13" s="78"/>
      <c r="AI13" s="78"/>
      <c r="AJ13" s="78"/>
      <c r="AK13" s="78"/>
      <c r="AL13" s="78"/>
      <c r="AM13" s="78"/>
      <c r="AN13" s="78"/>
      <c r="AO13" s="78"/>
      <c r="AP13" s="78"/>
      <c r="AQ13" s="78"/>
      <c r="AR13" s="78"/>
      <c r="AS13" s="78"/>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E13" s="120"/>
    </row>
    <row r="14" spans="2:83" s="64" customFormat="1" ht="30" customHeight="1">
      <c r="B14" s="76"/>
      <c r="C14" s="257" t="s">
        <v>902</v>
      </c>
      <c r="D14" s="231"/>
      <c r="E14" s="231"/>
      <c r="F14" s="231"/>
      <c r="G14" s="231"/>
      <c r="H14" s="248"/>
      <c r="I14" s="248"/>
      <c r="J14" s="249"/>
      <c r="K14" s="271"/>
      <c r="L14" s="249"/>
      <c r="M14" s="249"/>
      <c r="N14" s="249"/>
      <c r="O14" s="249"/>
      <c r="P14" s="249"/>
      <c r="Q14" s="249"/>
      <c r="R14" s="249"/>
      <c r="S14" s="249"/>
      <c r="T14" s="249"/>
      <c r="U14" s="249"/>
      <c r="V14" s="249"/>
      <c r="W14" s="249"/>
      <c r="X14" s="249"/>
      <c r="Y14" s="249"/>
      <c r="Z14" s="249"/>
      <c r="AA14" s="249"/>
      <c r="AB14" s="249"/>
      <c r="AC14" s="249"/>
      <c r="AD14" s="249"/>
      <c r="AE14" s="103"/>
      <c r="AF14" s="103"/>
      <c r="AG14" s="103"/>
      <c r="AH14" s="103"/>
      <c r="AI14" s="103"/>
      <c r="AJ14" s="103"/>
      <c r="AK14" s="103"/>
      <c r="AL14" s="103"/>
      <c r="AM14" s="103"/>
      <c r="AN14" s="78"/>
      <c r="AO14" s="78"/>
      <c r="AP14" s="78"/>
      <c r="AQ14" s="78"/>
      <c r="AR14" s="78"/>
      <c r="AS14" s="78"/>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E14" s="120"/>
    </row>
    <row r="15" spans="2:83" s="64" customFormat="1" ht="20.100000000000001" customHeight="1">
      <c r="B15" s="88"/>
      <c r="CE15" s="120"/>
    </row>
    <row r="16" spans="2:83" s="65" customFormat="1" ht="30" customHeight="1">
      <c r="B16" s="90"/>
      <c r="C16" s="888" t="s">
        <v>903</v>
      </c>
      <c r="D16" s="1083" t="s">
        <v>1713</v>
      </c>
      <c r="E16" s="203"/>
      <c r="F16" s="203"/>
      <c r="G16" s="203"/>
      <c r="H16" s="203"/>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203"/>
      <c r="BE16" s="203"/>
      <c r="BF16" s="203"/>
      <c r="BG16" s="203"/>
      <c r="BH16" s="203"/>
      <c r="BI16" s="203"/>
      <c r="BJ16" s="203"/>
      <c r="BK16" s="203"/>
      <c r="BL16" s="203"/>
      <c r="BM16" s="203"/>
      <c r="BN16" s="203"/>
      <c r="BO16" s="203"/>
      <c r="BP16" s="203"/>
      <c r="BQ16" s="203"/>
      <c r="BR16" s="203"/>
      <c r="BS16" s="203"/>
      <c r="BT16" s="203"/>
      <c r="BU16" s="203"/>
      <c r="BV16" s="203"/>
      <c r="BW16" s="203"/>
      <c r="BX16" s="203"/>
      <c r="BY16" s="203"/>
      <c r="BZ16" s="203"/>
      <c r="CA16" s="203"/>
      <c r="CB16" s="203"/>
      <c r="CC16" s="203"/>
      <c r="CD16" s="203"/>
      <c r="CE16" s="123"/>
    </row>
    <row r="17" spans="2:83" s="65" customFormat="1" ht="30" customHeight="1">
      <c r="B17" s="90"/>
      <c r="C17" s="203"/>
      <c r="D17" s="1084" t="s">
        <v>1714</v>
      </c>
      <c r="E17" s="203"/>
      <c r="F17" s="203"/>
      <c r="G17" s="203"/>
      <c r="H17" s="203"/>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203"/>
      <c r="BE17" s="203"/>
      <c r="BF17" s="203"/>
      <c r="BG17" s="203"/>
      <c r="BH17" s="203"/>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123"/>
    </row>
    <row r="18" spans="2:83" s="65" customFormat="1" ht="30" customHeight="1">
      <c r="B18" s="93"/>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4"/>
    </row>
    <row r="19" spans="2:83" s="65" customFormat="1" ht="30" customHeight="1">
      <c r="B19" s="93"/>
      <c r="C19" s="129"/>
      <c r="D19" s="137"/>
      <c r="E19" s="910" t="s">
        <v>904</v>
      </c>
      <c r="F19" s="137"/>
      <c r="G19" s="138"/>
      <c r="H19" s="138"/>
      <c r="I19" s="104"/>
      <c r="J19" s="104"/>
      <c r="K19" s="104"/>
      <c r="L19" s="104"/>
      <c r="M19" s="104"/>
      <c r="N19" s="104"/>
      <c r="O19" s="104"/>
      <c r="P19" s="104"/>
      <c r="Q19" s="104"/>
      <c r="R19" s="104"/>
      <c r="S19" s="104"/>
      <c r="T19" s="137"/>
      <c r="U19" s="137"/>
      <c r="V19" s="137"/>
      <c r="W19" s="137"/>
      <c r="X19" s="137"/>
      <c r="Y19" s="137"/>
      <c r="Z19" s="137"/>
      <c r="AA19" s="137"/>
      <c r="AB19" s="137"/>
      <c r="AC19" s="137"/>
      <c r="AD19" s="137"/>
      <c r="AE19" s="137"/>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99"/>
      <c r="BB19" s="199"/>
      <c r="BC19" s="159"/>
      <c r="BD19" s="159"/>
      <c r="BE19" s="159"/>
      <c r="BF19" s="159"/>
      <c r="BG19" s="159"/>
      <c r="BH19" s="159"/>
      <c r="BI19" s="159"/>
      <c r="BJ19" s="159"/>
      <c r="BK19" s="159"/>
      <c r="BL19" s="159"/>
      <c r="BM19" s="159"/>
      <c r="BN19" s="159"/>
      <c r="BO19" s="159"/>
      <c r="BP19" s="159"/>
      <c r="BQ19" s="159"/>
      <c r="BR19" s="159"/>
      <c r="BS19" s="159"/>
      <c r="BT19" s="159"/>
      <c r="BU19" s="159"/>
      <c r="BV19" s="159"/>
      <c r="BW19" s="159"/>
      <c r="BX19" s="159"/>
      <c r="BY19" s="159"/>
      <c r="BZ19" s="159"/>
      <c r="CA19" s="159"/>
      <c r="CB19" s="159"/>
      <c r="CC19" s="129"/>
      <c r="CD19" s="129"/>
      <c r="CE19" s="124"/>
    </row>
    <row r="20" spans="2:83" s="65" customFormat="1" ht="30" customHeight="1">
      <c r="B20" s="93"/>
      <c r="C20" s="129"/>
      <c r="D20" s="1612" t="s">
        <v>74</v>
      </c>
      <c r="E20" s="1605"/>
      <c r="F20" s="2244"/>
      <c r="G20" s="2245"/>
      <c r="H20" s="2246"/>
      <c r="I20" s="105"/>
      <c r="J20" s="2250" t="s">
        <v>793</v>
      </c>
      <c r="K20" s="2250"/>
      <c r="L20" s="2250"/>
      <c r="M20" s="2250"/>
      <c r="N20" s="2250"/>
      <c r="O20" s="2250"/>
      <c r="P20" s="2250"/>
      <c r="Q20" s="2250"/>
      <c r="R20" s="141"/>
      <c r="S20" s="141"/>
      <c r="T20" s="137"/>
      <c r="U20" s="137"/>
      <c r="V20" s="137"/>
      <c r="W20" s="137"/>
      <c r="X20" s="137"/>
      <c r="Y20" s="137"/>
      <c r="Z20" s="137"/>
      <c r="AA20" s="137"/>
      <c r="AB20" s="137"/>
      <c r="AC20" s="137"/>
      <c r="AD20" s="137"/>
      <c r="AE20" s="137"/>
      <c r="AF20" s="141"/>
      <c r="AG20" s="141"/>
      <c r="AH20" s="141"/>
      <c r="AI20" s="141"/>
      <c r="AJ20" s="141"/>
      <c r="AK20" s="141"/>
      <c r="AL20" s="141"/>
      <c r="AM20" s="141"/>
      <c r="AN20" s="141"/>
      <c r="AO20" s="141"/>
      <c r="AP20" s="141"/>
      <c r="AQ20" s="141"/>
      <c r="AR20" s="141"/>
      <c r="AS20" s="141"/>
      <c r="AT20" s="141"/>
      <c r="AU20" s="141"/>
      <c r="AV20" s="141"/>
      <c r="AW20" s="141"/>
      <c r="AX20" s="141"/>
      <c r="AY20" s="141"/>
      <c r="AZ20" s="141"/>
      <c r="BA20" s="141"/>
      <c r="BB20" s="141"/>
      <c r="BC20" s="141"/>
      <c r="BD20" s="141"/>
      <c r="BE20" s="141"/>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29"/>
      <c r="CD20" s="129"/>
      <c r="CE20" s="124"/>
    </row>
    <row r="21" spans="2:83" s="65" customFormat="1" ht="30" customHeight="1">
      <c r="B21" s="93"/>
      <c r="C21" s="129"/>
      <c r="D21" s="1604"/>
      <c r="E21" s="1605"/>
      <c r="F21" s="2247"/>
      <c r="G21" s="2248"/>
      <c r="H21" s="2249"/>
      <c r="I21" s="105"/>
      <c r="J21" s="2250"/>
      <c r="K21" s="2250"/>
      <c r="L21" s="2250"/>
      <c r="M21" s="2250"/>
      <c r="N21" s="2250"/>
      <c r="O21" s="2250"/>
      <c r="P21" s="2250"/>
      <c r="Q21" s="2250"/>
      <c r="R21" s="141"/>
      <c r="S21" s="141"/>
      <c r="T21" s="137"/>
      <c r="U21" s="137"/>
      <c r="V21" s="137"/>
      <c r="W21" s="137"/>
      <c r="X21" s="137"/>
      <c r="Y21" s="137"/>
      <c r="Z21" s="137"/>
      <c r="AA21" s="137"/>
      <c r="AB21" s="137"/>
      <c r="AC21" s="137"/>
      <c r="AD21" s="137"/>
      <c r="AE21" s="137"/>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c r="BI21" s="141"/>
      <c r="BJ21" s="141"/>
      <c r="BK21" s="141"/>
      <c r="BL21" s="141"/>
      <c r="BM21" s="141"/>
      <c r="BN21" s="141"/>
      <c r="BO21" s="141"/>
      <c r="BP21" s="141"/>
      <c r="BQ21" s="141"/>
      <c r="BR21" s="141"/>
      <c r="BS21" s="141"/>
      <c r="BT21" s="141"/>
      <c r="BU21" s="141"/>
      <c r="BV21" s="141"/>
      <c r="BW21" s="141"/>
      <c r="BX21" s="141"/>
      <c r="BY21" s="141"/>
      <c r="BZ21" s="141"/>
      <c r="CA21" s="141"/>
      <c r="CB21" s="141"/>
      <c r="CC21" s="129"/>
      <c r="CD21" s="129"/>
      <c r="CE21" s="124"/>
    </row>
    <row r="22" spans="2:83" s="65" customFormat="1" ht="30" customHeight="1">
      <c r="B22" s="93"/>
      <c r="C22" s="129"/>
      <c r="D22" s="137"/>
      <c r="E22" s="137"/>
      <c r="F22" s="104"/>
      <c r="G22" s="104"/>
      <c r="H22" s="104"/>
      <c r="I22" s="104"/>
      <c r="J22" s="105"/>
      <c r="K22" s="105"/>
      <c r="L22" s="105"/>
      <c r="M22" s="105"/>
      <c r="N22" s="104"/>
      <c r="O22" s="141"/>
      <c r="P22" s="141"/>
      <c r="Q22" s="141"/>
      <c r="R22" s="141"/>
      <c r="S22" s="141"/>
      <c r="T22" s="137"/>
      <c r="U22" s="137"/>
      <c r="V22" s="137"/>
      <c r="W22" s="137"/>
      <c r="X22" s="137"/>
      <c r="Y22" s="137"/>
      <c r="Z22" s="137"/>
      <c r="AA22" s="137"/>
      <c r="AB22" s="137"/>
      <c r="AC22" s="137"/>
      <c r="AD22" s="137"/>
      <c r="AE22" s="137"/>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c r="BD22" s="141"/>
      <c r="BE22" s="141"/>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29"/>
      <c r="CD22" s="129"/>
      <c r="CE22" s="124"/>
    </row>
    <row r="23" spans="2:83" s="66" customFormat="1" ht="30" customHeight="1">
      <c r="B23" s="93"/>
      <c r="C23" s="129"/>
      <c r="D23" s="1612" t="s">
        <v>76</v>
      </c>
      <c r="E23" s="1605"/>
      <c r="F23" s="2251"/>
      <c r="G23" s="2252"/>
      <c r="H23" s="2253"/>
      <c r="I23" s="105"/>
      <c r="J23" s="2250" t="s">
        <v>118</v>
      </c>
      <c r="K23" s="2250"/>
      <c r="L23" s="2250"/>
      <c r="M23" s="2250"/>
      <c r="N23" s="2250"/>
      <c r="O23" s="2250"/>
      <c r="P23" s="2250"/>
      <c r="Q23" s="2250"/>
      <c r="R23" s="141"/>
      <c r="S23" s="141"/>
      <c r="T23" s="199"/>
      <c r="U23" s="199"/>
      <c r="V23" s="199"/>
      <c r="W23" s="199"/>
      <c r="X23" s="199"/>
      <c r="Y23" s="199"/>
      <c r="Z23" s="199"/>
      <c r="AA23" s="199"/>
      <c r="AB23" s="199"/>
      <c r="AC23" s="199"/>
      <c r="AD23" s="199"/>
      <c r="AE23" s="199"/>
      <c r="AF23" s="141"/>
      <c r="AG23" s="141"/>
      <c r="AH23" s="141"/>
      <c r="AI23" s="141"/>
      <c r="AJ23" s="141"/>
      <c r="AK23" s="141"/>
      <c r="AL23" s="141"/>
      <c r="AM23" s="141"/>
      <c r="AN23" s="141"/>
      <c r="AO23" s="141"/>
      <c r="AP23" s="141"/>
      <c r="AQ23" s="141"/>
      <c r="AR23" s="141"/>
      <c r="AS23" s="141"/>
      <c r="AT23" s="141"/>
      <c r="AU23" s="141"/>
      <c r="AV23" s="141"/>
      <c r="AW23" s="141"/>
      <c r="AX23" s="141"/>
      <c r="AY23" s="141"/>
      <c r="AZ23" s="141"/>
      <c r="BA23" s="141"/>
      <c r="BB23" s="141"/>
      <c r="BC23" s="141"/>
      <c r="BD23" s="141"/>
      <c r="BE23" s="141"/>
      <c r="BF23" s="141"/>
      <c r="BG23" s="141"/>
      <c r="BH23" s="141"/>
      <c r="BI23" s="141"/>
      <c r="BJ23" s="141"/>
      <c r="BK23" s="141"/>
      <c r="BL23" s="141"/>
      <c r="BM23" s="141"/>
      <c r="BN23" s="141"/>
      <c r="BO23" s="141"/>
      <c r="BP23" s="141"/>
      <c r="BQ23" s="141"/>
      <c r="BR23" s="141"/>
      <c r="BS23" s="141"/>
      <c r="BT23" s="141"/>
      <c r="BU23" s="141"/>
      <c r="BV23" s="141"/>
      <c r="BW23" s="141"/>
      <c r="BX23" s="141"/>
      <c r="BY23" s="141"/>
      <c r="BZ23" s="141"/>
      <c r="CA23" s="141"/>
      <c r="CB23" s="141"/>
      <c r="CC23" s="129"/>
      <c r="CD23" s="129"/>
      <c r="CE23" s="124"/>
    </row>
    <row r="24" spans="2:83" s="66" customFormat="1" ht="30" customHeight="1">
      <c r="B24" s="93"/>
      <c r="C24" s="129"/>
      <c r="D24" s="1604"/>
      <c r="E24" s="1605"/>
      <c r="F24" s="2254"/>
      <c r="G24" s="2255"/>
      <c r="H24" s="2256"/>
      <c r="I24" s="105"/>
      <c r="J24" s="2250"/>
      <c r="K24" s="2250"/>
      <c r="L24" s="2250"/>
      <c r="M24" s="2250"/>
      <c r="N24" s="2250"/>
      <c r="O24" s="2250"/>
      <c r="P24" s="2250"/>
      <c r="Q24" s="2250"/>
      <c r="R24" s="141"/>
      <c r="S24" s="141"/>
      <c r="T24" s="199"/>
      <c r="U24" s="199"/>
      <c r="V24" s="199"/>
      <c r="W24" s="199"/>
      <c r="X24" s="199"/>
      <c r="Y24" s="199"/>
      <c r="Z24" s="199"/>
      <c r="AA24" s="199"/>
      <c r="AB24" s="199"/>
      <c r="AC24" s="199"/>
      <c r="AD24" s="199"/>
      <c r="AE24" s="199"/>
      <c r="AF24" s="141"/>
      <c r="AG24" s="141"/>
      <c r="AH24" s="141"/>
      <c r="AI24" s="141"/>
      <c r="AJ24" s="141"/>
      <c r="AK24" s="141"/>
      <c r="AL24" s="141"/>
      <c r="AM24" s="141"/>
      <c r="AN24" s="141"/>
      <c r="AO24" s="141"/>
      <c r="AP24" s="141"/>
      <c r="AQ24" s="141"/>
      <c r="AR24" s="141"/>
      <c r="AS24" s="141"/>
      <c r="AT24" s="141"/>
      <c r="AU24" s="141"/>
      <c r="AV24" s="141"/>
      <c r="AW24" s="141"/>
      <c r="AX24" s="141"/>
      <c r="AY24" s="141"/>
      <c r="AZ24" s="141"/>
      <c r="BA24" s="141"/>
      <c r="BB24" s="141"/>
      <c r="BC24" s="141"/>
      <c r="BD24" s="141"/>
      <c r="BE24" s="141"/>
      <c r="BF24" s="141"/>
      <c r="BG24" s="141"/>
      <c r="BH24" s="141"/>
      <c r="BI24" s="141"/>
      <c r="BJ24" s="141"/>
      <c r="BK24" s="141"/>
      <c r="BL24" s="141"/>
      <c r="BM24" s="141"/>
      <c r="BN24" s="141"/>
      <c r="BO24" s="141"/>
      <c r="BP24" s="141"/>
      <c r="BQ24" s="141"/>
      <c r="BR24" s="141"/>
      <c r="BS24" s="141"/>
      <c r="BT24" s="141"/>
      <c r="BU24" s="141"/>
      <c r="BV24" s="141"/>
      <c r="BW24" s="141"/>
      <c r="BX24" s="141"/>
      <c r="BY24" s="141"/>
      <c r="BZ24" s="141"/>
      <c r="CA24" s="141"/>
      <c r="CB24" s="141"/>
      <c r="CC24" s="129"/>
      <c r="CD24" s="129"/>
      <c r="CE24" s="124"/>
    </row>
    <row r="25" spans="2:83" s="66" customFormat="1" ht="30" customHeight="1">
      <c r="B25" s="93"/>
      <c r="C25" s="129"/>
      <c r="D25" s="98"/>
      <c r="E25" s="98"/>
      <c r="F25" s="105"/>
      <c r="G25" s="105"/>
      <c r="H25" s="105"/>
      <c r="I25" s="105"/>
      <c r="J25" s="106"/>
      <c r="K25" s="106"/>
      <c r="L25" s="106"/>
      <c r="M25" s="106"/>
      <c r="N25" s="106"/>
      <c r="O25" s="106"/>
      <c r="P25" s="106"/>
      <c r="Q25" s="106"/>
      <c r="R25" s="141"/>
      <c r="S25" s="141"/>
      <c r="T25" s="199"/>
      <c r="U25" s="199"/>
      <c r="V25" s="199"/>
      <c r="W25" s="199"/>
      <c r="X25" s="199"/>
      <c r="Y25" s="199"/>
      <c r="Z25" s="199"/>
      <c r="AA25" s="199"/>
      <c r="AB25" s="199"/>
      <c r="AC25" s="199"/>
      <c r="AD25" s="199"/>
      <c r="AE25" s="199"/>
      <c r="AF25" s="141"/>
      <c r="AG25" s="141"/>
      <c r="AH25" s="141"/>
      <c r="AI25" s="141"/>
      <c r="AJ25" s="141"/>
      <c r="AK25" s="141"/>
      <c r="AL25" s="141"/>
      <c r="AM25" s="141"/>
      <c r="AN25" s="141"/>
      <c r="AO25" s="141"/>
      <c r="AP25" s="141"/>
      <c r="AQ25" s="141"/>
      <c r="AR25" s="141"/>
      <c r="AS25" s="141"/>
      <c r="AT25" s="141"/>
      <c r="AU25" s="141"/>
      <c r="AV25" s="141"/>
      <c r="AW25" s="141"/>
      <c r="AX25" s="141"/>
      <c r="AY25" s="141"/>
      <c r="AZ25" s="141"/>
      <c r="BA25" s="141"/>
      <c r="BB25" s="141"/>
      <c r="BC25" s="141"/>
      <c r="BD25" s="141"/>
      <c r="BE25" s="141"/>
      <c r="BF25" s="141"/>
      <c r="BG25" s="141"/>
      <c r="BH25" s="141"/>
      <c r="BI25" s="141"/>
      <c r="BJ25" s="141"/>
      <c r="BK25" s="141"/>
      <c r="BL25" s="141"/>
      <c r="BM25" s="141"/>
      <c r="BN25" s="141"/>
      <c r="BO25" s="141"/>
      <c r="BP25" s="141"/>
      <c r="BQ25" s="141"/>
      <c r="BR25" s="141"/>
      <c r="BS25" s="141"/>
      <c r="BT25" s="141"/>
      <c r="BU25" s="141"/>
      <c r="BV25" s="141"/>
      <c r="BW25" s="141"/>
      <c r="BX25" s="141"/>
      <c r="BY25" s="141"/>
      <c r="BZ25" s="141"/>
      <c r="CA25" s="141"/>
      <c r="CB25" s="141"/>
      <c r="CC25" s="129"/>
      <c r="CD25" s="129"/>
      <c r="CE25" s="124"/>
    </row>
    <row r="26" spans="2:83" s="66" customFormat="1" ht="30" customHeight="1">
      <c r="B26" s="93"/>
      <c r="C26" s="129"/>
      <c r="D26" s="98"/>
      <c r="E26" s="98"/>
      <c r="F26" s="105"/>
      <c r="G26" s="105"/>
      <c r="H26" s="105"/>
      <c r="I26" s="105"/>
      <c r="J26" s="106"/>
      <c r="K26" s="106"/>
      <c r="L26" s="106"/>
      <c r="M26" s="106"/>
      <c r="N26" s="106"/>
      <c r="O26" s="106"/>
      <c r="P26" s="106"/>
      <c r="Q26" s="106"/>
      <c r="R26" s="141"/>
      <c r="S26" s="141"/>
      <c r="T26" s="199"/>
      <c r="U26" s="199"/>
      <c r="V26" s="199"/>
      <c r="W26" s="199"/>
      <c r="X26" s="199"/>
      <c r="Y26" s="199"/>
      <c r="Z26" s="199"/>
      <c r="AA26" s="199"/>
      <c r="AB26" s="199"/>
      <c r="AC26" s="199"/>
      <c r="AD26" s="199"/>
      <c r="AE26" s="199"/>
      <c r="AF26" s="141"/>
      <c r="AG26" s="141"/>
      <c r="AH26" s="141"/>
      <c r="AI26" s="141"/>
      <c r="AJ26" s="141"/>
      <c r="AK26" s="141"/>
      <c r="AL26" s="141"/>
      <c r="AM26" s="141"/>
      <c r="AN26" s="141"/>
      <c r="AO26" s="141"/>
      <c r="AP26" s="141"/>
      <c r="AQ26" s="141"/>
      <c r="AR26" s="141"/>
      <c r="AS26" s="141"/>
      <c r="AT26" s="141"/>
      <c r="AU26" s="141"/>
      <c r="AV26" s="141"/>
      <c r="AW26" s="141"/>
      <c r="AX26" s="141"/>
      <c r="AY26" s="141"/>
      <c r="AZ26" s="141"/>
      <c r="BA26" s="141"/>
      <c r="BB26" s="141"/>
      <c r="BC26" s="141"/>
      <c r="BD26" s="141"/>
      <c r="BE26" s="141"/>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29"/>
      <c r="CD26" s="129"/>
      <c r="CE26" s="124"/>
    </row>
    <row r="27" spans="2:83" s="66" customFormat="1" ht="30" customHeight="1">
      <c r="B27" s="93"/>
      <c r="C27" s="129"/>
      <c r="D27" s="98"/>
      <c r="E27" s="98"/>
      <c r="F27" s="105"/>
      <c r="G27" s="105"/>
      <c r="H27" s="105"/>
      <c r="I27" s="105"/>
      <c r="J27" s="106"/>
      <c r="K27" s="106"/>
      <c r="L27" s="106"/>
      <c r="M27" s="106"/>
      <c r="N27" s="106"/>
      <c r="O27" s="106"/>
      <c r="P27" s="106"/>
      <c r="Q27" s="106"/>
      <c r="R27" s="141"/>
      <c r="S27" s="141"/>
      <c r="T27" s="199"/>
      <c r="U27" s="199"/>
      <c r="V27" s="199"/>
      <c r="W27" s="199"/>
      <c r="X27" s="199"/>
      <c r="Y27" s="199"/>
      <c r="Z27" s="199"/>
      <c r="AA27" s="199"/>
      <c r="AB27" s="199"/>
      <c r="AC27" s="199"/>
      <c r="AD27" s="199"/>
      <c r="AE27" s="199"/>
      <c r="AF27" s="141"/>
      <c r="AG27" s="141"/>
      <c r="AH27" s="141"/>
      <c r="AI27" s="141"/>
      <c r="AJ27" s="141"/>
      <c r="AK27" s="141"/>
      <c r="AL27" s="141"/>
      <c r="AM27" s="141"/>
      <c r="AN27" s="141"/>
      <c r="AO27" s="141"/>
      <c r="AP27" s="141"/>
      <c r="AQ27" s="141"/>
      <c r="AR27" s="141"/>
      <c r="AS27" s="141"/>
      <c r="AT27" s="141"/>
      <c r="AU27" s="141"/>
      <c r="AV27" s="141"/>
      <c r="AW27" s="141"/>
      <c r="AX27" s="141"/>
      <c r="AY27" s="141"/>
      <c r="AZ27" s="141"/>
      <c r="BA27" s="141"/>
      <c r="BB27" s="141"/>
      <c r="BC27" s="141"/>
      <c r="BD27" s="141"/>
      <c r="BE27" s="141"/>
      <c r="BF27" s="141"/>
      <c r="BG27" s="141"/>
      <c r="BH27" s="141"/>
      <c r="BI27" s="141"/>
      <c r="BJ27" s="141"/>
      <c r="BK27" s="141"/>
      <c r="BL27" s="141"/>
      <c r="BM27" s="141"/>
      <c r="BN27" s="141"/>
      <c r="BO27" s="141"/>
      <c r="BP27" s="141"/>
      <c r="BQ27" s="141"/>
      <c r="BR27" s="141"/>
      <c r="BS27" s="141"/>
      <c r="BT27" s="141"/>
      <c r="BU27" s="141"/>
      <c r="BV27" s="141"/>
      <c r="BW27" s="141"/>
      <c r="BX27" s="141"/>
      <c r="BY27" s="141"/>
      <c r="BZ27" s="141"/>
      <c r="CA27" s="141"/>
      <c r="CB27" s="141"/>
      <c r="CC27" s="129"/>
      <c r="CD27" s="129"/>
      <c r="CE27" s="124"/>
    </row>
    <row r="28" spans="2:83" s="66" customFormat="1" ht="30" customHeight="1">
      <c r="B28" s="93"/>
      <c r="C28" s="129"/>
      <c r="D28" s="98"/>
      <c r="E28" s="98"/>
      <c r="F28" s="105"/>
      <c r="G28" s="105"/>
      <c r="H28" s="105"/>
      <c r="I28" s="105"/>
      <c r="J28" s="106"/>
      <c r="K28" s="106"/>
      <c r="L28" s="106"/>
      <c r="M28" s="106"/>
      <c r="N28" s="106"/>
      <c r="O28" s="106"/>
      <c r="P28" s="106"/>
      <c r="Q28" s="106"/>
      <c r="R28" s="141"/>
      <c r="S28" s="141"/>
      <c r="T28" s="199"/>
      <c r="U28" s="199"/>
      <c r="V28" s="199"/>
      <c r="W28" s="199"/>
      <c r="X28" s="199"/>
      <c r="Y28" s="199"/>
      <c r="Z28" s="199"/>
      <c r="AA28" s="199"/>
      <c r="AB28" s="199"/>
      <c r="AC28" s="199"/>
      <c r="AD28" s="199"/>
      <c r="AE28" s="199"/>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29"/>
      <c r="CD28" s="129"/>
      <c r="CE28" s="124"/>
    </row>
    <row r="29" spans="2:83" s="66" customFormat="1" ht="20.100000000000001" customHeight="1">
      <c r="B29" s="258"/>
      <c r="C29" s="259"/>
      <c r="D29" s="260"/>
      <c r="E29" s="260"/>
      <c r="F29" s="99"/>
      <c r="G29" s="99"/>
      <c r="H29" s="99"/>
      <c r="I29" s="99"/>
      <c r="J29" s="272"/>
      <c r="K29" s="272"/>
      <c r="L29" s="272"/>
      <c r="M29" s="272"/>
      <c r="N29" s="272"/>
      <c r="O29" s="272"/>
      <c r="P29" s="272"/>
      <c r="Q29" s="272"/>
      <c r="R29" s="273"/>
      <c r="S29" s="273"/>
      <c r="T29" s="274"/>
      <c r="U29" s="274"/>
      <c r="V29" s="274"/>
      <c r="W29" s="274"/>
      <c r="X29" s="274"/>
      <c r="Y29" s="274"/>
      <c r="Z29" s="274"/>
      <c r="AA29" s="274"/>
      <c r="AB29" s="274"/>
      <c r="AC29" s="274"/>
      <c r="AD29" s="274"/>
      <c r="AE29" s="274"/>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3"/>
      <c r="BY29" s="273"/>
      <c r="BZ29" s="273"/>
      <c r="CA29" s="273"/>
      <c r="CB29" s="273"/>
      <c r="CC29" s="259"/>
      <c r="CD29" s="259"/>
      <c r="CE29" s="278"/>
    </row>
    <row r="30" spans="2:83" s="66" customFormat="1" ht="30" customHeight="1">
      <c r="B30" s="93"/>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99"/>
      <c r="BT30" s="199"/>
      <c r="BU30" s="199"/>
      <c r="BV30" s="199"/>
      <c r="BW30" s="199"/>
      <c r="BY30" s="911" t="s">
        <v>937</v>
      </c>
      <c r="BZ30" s="199"/>
      <c r="CA30" s="199"/>
      <c r="CB30" s="199"/>
      <c r="CC30" s="199"/>
      <c r="CD30" s="199"/>
      <c r="CE30" s="124"/>
    </row>
    <row r="31" spans="2:83" s="66" customFormat="1" ht="30" customHeight="1">
      <c r="B31" s="93"/>
      <c r="C31" s="888" t="s">
        <v>905</v>
      </c>
      <c r="D31" s="81" t="s">
        <v>906</v>
      </c>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c r="BK31"/>
      <c r="BL31"/>
      <c r="BM31"/>
      <c r="BN31"/>
      <c r="BO31"/>
      <c r="BP31"/>
      <c r="BQ31" s="1612" t="s">
        <v>223</v>
      </c>
      <c r="BR31" s="1605"/>
      <c r="BS31" s="1613"/>
      <c r="BT31" s="1614"/>
      <c r="BU31" s="1614"/>
      <c r="BV31" s="1614"/>
      <c r="BW31" s="1614"/>
      <c r="BX31" s="1614"/>
      <c r="BY31" s="1614"/>
      <c r="BZ31" s="1614"/>
      <c r="CA31" s="1615"/>
      <c r="CB31" s="2257" t="s">
        <v>154</v>
      </c>
      <c r="CC31" s="1654"/>
      <c r="CD31" s="244"/>
      <c r="CE31" s="124"/>
    </row>
    <row r="32" spans="2:83" s="66" customFormat="1" ht="30" customHeight="1">
      <c r="B32" s="93"/>
      <c r="C32" s="129"/>
      <c r="D32" s="91" t="s">
        <v>907</v>
      </c>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c r="BK32"/>
      <c r="BL32"/>
      <c r="BM32"/>
      <c r="BN32"/>
      <c r="BO32"/>
      <c r="BP32"/>
      <c r="BQ32" s="1604"/>
      <c r="BR32" s="1605"/>
      <c r="BS32" s="1616"/>
      <c r="BT32" s="1617"/>
      <c r="BU32" s="1617"/>
      <c r="BV32" s="1617"/>
      <c r="BW32" s="1617"/>
      <c r="BX32" s="1617"/>
      <c r="BY32" s="1617"/>
      <c r="BZ32" s="1617"/>
      <c r="CA32" s="1618"/>
      <c r="CB32" s="2257"/>
      <c r="CC32" s="1654"/>
      <c r="CD32" s="244"/>
      <c r="CE32" s="124"/>
    </row>
    <row r="33" spans="2:83" s="66" customFormat="1" ht="39.9" customHeight="1">
      <c r="B33" s="139"/>
      <c r="C33" s="211"/>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211"/>
      <c r="BI33" s="171"/>
      <c r="BJ33" s="96"/>
      <c r="BK33" s="96"/>
      <c r="BL33" s="96"/>
      <c r="BM33" s="96"/>
      <c r="BN33" s="96"/>
      <c r="BO33" s="96"/>
      <c r="BP33" s="96"/>
      <c r="BQ33" s="96"/>
      <c r="BR33" s="96"/>
      <c r="BS33" s="96"/>
      <c r="BT33" s="96"/>
      <c r="BU33" s="96"/>
      <c r="BV33" s="96"/>
      <c r="BW33" s="96"/>
      <c r="BX33" s="96"/>
      <c r="BY33" s="96"/>
      <c r="BZ33" s="96"/>
      <c r="CA33" s="96"/>
      <c r="CB33" s="171"/>
      <c r="CC33" s="171"/>
      <c r="CD33" s="171"/>
      <c r="CE33" s="142"/>
    </row>
    <row r="34" spans="2:83" s="66" customFormat="1" ht="15" customHeight="1">
      <c r="B34" s="93"/>
      <c r="C34" s="129"/>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s="12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24"/>
    </row>
    <row r="35" spans="2:83" s="66" customFormat="1" ht="30" customHeight="1">
      <c r="B35" s="93"/>
      <c r="C35" s="257" t="s">
        <v>908</v>
      </c>
      <c r="D35" s="261"/>
      <c r="E35" s="261"/>
      <c r="F35" s="261"/>
      <c r="G35" s="261"/>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c r="AF35"/>
      <c r="AG35"/>
      <c r="AH35"/>
      <c r="AI35"/>
      <c r="AJ35"/>
      <c r="AK35"/>
      <c r="AL35"/>
      <c r="AM35"/>
      <c r="AN35"/>
      <c r="AO35"/>
      <c r="AP35"/>
      <c r="AQ35"/>
      <c r="AR35"/>
      <c r="AS35"/>
      <c r="AT35"/>
      <c r="AU35"/>
      <c r="AV35"/>
      <c r="AW35"/>
      <c r="AX35"/>
      <c r="AY35"/>
      <c r="AZ35"/>
      <c r="BA35"/>
      <c r="BB35"/>
      <c r="BC35"/>
      <c r="BD35"/>
      <c r="BE35"/>
      <c r="BF35"/>
      <c r="BG35"/>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24"/>
    </row>
    <row r="36" spans="2:83" s="66" customFormat="1" ht="30" customHeight="1">
      <c r="B36" s="93"/>
      <c r="C36" s="129"/>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s="129"/>
      <c r="BI36" s="129"/>
      <c r="BJ36" s="129"/>
      <c r="BK36" s="129"/>
      <c r="BL36" s="129"/>
      <c r="BM36" s="129"/>
      <c r="BN36" s="129"/>
      <c r="BO36" s="129"/>
      <c r="BP36" s="129"/>
      <c r="BQ36" s="129"/>
      <c r="BR36" s="129"/>
      <c r="CE36" s="124"/>
    </row>
    <row r="37" spans="2:83" s="66" customFormat="1" ht="30" customHeight="1">
      <c r="B37" s="93"/>
      <c r="C37" s="78" t="s">
        <v>909</v>
      </c>
      <c r="D37" s="81" t="s">
        <v>910</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s="129"/>
      <c r="BI37" s="129"/>
      <c r="BJ37" s="129"/>
      <c r="BK37" s="129"/>
      <c r="BL37" s="129"/>
      <c r="BM37" s="129"/>
      <c r="BN37" s="129"/>
      <c r="BO37" s="129"/>
      <c r="BP37" s="129"/>
      <c r="BQ37" s="129"/>
      <c r="BR37" s="129"/>
      <c r="CE37" s="124"/>
    </row>
    <row r="38" spans="2:83" s="66" customFormat="1" ht="30" customHeight="1">
      <c r="B38" s="93"/>
      <c r="C38" s="40"/>
      <c r="D38" s="91" t="s">
        <v>911</v>
      </c>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29"/>
      <c r="AT38" s="129"/>
      <c r="AU38" s="129"/>
      <c r="AV38" s="129"/>
      <c r="AW38" s="129"/>
      <c r="AX38" s="129"/>
      <c r="AY38" s="129"/>
      <c r="AZ38" s="129"/>
      <c r="BA38" s="129"/>
      <c r="BB38" s="129"/>
      <c r="BC38" s="129"/>
      <c r="BD38" s="129"/>
      <c r="BE38" s="129"/>
      <c r="BF38" s="129"/>
      <c r="BG38" s="129"/>
      <c r="BH38" s="129"/>
      <c r="BI38" s="129"/>
      <c r="BJ38" s="129"/>
      <c r="BK38" s="129"/>
      <c r="BL38" s="129"/>
      <c r="BM38" s="129"/>
      <c r="BN38" s="129"/>
      <c r="BO38" s="129"/>
      <c r="BP38" s="129"/>
      <c r="BQ38" s="129"/>
      <c r="BR38" s="129"/>
      <c r="CE38" s="124"/>
    </row>
    <row r="39" spans="2:83" s="66" customFormat="1" ht="30" customHeight="1">
      <c r="B39" s="93"/>
      <c r="C39" s="129"/>
      <c r="D39" s="199"/>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29"/>
      <c r="AT39" s="129"/>
      <c r="AU39" s="129"/>
      <c r="AV39" s="129"/>
      <c r="AW39" s="129"/>
      <c r="AX39" s="129"/>
      <c r="AY39" s="129"/>
      <c r="AZ39" s="129"/>
      <c r="BA39" s="129"/>
      <c r="BB39" s="129"/>
      <c r="BC39" s="129"/>
      <c r="BD39" s="129"/>
      <c r="BE39" s="129"/>
      <c r="BF39" s="129"/>
      <c r="BG39" s="129"/>
      <c r="BH39" s="129"/>
      <c r="BI39" s="129"/>
      <c r="BJ39" s="129"/>
      <c r="BK39" s="129"/>
      <c r="BL39" s="129"/>
      <c r="BM39" s="129"/>
      <c r="BN39" s="129"/>
      <c r="BO39" s="129"/>
      <c r="BP39" s="129"/>
      <c r="BQ39" s="129"/>
      <c r="BR39" s="129"/>
      <c r="BS39" s="275"/>
      <c r="BT39" s="275"/>
      <c r="BU39" s="275"/>
      <c r="BV39" s="275"/>
      <c r="BW39" s="275"/>
      <c r="BX39" s="275"/>
      <c r="BY39" s="275"/>
      <c r="BZ39" s="275"/>
      <c r="CA39" s="275"/>
      <c r="CB39" s="276"/>
      <c r="CC39" s="276"/>
      <c r="CD39" s="276"/>
      <c r="CE39" s="124"/>
    </row>
    <row r="40" spans="2:83" s="66" customFormat="1" ht="30" customHeight="1">
      <c r="B40" s="93"/>
      <c r="C40" s="129"/>
      <c r="D40" s="137"/>
      <c r="E40" s="910" t="s">
        <v>912</v>
      </c>
      <c r="F40" s="199"/>
      <c r="G40" s="138"/>
      <c r="H40" s="138"/>
      <c r="I40" s="104"/>
      <c r="J40" s="104"/>
      <c r="K40" s="104"/>
      <c r="L40" s="104"/>
      <c r="M40" s="104"/>
      <c r="N40" s="104"/>
      <c r="O40" s="104"/>
      <c r="P40" s="104"/>
      <c r="Q40" s="104"/>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4"/>
    </row>
    <row r="41" spans="2:83" s="66" customFormat="1" ht="30" customHeight="1">
      <c r="B41" s="93"/>
      <c r="C41"/>
      <c r="D41" s="1612" t="s">
        <v>74</v>
      </c>
      <c r="E41" s="1605"/>
      <c r="F41" s="2244"/>
      <c r="G41" s="2245"/>
      <c r="H41" s="2246"/>
      <c r="I41" s="105"/>
      <c r="J41" s="2250" t="s">
        <v>793</v>
      </c>
      <c r="K41" s="2250"/>
      <c r="L41" s="2250"/>
      <c r="M41" s="2250"/>
      <c r="N41" s="2250"/>
      <c r="O41" s="2250"/>
      <c r="P41" s="2250"/>
      <c r="Q41" s="2250"/>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s="124"/>
    </row>
    <row r="42" spans="2:83" s="66" customFormat="1" ht="30" customHeight="1">
      <c r="B42" s="93"/>
      <c r="D42" s="1604"/>
      <c r="E42" s="1605"/>
      <c r="F42" s="2247"/>
      <c r="G42" s="2248"/>
      <c r="H42" s="2249"/>
      <c r="I42" s="105"/>
      <c r="J42" s="2250"/>
      <c r="K42" s="2250"/>
      <c r="L42" s="2250"/>
      <c r="M42" s="2250"/>
      <c r="N42" s="2250"/>
      <c r="O42" s="2250"/>
      <c r="P42" s="2250"/>
      <c r="Q42" s="2250"/>
      <c r="R42" s="129"/>
      <c r="S42" s="129"/>
      <c r="T42" s="129"/>
      <c r="U42" s="129"/>
      <c r="V42" s="129"/>
      <c r="W42" s="129"/>
      <c r="X42" s="129"/>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4"/>
    </row>
    <row r="43" spans="2:83" s="66" customFormat="1" ht="30" customHeight="1">
      <c r="B43" s="93"/>
      <c r="E43" s="40"/>
      <c r="F43" s="1"/>
      <c r="G43" s="78"/>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29"/>
      <c r="CA43" s="129"/>
      <c r="CB43" s="129"/>
      <c r="CC43" s="129"/>
      <c r="CD43" s="129"/>
      <c r="CE43" s="124"/>
    </row>
    <row r="44" spans="2:83" s="66" customFormat="1" ht="30" customHeight="1">
      <c r="B44" s="93"/>
      <c r="C44" s="129"/>
      <c r="D44" s="129" t="s">
        <v>913</v>
      </c>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44"/>
    </row>
    <row r="45" spans="2:83" s="66" customFormat="1" ht="30" customHeight="1">
      <c r="B45" s="93"/>
      <c r="C45" s="129"/>
      <c r="D45" s="91" t="s">
        <v>914</v>
      </c>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144"/>
    </row>
    <row r="46" spans="2:83" s="66" customFormat="1" ht="30" customHeight="1">
      <c r="B46" s="93"/>
      <c r="C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c r="BA46" s="12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2"/>
      <c r="BY46" s="2092">
        <v>3100</v>
      </c>
      <c r="BZ46" s="2092"/>
      <c r="CA46" s="2092"/>
      <c r="CB46" s="199"/>
      <c r="CC46" s="199"/>
      <c r="CD46" s="199"/>
      <c r="CE46" s="144"/>
    </row>
    <row r="47" spans="2:83" s="66" customFormat="1" ht="30" customHeight="1">
      <c r="B47" s="93"/>
      <c r="C47" s="129"/>
      <c r="D47" s="129" t="s">
        <v>146</v>
      </c>
      <c r="F47" s="129" t="s">
        <v>915</v>
      </c>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29"/>
      <c r="BW47" s="2109" t="s">
        <v>311</v>
      </c>
      <c r="BX47" s="2110"/>
      <c r="BY47" s="1619"/>
      <c r="BZ47" s="1620"/>
      <c r="CA47" s="1621"/>
      <c r="CB47" s="129"/>
      <c r="CC47" s="129"/>
      <c r="CD47" s="129"/>
      <c r="CE47" s="124"/>
    </row>
    <row r="48" spans="2:83" s="252" customFormat="1" ht="30" customHeight="1">
      <c r="B48" s="262"/>
      <c r="F48" s="263" t="s">
        <v>916</v>
      </c>
      <c r="BW48" s="2110"/>
      <c r="BX48" s="2110"/>
      <c r="BY48" s="1622"/>
      <c r="BZ48" s="1623"/>
      <c r="CA48" s="1624"/>
      <c r="CE48" s="279"/>
    </row>
    <row r="49" spans="2:83" s="66" customFormat="1" ht="30" customHeight="1">
      <c r="B49" s="93"/>
      <c r="D49" s="129"/>
      <c r="F49" s="129"/>
      <c r="BW49"/>
      <c r="BX49"/>
      <c r="BY49"/>
      <c r="BZ49"/>
      <c r="CA49"/>
      <c r="CE49" s="124"/>
    </row>
    <row r="50" spans="2:83" s="66" customFormat="1" ht="30" customHeight="1">
      <c r="B50" s="93"/>
      <c r="D50" s="129" t="s">
        <v>149</v>
      </c>
      <c r="F50" s="129" t="s">
        <v>917</v>
      </c>
      <c r="BW50" s="2109" t="s">
        <v>1895</v>
      </c>
      <c r="BX50" s="2110"/>
      <c r="BY50" s="1619"/>
      <c r="BZ50" s="1620"/>
      <c r="CA50" s="1621"/>
      <c r="CE50" s="124"/>
    </row>
    <row r="51" spans="2:83" s="252" customFormat="1" ht="30" customHeight="1">
      <c r="B51" s="262"/>
      <c r="F51" s="263" t="s">
        <v>918</v>
      </c>
      <c r="BW51" s="2110"/>
      <c r="BX51" s="2110"/>
      <c r="BY51" s="1622"/>
      <c r="BZ51" s="1623"/>
      <c r="CA51" s="1624"/>
      <c r="CE51" s="280"/>
    </row>
    <row r="52" spans="2:83" s="66" customFormat="1" ht="30" customHeight="1">
      <c r="B52" s="93"/>
      <c r="CE52" s="124"/>
    </row>
    <row r="53" spans="2:83" s="66" customFormat="1" ht="30" customHeight="1">
      <c r="B53" s="93"/>
      <c r="D53" s="1612" t="s">
        <v>76</v>
      </c>
      <c r="E53" s="1605"/>
      <c r="F53" s="2244"/>
      <c r="G53" s="2245"/>
      <c r="H53" s="2246"/>
      <c r="I53" s="105"/>
      <c r="J53" s="2250" t="s">
        <v>118</v>
      </c>
      <c r="K53" s="2250"/>
      <c r="L53" s="2250"/>
      <c r="M53" s="2250"/>
      <c r="N53" s="2250"/>
      <c r="O53" s="2250"/>
      <c r="P53" s="2250"/>
      <c r="Q53" s="2250"/>
      <c r="CE53" s="124"/>
    </row>
    <row r="54" spans="2:83" s="66" customFormat="1" ht="30" customHeight="1">
      <c r="B54" s="93"/>
      <c r="D54" s="1604"/>
      <c r="E54" s="1605"/>
      <c r="F54" s="2247"/>
      <c r="G54" s="2248"/>
      <c r="H54" s="2249"/>
      <c r="I54" s="105"/>
      <c r="J54" s="2250"/>
      <c r="K54" s="2250"/>
      <c r="L54" s="2250"/>
      <c r="M54" s="2250"/>
      <c r="N54" s="2250"/>
      <c r="O54" s="2250"/>
      <c r="P54" s="2250"/>
      <c r="Q54" s="2250"/>
      <c r="CE54" s="124"/>
    </row>
    <row r="55" spans="2:83" s="66" customFormat="1" ht="30" customHeight="1">
      <c r="B55" s="93"/>
      <c r="CE55" s="124"/>
    </row>
    <row r="56" spans="2:83" s="66" customFormat="1" ht="39.9" customHeight="1">
      <c r="B56" s="139"/>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1"/>
      <c r="AF56" s="171"/>
      <c r="AG56" s="171"/>
      <c r="AH56" s="171"/>
      <c r="AI56" s="171"/>
      <c r="AJ56" s="171"/>
      <c r="AK56" s="171"/>
      <c r="AL56" s="171"/>
      <c r="AM56" s="171"/>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c r="BK56" s="171"/>
      <c r="BL56" s="171"/>
      <c r="BM56" s="171"/>
      <c r="BN56" s="171"/>
      <c r="BO56" s="171"/>
      <c r="BP56" s="171"/>
      <c r="BQ56" s="171"/>
      <c r="BR56" s="171"/>
      <c r="BS56" s="171"/>
      <c r="BT56" s="171"/>
      <c r="BU56" s="171"/>
      <c r="BV56" s="171"/>
      <c r="BW56" s="171"/>
      <c r="BX56" s="171"/>
      <c r="BY56" s="171"/>
      <c r="BZ56" s="171"/>
      <c r="CA56" s="171"/>
      <c r="CB56" s="171"/>
      <c r="CC56" s="171"/>
      <c r="CD56" s="171"/>
      <c r="CE56" s="142"/>
    </row>
    <row r="57" spans="2:83" s="66" customFormat="1" ht="30" customHeight="1">
      <c r="B57" s="93"/>
      <c r="C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4"/>
    </row>
    <row r="58" spans="2:83" s="66" customFormat="1" ht="30" customHeight="1">
      <c r="B58" s="93"/>
      <c r="C58" s="81" t="s">
        <v>919</v>
      </c>
      <c r="D58" s="1085" t="s">
        <v>1716</v>
      </c>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4"/>
    </row>
    <row r="59" spans="2:83" s="66" customFormat="1" ht="30" customHeight="1">
      <c r="B59" s="93"/>
      <c r="D59" s="1086" t="s">
        <v>1715</v>
      </c>
      <c r="E59" s="98"/>
      <c r="F59" s="105"/>
      <c r="G59" s="105"/>
      <c r="H59" s="105"/>
      <c r="I59" s="105"/>
      <c r="J59" s="106"/>
      <c r="K59" s="106"/>
      <c r="L59" s="106"/>
      <c r="M59" s="106"/>
      <c r="N59" s="106"/>
      <c r="O59" s="106"/>
      <c r="P59" s="106"/>
      <c r="Q59" s="106"/>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44"/>
    </row>
    <row r="60" spans="2:83" s="66" customFormat="1" ht="30" customHeight="1">
      <c r="B60" s="93"/>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W60" s="199"/>
      <c r="BX60" s="2"/>
      <c r="BY60" s="2092">
        <v>3100</v>
      </c>
      <c r="BZ60" s="2092"/>
      <c r="CA60" s="2092"/>
      <c r="CB60"/>
      <c r="CC60"/>
      <c r="CD60"/>
      <c r="CE60" s="124"/>
    </row>
    <row r="61" spans="2:83" s="66" customFormat="1" ht="30" customHeight="1">
      <c r="B61" s="93"/>
      <c r="D61" s="264" t="s">
        <v>146</v>
      </c>
      <c r="E61" s="265"/>
      <c r="F61" s="265"/>
      <c r="G61" s="266" t="s">
        <v>920</v>
      </c>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W61" s="2109" t="s">
        <v>281</v>
      </c>
      <c r="BX61" s="2110"/>
      <c r="BY61" s="1619"/>
      <c r="BZ61" s="1620"/>
      <c r="CA61" s="1621"/>
      <c r="CB61"/>
      <c r="CC61"/>
      <c r="CD61"/>
      <c r="CE61" s="124"/>
    </row>
    <row r="62" spans="2:83" s="66" customFormat="1" ht="30" customHeight="1">
      <c r="B62" s="93"/>
      <c r="D62" s="267"/>
      <c r="E62" s="2"/>
      <c r="F62" s="266"/>
      <c r="G62" s="268" t="s">
        <v>921</v>
      </c>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W62" s="2110"/>
      <c r="BX62" s="2110"/>
      <c r="BY62" s="1622"/>
      <c r="BZ62" s="1623"/>
      <c r="CA62" s="1624"/>
      <c r="CB62"/>
      <c r="CC62"/>
      <c r="CD62"/>
      <c r="CE62" s="144"/>
    </row>
    <row r="63" spans="2:83" s="66" customFormat="1" ht="30" customHeight="1">
      <c r="B63" s="93"/>
      <c r="C63" s="87"/>
      <c r="D63" s="2"/>
      <c r="E63" s="2"/>
      <c r="F63" s="2"/>
      <c r="G63" s="2"/>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W63"/>
      <c r="BX63"/>
      <c r="BY63"/>
      <c r="BZ63"/>
      <c r="CA63"/>
      <c r="CB63"/>
      <c r="CC63"/>
      <c r="CD63"/>
      <c r="CE63" s="124"/>
    </row>
    <row r="64" spans="2:83" s="66" customFormat="1" ht="30" customHeight="1">
      <c r="B64" s="93"/>
      <c r="C64" s="40"/>
      <c r="D64" s="269" t="s">
        <v>149</v>
      </c>
      <c r="E64" s="2"/>
      <c r="F64" s="266"/>
      <c r="G64" s="270" t="s">
        <v>922</v>
      </c>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W64" s="2109" t="s">
        <v>286</v>
      </c>
      <c r="BX64" s="2110"/>
      <c r="BY64" s="1619"/>
      <c r="BZ64" s="1620"/>
      <c r="CA64" s="1621"/>
      <c r="CB64"/>
      <c r="CC64"/>
      <c r="CD64"/>
      <c r="CE64" s="124"/>
    </row>
    <row r="65" spans="2:83" s="66" customFormat="1" ht="30" customHeight="1">
      <c r="B65" s="93"/>
      <c r="C65" s="40"/>
      <c r="D65" s="281"/>
      <c r="E65" s="2"/>
      <c r="F65" s="266"/>
      <c r="G65" s="282" t="s">
        <v>923</v>
      </c>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W65" s="2110"/>
      <c r="BX65" s="2110"/>
      <c r="BY65" s="1622"/>
      <c r="BZ65" s="1623"/>
      <c r="CA65" s="1624"/>
      <c r="CB65"/>
      <c r="CC65"/>
      <c r="CD65"/>
      <c r="CE65" s="144"/>
    </row>
    <row r="66" spans="2:83" s="66" customFormat="1" ht="30" customHeight="1">
      <c r="B66" s="93"/>
      <c r="C66" s="40"/>
      <c r="D66" s="283"/>
      <c r="E66" s="2"/>
      <c r="F66" s="284"/>
      <c r="G66" s="265"/>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W66"/>
      <c r="BX66"/>
      <c r="BY66"/>
      <c r="BZ66"/>
      <c r="CA66"/>
      <c r="CB66"/>
      <c r="CC66"/>
      <c r="CD66"/>
      <c r="CE66" s="124"/>
    </row>
    <row r="67" spans="2:83" s="66" customFormat="1" ht="30" customHeight="1">
      <c r="B67" s="93"/>
      <c r="C67" s="40"/>
      <c r="D67" s="269" t="s">
        <v>151</v>
      </c>
      <c r="E67" s="285"/>
      <c r="F67" s="286"/>
      <c r="G67" s="270" t="s">
        <v>924</v>
      </c>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W67" s="2109" t="s">
        <v>290</v>
      </c>
      <c r="BX67" s="2110"/>
      <c r="BY67" s="1619"/>
      <c r="BZ67" s="1620"/>
      <c r="CA67" s="1621"/>
      <c r="CB67"/>
      <c r="CC67"/>
      <c r="CD67"/>
      <c r="CE67" s="124"/>
    </row>
    <row r="68" spans="2:83" s="66" customFormat="1" ht="30" customHeight="1">
      <c r="B68" s="93"/>
      <c r="C68" s="40"/>
      <c r="D68" s="281"/>
      <c r="E68" s="2"/>
      <c r="F68" s="287"/>
      <c r="G68" s="282" t="s">
        <v>925</v>
      </c>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W68" s="2110"/>
      <c r="BX68" s="2110"/>
      <c r="BY68" s="1622"/>
      <c r="BZ68" s="1623"/>
      <c r="CA68" s="1624"/>
      <c r="CB68"/>
      <c r="CC68"/>
      <c r="CD68"/>
      <c r="CE68" s="144"/>
    </row>
    <row r="69" spans="2:83" s="66" customFormat="1" ht="30" customHeight="1">
      <c r="B69" s="93"/>
      <c r="C69" s="40"/>
      <c r="D69" s="269"/>
      <c r="E69" s="2"/>
      <c r="F69" s="268"/>
      <c r="G69" s="270"/>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W69"/>
      <c r="BX69"/>
      <c r="BY69"/>
      <c r="BZ69"/>
      <c r="CA69"/>
      <c r="CB69"/>
      <c r="CC69"/>
      <c r="CD69"/>
      <c r="CE69" s="124"/>
    </row>
    <row r="70" spans="2:83" s="66" customFormat="1" ht="30" customHeight="1">
      <c r="B70" s="93"/>
      <c r="C70" s="129"/>
      <c r="D70" s="288" t="s">
        <v>194</v>
      </c>
      <c r="E70" s="2"/>
      <c r="F70" s="282"/>
      <c r="G70" s="269" t="s">
        <v>926</v>
      </c>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W70" s="2109" t="s">
        <v>239</v>
      </c>
      <c r="BX70" s="2110"/>
      <c r="BY70" s="1619"/>
      <c r="BZ70" s="1620"/>
      <c r="CA70" s="1621"/>
      <c r="CB70"/>
      <c r="CC70"/>
      <c r="CD70"/>
      <c r="CE70" s="124"/>
    </row>
    <row r="71" spans="2:83" s="66" customFormat="1" ht="30" customHeight="1">
      <c r="B71" s="93"/>
      <c r="C71" s="129"/>
      <c r="D71" s="289"/>
      <c r="E71" s="2"/>
      <c r="F71" s="282"/>
      <c r="G71" s="281" t="s">
        <v>927</v>
      </c>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W71" s="2110"/>
      <c r="BX71" s="2110"/>
      <c r="BY71" s="1622"/>
      <c r="BZ71" s="1623"/>
      <c r="CA71" s="1624"/>
      <c r="CB71"/>
      <c r="CC71"/>
      <c r="CD71"/>
      <c r="CE71" s="144"/>
    </row>
    <row r="72" spans="2:83" s="66" customFormat="1" ht="30" customHeight="1">
      <c r="B72" s="93"/>
      <c r="C72"/>
      <c r="D72" s="2"/>
      <c r="E72" s="2"/>
      <c r="F72" s="2"/>
      <c r="G72" s="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W72"/>
      <c r="BX72"/>
      <c r="BY72"/>
      <c r="BZ72"/>
      <c r="CA72"/>
      <c r="CB72"/>
      <c r="CC72"/>
      <c r="CD72"/>
      <c r="CE72" s="124"/>
    </row>
    <row r="73" spans="2:83" s="66" customFormat="1" ht="30" customHeight="1">
      <c r="B73" s="93"/>
      <c r="C73"/>
      <c r="D73" s="288" t="s">
        <v>197</v>
      </c>
      <c r="E73" s="2"/>
      <c r="F73" s="270"/>
      <c r="G73" s="269" t="s">
        <v>928</v>
      </c>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W73" s="2109" t="s">
        <v>240</v>
      </c>
      <c r="BX73" s="2110"/>
      <c r="BY73" s="1619"/>
      <c r="BZ73" s="1620"/>
      <c r="CA73" s="1621"/>
      <c r="CB73"/>
      <c r="CC73"/>
      <c r="CD73"/>
      <c r="CE73" s="124"/>
    </row>
    <row r="74" spans="2:83" s="66" customFormat="1" ht="30" customHeight="1">
      <c r="B74" s="93"/>
      <c r="C74"/>
      <c r="D74" s="289"/>
      <c r="E74" s="2"/>
      <c r="F74" s="270"/>
      <c r="G74" s="282" t="s">
        <v>929</v>
      </c>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W74" s="2110"/>
      <c r="BX74" s="2110"/>
      <c r="BY74" s="1622"/>
      <c r="BZ74" s="1623"/>
      <c r="CA74" s="1624"/>
      <c r="CB74"/>
      <c r="CC74"/>
      <c r="CD74"/>
      <c r="CE74" s="144"/>
    </row>
    <row r="75" spans="2:83" s="66" customFormat="1" ht="30" customHeight="1">
      <c r="B75" s="93"/>
      <c r="D75" s="288"/>
      <c r="E75" s="2"/>
      <c r="F75" s="282"/>
      <c r="G75" s="269"/>
      <c r="BW75"/>
      <c r="BX75"/>
      <c r="BY75"/>
      <c r="BZ75"/>
      <c r="CA75"/>
      <c r="CB75" s="129"/>
      <c r="CC75" s="129"/>
      <c r="CD75" s="129"/>
      <c r="CE75" s="124"/>
    </row>
    <row r="76" spans="2:83" s="66" customFormat="1" ht="30" customHeight="1">
      <c r="B76" s="93"/>
      <c r="D76" s="288" t="s">
        <v>200</v>
      </c>
      <c r="E76" s="2"/>
      <c r="F76" s="2"/>
      <c r="G76" s="269" t="s">
        <v>343</v>
      </c>
      <c r="BW76" s="2117">
        <v>10</v>
      </c>
      <c r="BX76" s="2117"/>
      <c r="BY76" s="1619"/>
      <c r="BZ76" s="1620"/>
      <c r="CA76" s="1621"/>
      <c r="CB76" s="129"/>
      <c r="CC76" s="129"/>
      <c r="CD76" s="129"/>
      <c r="CE76" s="124"/>
    </row>
    <row r="77" spans="2:83" s="66" customFormat="1" ht="30" customHeight="1">
      <c r="B77" s="93"/>
      <c r="D77" s="2"/>
      <c r="E77" s="2"/>
      <c r="F77" s="2"/>
      <c r="G77" s="282" t="s">
        <v>348</v>
      </c>
      <c r="BW77" s="2117"/>
      <c r="BX77" s="2117"/>
      <c r="BY77" s="1622"/>
      <c r="BZ77" s="1623"/>
      <c r="CA77" s="1624"/>
      <c r="CB77" s="129"/>
      <c r="CC77" s="129"/>
      <c r="CD77" s="129"/>
      <c r="CE77" s="124"/>
    </row>
    <row r="78" spans="2:83" s="66" customFormat="1" ht="30" customHeight="1">
      <c r="B78" s="93"/>
      <c r="CE78" s="124"/>
    </row>
    <row r="79" spans="2:83" s="66" customFormat="1" ht="30" customHeight="1">
      <c r="B79" s="93"/>
      <c r="CE79" s="124"/>
    </row>
    <row r="80" spans="2:83" s="66" customFormat="1" ht="30" customHeight="1">
      <c r="B80" s="93"/>
      <c r="CE80" s="124"/>
    </row>
    <row r="81" spans="2:83" s="66" customFormat="1" ht="30" customHeight="1">
      <c r="B81" s="93"/>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129"/>
      <c r="BC81" s="129"/>
      <c r="BD81" s="129"/>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4"/>
    </row>
    <row r="82" spans="2:83" s="66" customFormat="1" ht="30" customHeight="1">
      <c r="B82" s="93"/>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4"/>
    </row>
    <row r="83" spans="2:83" s="66" customFormat="1" ht="30" customHeight="1">
      <c r="B83" s="93"/>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4"/>
    </row>
    <row r="84" spans="2:83" s="66" customFormat="1" ht="30" customHeight="1">
      <c r="B84" s="93"/>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129"/>
      <c r="BC84" s="129"/>
      <c r="BD84" s="129"/>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4"/>
    </row>
    <row r="85" spans="2:83" s="66" customFormat="1" ht="30" customHeight="1">
      <c r="B85" s="93"/>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4"/>
    </row>
    <row r="86" spans="2:83" s="66" customFormat="1" ht="30" customHeight="1">
      <c r="B86" s="93"/>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4"/>
    </row>
    <row r="87" spans="2:83" s="66" customFormat="1" ht="30" customHeight="1">
      <c r="B87" s="93"/>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4"/>
    </row>
    <row r="88" spans="2:83" s="66" customFormat="1" ht="30" customHeight="1">
      <c r="B88" s="93"/>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4"/>
    </row>
    <row r="89" spans="2:83" s="66" customFormat="1" ht="30" customHeight="1">
      <c r="B89" s="93"/>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4"/>
    </row>
    <row r="90" spans="2:83" s="66" customFormat="1" ht="30" customHeight="1">
      <c r="B90" s="93"/>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4"/>
    </row>
    <row r="91" spans="2:83" s="66" customFormat="1" ht="30" customHeight="1">
      <c r="B91" s="93"/>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129"/>
      <c r="BC91" s="129"/>
      <c r="BD91" s="129"/>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4"/>
    </row>
    <row r="92" spans="2:83" s="66" customFormat="1" ht="30" customHeight="1">
      <c r="B92" s="93"/>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129"/>
      <c r="BC92" s="129"/>
      <c r="BD92" s="129"/>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4"/>
    </row>
    <row r="93" spans="2:83" s="66" customFormat="1" ht="30" customHeight="1">
      <c r="B93" s="93"/>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129"/>
      <c r="BC93" s="129"/>
      <c r="BD93" s="129"/>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4"/>
    </row>
    <row r="94" spans="2:83" s="66" customFormat="1" ht="30" customHeight="1">
      <c r="B94" s="125"/>
      <c r="C94" s="126"/>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6"/>
      <c r="BR94" s="126"/>
      <c r="BS94" s="126"/>
      <c r="BT94" s="126"/>
      <c r="BU94" s="126"/>
      <c r="BV94" s="126"/>
      <c r="BW94" s="126"/>
      <c r="BX94" s="126"/>
      <c r="BY94" s="126"/>
      <c r="BZ94" s="126"/>
      <c r="CA94" s="126"/>
      <c r="CB94" s="126"/>
      <c r="CC94" s="126"/>
      <c r="CD94" s="126"/>
      <c r="CE94" s="134"/>
    </row>
    <row r="95" spans="2:83" ht="20.100000000000001" customHeight="1">
      <c r="B95" s="127"/>
      <c r="C95" s="128"/>
      <c r="D95" s="127"/>
      <c r="E95" s="129"/>
      <c r="F95" s="128"/>
      <c r="G95" s="113"/>
      <c r="H95" s="113"/>
      <c r="I95" s="113"/>
      <c r="J95" s="131"/>
      <c r="K95" s="131"/>
      <c r="L95" s="131"/>
      <c r="M95" s="131"/>
      <c r="N95" s="131"/>
      <c r="O95" s="131"/>
      <c r="P95" s="131"/>
      <c r="Q95" s="132"/>
      <c r="R95" s="131"/>
      <c r="S95" s="131"/>
      <c r="T95" s="127"/>
      <c r="U95" s="127"/>
      <c r="V95" s="127"/>
      <c r="W95" s="127"/>
      <c r="X95" s="127"/>
      <c r="Y95" s="127"/>
      <c r="Z95" s="127"/>
      <c r="AA95" s="127"/>
      <c r="AB95" s="133"/>
      <c r="AC95" s="129"/>
      <c r="AD95" s="129"/>
      <c r="AE95" s="129"/>
      <c r="AF95" s="129"/>
      <c r="AG95" s="129"/>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27"/>
      <c r="BJ95" s="127"/>
      <c r="BK95" s="127"/>
      <c r="BL95" s="127"/>
      <c r="BM95" s="127"/>
      <c r="BN95" s="127"/>
      <c r="BO95" s="127"/>
      <c r="BP95" s="127"/>
      <c r="BQ95" s="127"/>
      <c r="BR95" s="127"/>
      <c r="BS95" s="127"/>
      <c r="BT95" s="127"/>
      <c r="BU95" s="127"/>
      <c r="BV95" s="127"/>
      <c r="BW95" s="127"/>
      <c r="BX95" s="127"/>
      <c r="BY95" s="127"/>
      <c r="BZ95" s="133"/>
      <c r="CA95" s="129"/>
      <c r="CB95" s="129"/>
      <c r="CC95" s="127"/>
      <c r="CD95" s="127"/>
      <c r="CE95" s="127"/>
    </row>
    <row r="96" spans="2:83" ht="20.100000000000001" customHeight="1">
      <c r="B96" s="127"/>
      <c r="C96" s="128"/>
      <c r="D96" s="127"/>
      <c r="E96" s="129"/>
      <c r="F96" s="128"/>
      <c r="G96" s="113"/>
      <c r="H96" s="113"/>
      <c r="I96" s="113"/>
      <c r="J96" s="131"/>
      <c r="K96" s="131"/>
      <c r="L96" s="131"/>
      <c r="M96" s="131"/>
      <c r="N96" s="131"/>
      <c r="O96" s="131"/>
      <c r="P96" s="131"/>
      <c r="Q96" s="132"/>
      <c r="R96" s="131"/>
      <c r="S96" s="131"/>
      <c r="T96" s="127"/>
      <c r="U96" s="127"/>
      <c r="V96" s="127"/>
      <c r="W96" s="127"/>
      <c r="X96" s="127"/>
      <c r="Y96" s="127"/>
      <c r="Z96" s="127"/>
      <c r="AA96" s="127"/>
      <c r="AB96" s="133"/>
      <c r="AC96" s="129"/>
      <c r="AD96" s="129"/>
      <c r="AE96" s="129"/>
      <c r="AF96" s="129"/>
      <c r="AG96" s="129"/>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c r="BD96" s="127"/>
      <c r="BE96" s="127"/>
      <c r="BF96" s="127"/>
      <c r="BG96" s="127"/>
      <c r="BH96" s="127"/>
      <c r="BI96" s="127"/>
      <c r="BJ96" s="127"/>
      <c r="BK96" s="127"/>
      <c r="BL96" s="127"/>
      <c r="BM96" s="127"/>
      <c r="BN96" s="127"/>
      <c r="BO96" s="127"/>
      <c r="BP96" s="127"/>
      <c r="BQ96" s="127"/>
      <c r="BR96" s="127"/>
      <c r="BS96" s="127"/>
      <c r="BT96" s="127"/>
      <c r="BU96" s="127"/>
      <c r="BV96" s="127"/>
      <c r="BW96" s="127"/>
      <c r="BX96" s="127"/>
      <c r="BY96" s="127"/>
      <c r="BZ96" s="133"/>
      <c r="CA96" s="129"/>
      <c r="CB96" s="129"/>
      <c r="CC96" s="127"/>
      <c r="CD96" s="127"/>
      <c r="CE96" s="127"/>
    </row>
    <row r="97" spans="1:83" s="67" customFormat="1" ht="30" customHeight="1">
      <c r="A97" s="1464">
        <v>32</v>
      </c>
      <c r="B97" s="1464"/>
      <c r="C97" s="1464"/>
      <c r="D97" s="1464"/>
      <c r="E97" s="1464"/>
      <c r="F97" s="1464"/>
      <c r="G97" s="1464"/>
      <c r="H97" s="1464"/>
      <c r="I97" s="1464"/>
      <c r="J97" s="1464"/>
      <c r="K97" s="1464"/>
      <c r="L97" s="1464"/>
      <c r="M97" s="1464"/>
      <c r="N97" s="1464"/>
      <c r="O97" s="1464"/>
      <c r="P97" s="1464"/>
      <c r="Q97" s="1464"/>
      <c r="R97" s="1464"/>
      <c r="S97" s="1464"/>
      <c r="T97" s="1464"/>
      <c r="U97" s="1464"/>
      <c r="V97" s="1464"/>
      <c r="W97" s="1464"/>
      <c r="X97" s="1464"/>
      <c r="Y97" s="1464"/>
      <c r="Z97" s="1464"/>
      <c r="AA97" s="1464"/>
      <c r="AB97" s="1464"/>
      <c r="AC97" s="1464"/>
      <c r="AD97" s="1464"/>
      <c r="AE97" s="1464"/>
      <c r="AF97" s="1464"/>
      <c r="AG97" s="1464"/>
      <c r="AH97" s="1464"/>
      <c r="AI97" s="1464"/>
      <c r="AJ97" s="1464"/>
      <c r="AK97" s="1464"/>
      <c r="AL97" s="1464"/>
      <c r="AM97" s="1464"/>
      <c r="AN97" s="1464"/>
      <c r="AO97" s="1464"/>
      <c r="AP97" s="1464"/>
      <c r="AQ97" s="1464"/>
      <c r="AR97" s="1464"/>
      <c r="AS97" s="1464"/>
      <c r="AT97" s="1464"/>
      <c r="AU97" s="1464"/>
      <c r="AV97" s="1464"/>
      <c r="AW97" s="1464"/>
      <c r="AX97" s="1464"/>
      <c r="AY97" s="1464"/>
      <c r="AZ97" s="1464"/>
      <c r="BA97" s="1464"/>
      <c r="BB97" s="1464"/>
      <c r="BC97" s="1464"/>
      <c r="BD97" s="1464"/>
      <c r="BE97" s="1464"/>
      <c r="BF97" s="1464"/>
      <c r="BG97" s="1464"/>
      <c r="BH97" s="1464"/>
      <c r="BI97" s="1464"/>
      <c r="BJ97" s="1464"/>
      <c r="BK97" s="1464"/>
      <c r="BL97" s="1464"/>
      <c r="BM97" s="1464"/>
      <c r="BN97" s="1464"/>
      <c r="BO97" s="1464"/>
      <c r="BP97" s="1464"/>
      <c r="BQ97" s="1464"/>
      <c r="BR97" s="1464"/>
      <c r="BS97" s="1464"/>
      <c r="BT97" s="1464"/>
      <c r="BU97" s="1464"/>
      <c r="BV97" s="1464"/>
      <c r="BW97" s="1464"/>
      <c r="BX97" s="1464"/>
      <c r="BY97" s="1464"/>
      <c r="BZ97" s="1464"/>
      <c r="CA97" s="1464"/>
      <c r="CB97" s="1464"/>
      <c r="CC97" s="1464"/>
      <c r="CD97" s="1464"/>
      <c r="CE97" s="1464"/>
    </row>
    <row r="98" spans="1:83" s="67" customFormat="1" ht="20.100000000000001" customHeight="1">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c r="BI98" s="130"/>
      <c r="BJ98" s="130"/>
      <c r="BK98" s="130"/>
      <c r="BL98" s="130"/>
      <c r="BM98" s="130"/>
      <c r="BN98" s="130"/>
      <c r="BO98" s="130"/>
      <c r="BP98" s="130"/>
      <c r="BQ98" s="130"/>
      <c r="BR98" s="130"/>
      <c r="BS98" s="130"/>
      <c r="BT98" s="130"/>
      <c r="BU98" s="130"/>
      <c r="BV98" s="130"/>
      <c r="BW98" s="130"/>
      <c r="BX98" s="130"/>
      <c r="BY98" s="130"/>
      <c r="BZ98" s="130"/>
      <c r="CA98" s="130"/>
      <c r="CB98" s="130"/>
      <c r="CC98" s="130"/>
      <c r="CD98" s="130"/>
      <c r="CE98" s="130"/>
    </row>
    <row r="99" spans="1:83" s="67" customFormat="1" ht="20.100000000000001" customHeight="1">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c r="BI99" s="130"/>
      <c r="BJ99" s="130"/>
      <c r="BK99" s="130"/>
      <c r="BL99" s="130"/>
      <c r="BM99" s="130"/>
      <c r="BN99" s="130"/>
      <c r="BO99" s="130"/>
      <c r="BP99" s="130"/>
      <c r="BQ99" s="130"/>
      <c r="BR99" s="130"/>
      <c r="BS99" s="130"/>
      <c r="BT99" s="130"/>
      <c r="BU99" s="130"/>
      <c r="BV99" s="130"/>
      <c r="BW99" s="130"/>
      <c r="BX99" s="130"/>
      <c r="BY99" s="130"/>
      <c r="BZ99" s="130"/>
      <c r="CA99" s="130"/>
      <c r="CB99" s="130"/>
      <c r="CC99" s="130"/>
      <c r="CD99" s="130"/>
      <c r="CE99" s="130"/>
    </row>
  </sheetData>
  <mergeCells count="40">
    <mergeCell ref="BW76:BX77"/>
    <mergeCell ref="BY76:CA77"/>
    <mergeCell ref="BW67:BX68"/>
    <mergeCell ref="BY73:CA74"/>
    <mergeCell ref="BW61:BX62"/>
    <mergeCell ref="BY67:CA68"/>
    <mergeCell ref="BY61:CA62"/>
    <mergeCell ref="BW64:BX65"/>
    <mergeCell ref="BY64:CA65"/>
    <mergeCell ref="BW70:BX71"/>
    <mergeCell ref="BY70:CA71"/>
    <mergeCell ref="BY60:CA60"/>
    <mergeCell ref="BS31:CA32"/>
    <mergeCell ref="J53:Q54"/>
    <mergeCell ref="B4:CE4"/>
    <mergeCell ref="B5:CE5"/>
    <mergeCell ref="BW50:BX51"/>
    <mergeCell ref="BY50:CA51"/>
    <mergeCell ref="B2:CE3"/>
    <mergeCell ref="F41:H42"/>
    <mergeCell ref="BQ31:BR32"/>
    <mergeCell ref="BY46:CA46"/>
    <mergeCell ref="BW47:BX48"/>
    <mergeCell ref="BY47:CA48"/>
    <mergeCell ref="A97:CE97"/>
    <mergeCell ref="BW73:BX74"/>
    <mergeCell ref="H11:I12"/>
    <mergeCell ref="C8:N9"/>
    <mergeCell ref="O8:Q9"/>
    <mergeCell ref="D20:E21"/>
    <mergeCell ref="F20:H21"/>
    <mergeCell ref="J20:Q21"/>
    <mergeCell ref="D23:E24"/>
    <mergeCell ref="F23:H24"/>
    <mergeCell ref="J23:Q24"/>
    <mergeCell ref="CB31:CC32"/>
    <mergeCell ref="D41:E42"/>
    <mergeCell ref="J41:Q42"/>
    <mergeCell ref="D53:E54"/>
    <mergeCell ref="F53:H54"/>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43A0A"/>
  </sheetPr>
  <dimension ref="A1:DV96"/>
  <sheetViews>
    <sheetView showGridLines="0" view="pageBreakPreview" zoomScale="44" zoomScaleNormal="40" zoomScaleSheetLayoutView="44" zoomScalePageLayoutView="35" workbookViewId="0">
      <selection activeCell="EB83" sqref="EB83"/>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2232" t="s">
        <v>895</v>
      </c>
      <c r="D4" s="2233"/>
      <c r="E4" s="2233"/>
      <c r="F4" s="2233"/>
      <c r="G4" s="2233"/>
      <c r="H4" s="2233"/>
      <c r="I4" s="2233"/>
      <c r="J4" s="2233"/>
      <c r="K4" s="2233"/>
      <c r="L4" s="2233"/>
      <c r="M4" s="2233"/>
      <c r="N4" s="2234"/>
      <c r="O4" s="2238" t="s">
        <v>33</v>
      </c>
      <c r="P4" s="2239"/>
      <c r="Q4" s="2240"/>
      <c r="R4" s="40"/>
      <c r="S4" s="107" t="s">
        <v>930</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2235"/>
      <c r="D5" s="2236"/>
      <c r="E5" s="2236"/>
      <c r="F5" s="2236"/>
      <c r="G5" s="2236"/>
      <c r="H5" s="2236"/>
      <c r="I5" s="2236"/>
      <c r="J5" s="2236"/>
      <c r="K5" s="2236"/>
      <c r="L5" s="2236"/>
      <c r="M5" s="2236"/>
      <c r="N5" s="2237"/>
      <c r="O5" s="2241"/>
      <c r="P5" s="2242"/>
      <c r="Q5" s="2243"/>
      <c r="R5" s="40"/>
      <c r="S5" s="108" t="s">
        <v>931</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36" customHeight="1">
      <c r="B7" s="75"/>
      <c r="C7" s="230" t="s">
        <v>898</v>
      </c>
      <c r="D7" s="230"/>
      <c r="E7" s="230"/>
      <c r="F7" s="230"/>
      <c r="G7" s="230"/>
      <c r="H7" s="2231">
        <v>1</v>
      </c>
      <c r="I7" s="2231"/>
      <c r="J7" s="78"/>
      <c r="K7" s="233" t="s">
        <v>932</v>
      </c>
      <c r="L7" s="234"/>
      <c r="M7" s="234"/>
      <c r="N7" s="234"/>
      <c r="O7" s="234"/>
      <c r="P7" s="234"/>
      <c r="Q7" s="234"/>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20"/>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231" t="s">
        <v>900</v>
      </c>
      <c r="D8" s="231"/>
      <c r="E8" s="231"/>
      <c r="F8" s="231"/>
      <c r="G8" s="231"/>
      <c r="H8" s="2231"/>
      <c r="I8" s="2231"/>
      <c r="J8" s="78"/>
      <c r="K8" s="206" t="s">
        <v>933</v>
      </c>
      <c r="V8" s="81"/>
      <c r="W8" s="81"/>
      <c r="X8" s="81"/>
      <c r="Y8" s="81"/>
      <c r="Z8" s="81"/>
      <c r="AA8" s="81"/>
      <c r="AB8" s="81"/>
      <c r="AC8" s="81"/>
      <c r="AD8" s="81"/>
      <c r="AE8" s="81"/>
      <c r="AF8" s="81"/>
      <c r="AG8" s="81"/>
      <c r="AH8" s="81"/>
      <c r="AI8" s="81"/>
      <c r="AJ8" s="81"/>
      <c r="AK8" s="40"/>
      <c r="AL8" s="40"/>
      <c r="AM8" s="40"/>
      <c r="AN8" s="40"/>
      <c r="AO8" s="40"/>
      <c r="AP8" s="40"/>
      <c r="AQ8" s="40"/>
      <c r="AR8" s="40"/>
      <c r="AS8" s="40"/>
      <c r="AT8" s="40"/>
      <c r="AU8" s="40"/>
      <c r="AV8" s="40"/>
      <c r="AW8" s="40"/>
      <c r="AX8" s="40"/>
      <c r="AY8" s="40"/>
      <c r="AZ8" s="81"/>
      <c r="BA8" s="135"/>
      <c r="BB8" s="135"/>
      <c r="BC8" s="135"/>
      <c r="BD8" s="135"/>
      <c r="BE8" s="135"/>
      <c r="BF8" s="135"/>
      <c r="BG8" s="135"/>
      <c r="BH8" s="135"/>
      <c r="BI8" s="135"/>
      <c r="BJ8" s="135"/>
      <c r="BK8" s="135"/>
      <c r="BL8" s="135"/>
      <c r="BM8" s="135"/>
      <c r="BN8" s="135"/>
      <c r="BO8" s="135"/>
      <c r="BP8" s="135"/>
      <c r="BQ8" s="135"/>
      <c r="BR8" s="135"/>
      <c r="BS8" s="135"/>
      <c r="BT8" s="135"/>
      <c r="BU8" s="135"/>
      <c r="BV8" s="40"/>
      <c r="BW8" s="40"/>
      <c r="BX8" s="40"/>
      <c r="BY8" s="40"/>
      <c r="BZ8" s="40"/>
      <c r="CA8" s="40"/>
      <c r="CD8" s="12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V9" s="81"/>
      <c r="W9" s="81"/>
      <c r="X9" s="81"/>
      <c r="Y9" s="81"/>
      <c r="Z9" s="81"/>
      <c r="AA9" s="81"/>
      <c r="AB9" s="81"/>
      <c r="AC9" s="81"/>
      <c r="AD9" s="81"/>
      <c r="AE9" s="81"/>
      <c r="AF9" s="81"/>
      <c r="AG9" s="81"/>
      <c r="AH9" s="81"/>
      <c r="AI9" s="81"/>
      <c r="AJ9" s="81"/>
      <c r="AK9" s="40"/>
      <c r="AL9" s="40"/>
      <c r="AM9" s="40"/>
      <c r="AN9" s="40"/>
      <c r="AO9" s="40"/>
      <c r="AP9" s="40"/>
      <c r="AQ9" s="40"/>
      <c r="AR9" s="40"/>
      <c r="AS9" s="40"/>
      <c r="AT9" s="40"/>
      <c r="AU9" s="40"/>
      <c r="AV9" s="40"/>
      <c r="AW9" s="40"/>
      <c r="AX9" s="40"/>
      <c r="AY9" s="40"/>
      <c r="AZ9" s="81"/>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12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182" t="s">
        <v>934</v>
      </c>
      <c r="D10" s="182" t="s">
        <v>935</v>
      </c>
      <c r="E10" s="183"/>
      <c r="F10" s="89"/>
      <c r="G10" s="89"/>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D10" s="12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6"/>
      <c r="C11" s="183"/>
      <c r="D11" s="212" t="s">
        <v>936</v>
      </c>
      <c r="E11" s="183"/>
      <c r="F11" s="89"/>
      <c r="G11" s="89"/>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D11" s="120"/>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s="183"/>
      <c r="D12" s="212"/>
      <c r="E12" s="183"/>
      <c r="F12" s="89"/>
      <c r="G12" s="89"/>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Y12" s="2270" t="s">
        <v>937</v>
      </c>
      <c r="BZ12" s="2271"/>
      <c r="CA12" s="2271"/>
      <c r="CD12" s="120"/>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64" customFormat="1" ht="30" customHeight="1">
      <c r="B13" s="76"/>
      <c r="C13" s="83"/>
      <c r="D13" s="912" t="s">
        <v>146</v>
      </c>
      <c r="E13" s="83"/>
      <c r="F13" s="140" t="s">
        <v>938</v>
      </c>
      <c r="G13" s="84"/>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V13" s="2273" t="s">
        <v>939</v>
      </c>
      <c r="BW13" s="2274"/>
      <c r="BX13" s="2274"/>
      <c r="BY13" s="2275"/>
      <c r="BZ13" s="2276"/>
      <c r="CA13" s="2277"/>
      <c r="CD13" s="120"/>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64" customFormat="1" ht="30" customHeight="1">
      <c r="B14" s="76"/>
      <c r="C14" s="83"/>
      <c r="D14" s="214"/>
      <c r="E14" s="83"/>
      <c r="F14" s="232" t="s">
        <v>940</v>
      </c>
      <c r="G14" s="84"/>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V14" s="2274"/>
      <c r="BW14" s="2274"/>
      <c r="BX14" s="2274"/>
      <c r="BY14" s="2278"/>
      <c r="BZ14" s="2279"/>
      <c r="CA14" s="2280"/>
      <c r="CD14" s="120"/>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64" customFormat="1" ht="30" customHeight="1">
      <c r="B15" s="88"/>
      <c r="C15" s="40"/>
      <c r="D15" s="40"/>
      <c r="E15" s="183"/>
      <c r="F15" s="183"/>
      <c r="G15" s="89"/>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V15" s="131"/>
      <c r="BW15" s="131"/>
      <c r="BX15" s="131"/>
      <c r="BY15" s="131"/>
      <c r="BZ15" s="131"/>
      <c r="CA15" s="131"/>
      <c r="CD15" s="120"/>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65" customFormat="1" ht="30" customHeight="1">
      <c r="B16" s="90"/>
      <c r="C16" s="40"/>
      <c r="D16" s="913" t="s">
        <v>149</v>
      </c>
      <c r="E16" s="183"/>
      <c r="F16" s="182" t="s">
        <v>1896</v>
      </c>
      <c r="G16" s="89"/>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V16" s="2273" t="s">
        <v>941</v>
      </c>
      <c r="BW16" s="2274"/>
      <c r="BX16" s="2274"/>
      <c r="BY16" s="2275"/>
      <c r="BZ16" s="2276"/>
      <c r="CA16" s="2277"/>
      <c r="CC16" s="203"/>
      <c r="CD16" s="123"/>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65" customFormat="1" ht="30" customHeight="1">
      <c r="B17" s="90"/>
      <c r="C17" s="40"/>
      <c r="D17" s="213"/>
      <c r="E17" s="183"/>
      <c r="F17" s="212" t="s">
        <v>1897</v>
      </c>
      <c r="G17" s="89"/>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V17" s="2274"/>
      <c r="BW17" s="2274"/>
      <c r="BX17" s="2274"/>
      <c r="BY17" s="2278"/>
      <c r="BZ17" s="2279"/>
      <c r="CA17" s="2280"/>
      <c r="CC17" s="203"/>
      <c r="CD17" s="123"/>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65" customFormat="1" ht="30" customHeight="1">
      <c r="B18" s="93"/>
      <c r="C18" s="40"/>
      <c r="D18" s="183"/>
      <c r="E18" s="183"/>
      <c r="F18" s="183"/>
      <c r="G18" s="89"/>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V18" s="131"/>
      <c r="BW18" s="131"/>
      <c r="BX18" s="131"/>
      <c r="BY18" s="131"/>
      <c r="BZ18" s="131"/>
      <c r="CA18" s="131"/>
      <c r="CC18" s="129"/>
      <c r="CD18" s="124"/>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65" customFormat="1" ht="30" customHeight="1">
      <c r="B19" s="93"/>
      <c r="C19" s="40"/>
      <c r="D19" s="78" t="s">
        <v>151</v>
      </c>
      <c r="E19" s="183"/>
      <c r="F19" s="182" t="s">
        <v>942</v>
      </c>
      <c r="G19" s="89"/>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V19" s="2273" t="s">
        <v>943</v>
      </c>
      <c r="BW19" s="2274"/>
      <c r="BX19" s="2274"/>
      <c r="BY19" s="2275"/>
      <c r="BZ19" s="2276"/>
      <c r="CA19" s="2277"/>
      <c r="CC19" s="129"/>
      <c r="CD19" s="124"/>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65" customFormat="1" ht="30" customHeight="1">
      <c r="B20" s="93"/>
      <c r="C20" s="40"/>
      <c r="D20" s="241"/>
      <c r="E20" s="183"/>
      <c r="F20" s="212" t="s">
        <v>944</v>
      </c>
      <c r="G20" s="89"/>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V20" s="2274"/>
      <c r="BW20" s="2274"/>
      <c r="BX20" s="2274"/>
      <c r="BY20" s="2278"/>
      <c r="BZ20" s="2279"/>
      <c r="CA20" s="2280"/>
      <c r="CC20" s="129"/>
      <c r="CD20" s="124"/>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65" customFormat="1" ht="30" customHeight="1">
      <c r="B21" s="93"/>
      <c r="C21" s="40"/>
      <c r="D21" s="213"/>
      <c r="E21" s="183"/>
      <c r="F21" s="183"/>
      <c r="G21" s="89"/>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V21" s="131"/>
      <c r="BW21" s="131"/>
      <c r="BX21" s="131"/>
      <c r="BY21" s="131"/>
      <c r="BZ21" s="131"/>
      <c r="CA21" s="131"/>
      <c r="CC21" s="129"/>
      <c r="CD21" s="124"/>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65" customFormat="1" ht="30" customHeight="1">
      <c r="B22" s="93"/>
      <c r="C22" s="40"/>
      <c r="D22" s="914" t="s">
        <v>194</v>
      </c>
      <c r="E22" s="183"/>
      <c r="F22" s="182" t="s">
        <v>945</v>
      </c>
      <c r="G22" s="89"/>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31"/>
      <c r="BP22" s="131"/>
      <c r="BV22" s="2273" t="s">
        <v>946</v>
      </c>
      <c r="BW22" s="2274"/>
      <c r="BX22" s="2274"/>
      <c r="BY22" s="2275"/>
      <c r="BZ22" s="2276"/>
      <c r="CA22" s="2277"/>
      <c r="CC22" s="129"/>
      <c r="CD22" s="124"/>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66" customFormat="1" ht="30" customHeight="1">
      <c r="B23" s="93"/>
      <c r="C23" s="40"/>
      <c r="D23" s="182"/>
      <c r="E23" s="183"/>
      <c r="F23" s="212" t="s">
        <v>947</v>
      </c>
      <c r="G23" s="89"/>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V23" s="2274"/>
      <c r="BW23" s="2274"/>
      <c r="BX23" s="2274"/>
      <c r="BY23" s="2278"/>
      <c r="BZ23" s="2279"/>
      <c r="CA23" s="2280"/>
      <c r="CC23" s="129"/>
      <c r="CD23" s="124"/>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66" customFormat="1" ht="30" customHeight="1">
      <c r="B24" s="76"/>
      <c r="C24" s="40"/>
      <c r="D24" s="183"/>
      <c r="E24" s="183"/>
      <c r="F24" s="183"/>
      <c r="G24" s="89"/>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V24" s="131"/>
      <c r="BW24" s="131"/>
      <c r="BX24" s="131"/>
      <c r="BY24" s="131"/>
      <c r="BZ24" s="131"/>
      <c r="CA24" s="131"/>
      <c r="CC24" s="129"/>
      <c r="CD24" s="1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66" customFormat="1" ht="30" customHeight="1">
      <c r="B25" s="76"/>
      <c r="C25" s="40"/>
      <c r="D25" s="914" t="s">
        <v>197</v>
      </c>
      <c r="E25" s="183"/>
      <c r="F25" s="182" t="s">
        <v>948</v>
      </c>
      <c r="G25" s="89"/>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V25" s="2273" t="s">
        <v>949</v>
      </c>
      <c r="BW25" s="2274"/>
      <c r="BX25" s="2274"/>
      <c r="BY25" s="2275"/>
      <c r="BZ25" s="2276"/>
      <c r="CA25" s="2277"/>
      <c r="CC25" s="129"/>
      <c r="CD25" s="124"/>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66" customFormat="1" ht="30" customHeight="1">
      <c r="B26" s="76"/>
      <c r="C26" s="40"/>
      <c r="D26" s="182"/>
      <c r="E26" s="183"/>
      <c r="F26" s="212" t="s">
        <v>950</v>
      </c>
      <c r="G26" s="89"/>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V26" s="2274"/>
      <c r="BW26" s="2274"/>
      <c r="BX26" s="2274"/>
      <c r="BY26" s="2278"/>
      <c r="BZ26" s="2279"/>
      <c r="CA26" s="2280"/>
      <c r="CC26"/>
      <c r="CD26" s="124"/>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66" customFormat="1" ht="30" customHeight="1">
      <c r="B27" s="76"/>
      <c r="C27" s="40"/>
      <c r="D27" s="183"/>
      <c r="E27" s="183"/>
      <c r="F27" s="89"/>
      <c r="G27" s="89"/>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V27" s="131"/>
      <c r="BW27" s="131"/>
      <c r="BX27" s="131"/>
      <c r="BY27" s="131"/>
      <c r="BZ27" s="131"/>
      <c r="CA27" s="131"/>
      <c r="CC27"/>
      <c r="CD27" s="124"/>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66" customFormat="1" ht="30" customHeight="1">
      <c r="B28" s="88"/>
      <c r="C28" s="40"/>
      <c r="D28" s="913" t="s">
        <v>200</v>
      </c>
      <c r="E28" s="183"/>
      <c r="F28" s="89" t="s">
        <v>951</v>
      </c>
      <c r="G28" s="89"/>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V28" s="2273" t="s">
        <v>952</v>
      </c>
      <c r="BW28" s="2274"/>
      <c r="BX28" s="2274"/>
      <c r="BY28" s="2275"/>
      <c r="BZ28" s="2276"/>
      <c r="CA28" s="2277"/>
      <c r="CC28"/>
      <c r="CD28" s="120"/>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66" customFormat="1" ht="30" customHeight="1">
      <c r="B29" s="90"/>
      <c r="C29" s="40"/>
      <c r="D29" s="213"/>
      <c r="E29" s="183"/>
      <c r="F29" s="206" t="s">
        <v>953</v>
      </c>
      <c r="G29" s="89"/>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V29" s="2274"/>
      <c r="BW29" s="2274"/>
      <c r="BX29" s="2274"/>
      <c r="BY29" s="2278"/>
      <c r="BZ29" s="2279"/>
      <c r="CA29" s="2280"/>
      <c r="CC29"/>
      <c r="CD29" s="120"/>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66" customFormat="1" ht="30" customHeight="1">
      <c r="B30" s="90"/>
      <c r="C30" s="40"/>
      <c r="D30" s="79"/>
      <c r="E30" s="40"/>
      <c r="F30" s="78"/>
      <c r="G30" s="78"/>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V30" s="131"/>
      <c r="BW30" s="131"/>
      <c r="BX30" s="131"/>
      <c r="BY30" s="131"/>
      <c r="BZ30" s="131"/>
      <c r="CA30" s="131"/>
      <c r="CC30"/>
      <c r="CD30" s="12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66" customFormat="1" ht="30" customHeight="1">
      <c r="B31" s="93"/>
      <c r="C31" s="40"/>
      <c r="D31" s="915" t="s">
        <v>203</v>
      </c>
      <c r="E31" s="183"/>
      <c r="F31" s="89" t="s">
        <v>954</v>
      </c>
      <c r="G31" s="89"/>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V31" s="2273" t="s">
        <v>955</v>
      </c>
      <c r="BW31" s="2274"/>
      <c r="BX31" s="2274"/>
      <c r="BY31" s="2275"/>
      <c r="BZ31" s="2276"/>
      <c r="CA31" s="2277"/>
      <c r="CC31"/>
      <c r="CD31" s="120"/>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66" customFormat="1" ht="30" customHeight="1">
      <c r="B32" s="76"/>
      <c r="C32" s="40"/>
      <c r="D32" s="89"/>
      <c r="E32" s="183"/>
      <c r="F32" s="206" t="s">
        <v>956</v>
      </c>
      <c r="G32" s="89"/>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V32" s="2274"/>
      <c r="BW32" s="2274"/>
      <c r="BX32" s="2274"/>
      <c r="BY32" s="2278"/>
      <c r="BZ32" s="2279"/>
      <c r="CA32" s="2280"/>
      <c r="CC32"/>
      <c r="CD32" s="120"/>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66" customFormat="1" ht="30" customHeight="1">
      <c r="B33" s="76"/>
      <c r="C33" s="40"/>
      <c r="D33" s="92"/>
      <c r="E33" s="183"/>
      <c r="F33" s="89"/>
      <c r="G33" s="89"/>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V33" s="131"/>
      <c r="BW33" s="131"/>
      <c r="BX33" s="131"/>
      <c r="BY33" s="131"/>
      <c r="BZ33" s="131"/>
      <c r="CA33" s="131"/>
      <c r="CC33"/>
      <c r="CD33" s="12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66" customFormat="1" ht="30" customHeight="1">
      <c r="B34" s="76"/>
      <c r="C34" s="40"/>
      <c r="D34" s="915" t="s">
        <v>206</v>
      </c>
      <c r="E34" s="183"/>
      <c r="F34" s="89" t="s">
        <v>957</v>
      </c>
      <c r="G34" s="89"/>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V34" s="2273" t="s">
        <v>958</v>
      </c>
      <c r="BW34" s="2274"/>
      <c r="BX34" s="2274"/>
      <c r="BY34" s="2275"/>
      <c r="BZ34" s="2276"/>
      <c r="CA34" s="2277"/>
      <c r="CC34"/>
      <c r="CD34" s="123"/>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66" customFormat="1" ht="30" customHeight="1">
      <c r="B35" s="76"/>
      <c r="C35" s="40"/>
      <c r="D35" s="89"/>
      <c r="E35" s="183"/>
      <c r="F35" s="206" t="s">
        <v>959</v>
      </c>
      <c r="G35" s="206"/>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V35" s="2274"/>
      <c r="BW35" s="2274"/>
      <c r="BX35" s="2274"/>
      <c r="BY35" s="2278"/>
      <c r="BZ35" s="2279"/>
      <c r="CA35" s="2280"/>
      <c r="CC35"/>
      <c r="CD35" s="124"/>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66" customFormat="1" ht="30" customHeight="1">
      <c r="B36" s="88"/>
      <c r="C36" s="40"/>
      <c r="D36" s="92"/>
      <c r="E36" s="183"/>
      <c r="F36" s="89"/>
      <c r="G36" s="89"/>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V36" s="131"/>
      <c r="BW36" s="131"/>
      <c r="BX36" s="131"/>
      <c r="BY36" s="131"/>
      <c r="BZ36" s="131"/>
      <c r="CA36" s="131"/>
      <c r="CC36"/>
      <c r="CD36" s="124"/>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66" customFormat="1" ht="30" customHeight="1">
      <c r="B37" s="90"/>
      <c r="C37" s="40"/>
      <c r="D37" s="915" t="s">
        <v>165</v>
      </c>
      <c r="E37" s="183"/>
      <c r="F37" s="89" t="s">
        <v>960</v>
      </c>
      <c r="G37" s="89"/>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V37" s="2273" t="s">
        <v>961</v>
      </c>
      <c r="BW37" s="2274"/>
      <c r="BX37" s="2274"/>
      <c r="BY37" s="2275"/>
      <c r="BZ37" s="2276"/>
      <c r="CA37" s="2277"/>
      <c r="CC37"/>
      <c r="CD37" s="124"/>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66" customFormat="1" ht="30" customHeight="1">
      <c r="B38" s="90"/>
      <c r="C38" s="40"/>
      <c r="D38" s="89"/>
      <c r="E38" s="183"/>
      <c r="F38" s="206" t="s">
        <v>962</v>
      </c>
      <c r="G38" s="89"/>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V38" s="2274"/>
      <c r="BW38" s="2274"/>
      <c r="BX38" s="2274"/>
      <c r="BY38" s="2278"/>
      <c r="BZ38" s="2279"/>
      <c r="CA38" s="2280"/>
      <c r="CC38"/>
      <c r="CD38" s="124"/>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66" customFormat="1" ht="30" customHeight="1">
      <c r="B39" s="93"/>
      <c r="C39" s="40"/>
      <c r="D39" s="92"/>
      <c r="E39" s="183"/>
      <c r="F39" s="89"/>
      <c r="G39" s="89"/>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1"/>
      <c r="BV39" s="131"/>
      <c r="BW39" s="131"/>
      <c r="BX39" s="131"/>
      <c r="BY39" s="131"/>
      <c r="BZ39" s="131"/>
      <c r="CA39" s="131"/>
      <c r="CC39"/>
      <c r="CD39" s="120"/>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66" customFormat="1" ht="30" customHeight="1">
      <c r="B40" s="76"/>
      <c r="C40" s="40"/>
      <c r="D40" s="915" t="s">
        <v>542</v>
      </c>
      <c r="E40" s="183"/>
      <c r="F40" s="2272" t="s">
        <v>963</v>
      </c>
      <c r="G40" s="2272"/>
      <c r="H40" s="2272"/>
      <c r="I40" s="2272"/>
      <c r="J40" s="2272"/>
      <c r="K40" s="2272"/>
      <c r="L40" s="2272"/>
      <c r="M40" s="2272"/>
      <c r="N40" s="2272"/>
      <c r="O40" s="2272"/>
      <c r="P40" s="2272"/>
      <c r="Q40" s="2272"/>
      <c r="R40" s="2272"/>
      <c r="S40" s="2272"/>
      <c r="T40" s="2272"/>
      <c r="U40" s="2272"/>
      <c r="V40" s="2272"/>
      <c r="W40" s="2272"/>
      <c r="X40" s="2272"/>
      <c r="Y40" s="2272"/>
      <c r="Z40" s="2272"/>
      <c r="AA40" s="2272"/>
      <c r="AB40" s="2272"/>
      <c r="AC40" s="2272"/>
      <c r="AD40" s="2272"/>
      <c r="AE40" s="2272"/>
      <c r="AF40" s="2272"/>
      <c r="AG40" s="2272"/>
      <c r="AH40" s="2272"/>
      <c r="AI40" s="2272"/>
      <c r="AJ40" s="2272"/>
      <c r="AK40" s="2272"/>
      <c r="AL40" s="2272"/>
      <c r="AM40" s="2272"/>
      <c r="AN40" s="2272"/>
      <c r="AO40" s="2272"/>
      <c r="AP40" s="2272"/>
      <c r="AQ40" s="2272"/>
      <c r="AR40" s="2272"/>
      <c r="AS40" s="2272"/>
      <c r="AT40" s="2272"/>
      <c r="AU40" s="2272"/>
      <c r="AV40" s="2272"/>
      <c r="AW40" s="2272"/>
      <c r="AX40" s="2272"/>
      <c r="AY40" s="2272"/>
      <c r="AZ40" s="2272"/>
      <c r="BA40" s="2272"/>
      <c r="BB40" s="2272"/>
      <c r="BC40" s="2272"/>
      <c r="BD40" s="2272"/>
      <c r="BE40" s="2272"/>
      <c r="BF40" s="2272"/>
      <c r="BG40" s="2272"/>
      <c r="BH40" s="2272"/>
      <c r="BI40" s="2272"/>
      <c r="BJ40" s="2272"/>
      <c r="BK40" s="2272"/>
      <c r="BL40" s="2272"/>
      <c r="BM40" s="2272"/>
      <c r="BN40" s="251"/>
      <c r="BO40" s="251"/>
      <c r="BP40" s="251"/>
      <c r="BV40" s="131"/>
      <c r="BW40" s="131"/>
      <c r="BX40" s="131"/>
      <c r="BY40" s="131"/>
      <c r="BZ40" s="131"/>
      <c r="CA40" s="131"/>
      <c r="CC40"/>
      <c r="CD40" s="12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66" customFormat="1" ht="30" customHeight="1">
      <c r="B41" s="76"/>
      <c r="C41" s="40"/>
      <c r="D41" s="89"/>
      <c r="E41" s="183"/>
      <c r="F41" s="2272"/>
      <c r="G41" s="2272"/>
      <c r="H41" s="2272"/>
      <c r="I41" s="2272"/>
      <c r="J41" s="2272"/>
      <c r="K41" s="2272"/>
      <c r="L41" s="2272"/>
      <c r="M41" s="2272"/>
      <c r="N41" s="2272"/>
      <c r="O41" s="2272"/>
      <c r="P41" s="2272"/>
      <c r="Q41" s="2272"/>
      <c r="R41" s="2272"/>
      <c r="S41" s="2272"/>
      <c r="T41" s="2272"/>
      <c r="U41" s="2272"/>
      <c r="V41" s="2272"/>
      <c r="W41" s="2272"/>
      <c r="X41" s="2272"/>
      <c r="Y41" s="2272"/>
      <c r="Z41" s="2272"/>
      <c r="AA41" s="2272"/>
      <c r="AB41" s="2272"/>
      <c r="AC41" s="2272"/>
      <c r="AD41" s="2272"/>
      <c r="AE41" s="2272"/>
      <c r="AF41" s="2272"/>
      <c r="AG41" s="2272"/>
      <c r="AH41" s="2272"/>
      <c r="AI41" s="2272"/>
      <c r="AJ41" s="2272"/>
      <c r="AK41" s="2272"/>
      <c r="AL41" s="2272"/>
      <c r="AM41" s="2272"/>
      <c r="AN41" s="2272"/>
      <c r="AO41" s="2272"/>
      <c r="AP41" s="2272"/>
      <c r="AQ41" s="2272"/>
      <c r="AR41" s="2272"/>
      <c r="AS41" s="2272"/>
      <c r="AT41" s="2272"/>
      <c r="AU41" s="2272"/>
      <c r="AV41" s="2272"/>
      <c r="AW41" s="2272"/>
      <c r="AX41" s="2272"/>
      <c r="AY41" s="2272"/>
      <c r="AZ41" s="2272"/>
      <c r="BA41" s="2272"/>
      <c r="BB41" s="2272"/>
      <c r="BC41" s="2272"/>
      <c r="BD41" s="2272"/>
      <c r="BE41" s="2272"/>
      <c r="BF41" s="2272"/>
      <c r="BG41" s="2272"/>
      <c r="BH41" s="2272"/>
      <c r="BI41" s="2272"/>
      <c r="BJ41" s="2272"/>
      <c r="BK41" s="2272"/>
      <c r="BL41" s="2272"/>
      <c r="BM41" s="2272"/>
      <c r="BN41" s="251"/>
      <c r="BO41" s="251"/>
      <c r="BP41" s="251"/>
      <c r="BV41" s="131"/>
      <c r="BW41" s="131"/>
      <c r="BX41" s="131"/>
      <c r="BY41" s="131"/>
      <c r="BZ41" s="131"/>
      <c r="CA41" s="131"/>
      <c r="CC41"/>
      <c r="CD41" s="120"/>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66" customFormat="1" ht="30" customHeight="1">
      <c r="B42" s="76"/>
      <c r="C42" s="40"/>
      <c r="D42" s="89"/>
      <c r="E42" s="183"/>
      <c r="F42" s="2272"/>
      <c r="G42" s="2272"/>
      <c r="H42" s="2272"/>
      <c r="I42" s="2272"/>
      <c r="J42" s="2272"/>
      <c r="K42" s="2272"/>
      <c r="L42" s="2272"/>
      <c r="M42" s="2272"/>
      <c r="N42" s="2272"/>
      <c r="O42" s="2272"/>
      <c r="P42" s="2272"/>
      <c r="Q42" s="2272"/>
      <c r="R42" s="2272"/>
      <c r="S42" s="2272"/>
      <c r="T42" s="2272"/>
      <c r="U42" s="2272"/>
      <c r="V42" s="2272"/>
      <c r="W42" s="2272"/>
      <c r="X42" s="2272"/>
      <c r="Y42" s="2272"/>
      <c r="Z42" s="2272"/>
      <c r="AA42" s="2272"/>
      <c r="AB42" s="2272"/>
      <c r="AC42" s="2272"/>
      <c r="AD42" s="2272"/>
      <c r="AE42" s="2272"/>
      <c r="AF42" s="2272"/>
      <c r="AG42" s="2272"/>
      <c r="AH42" s="2272"/>
      <c r="AI42" s="2272"/>
      <c r="AJ42" s="2272"/>
      <c r="AK42" s="2272"/>
      <c r="AL42" s="2272"/>
      <c r="AM42" s="2272"/>
      <c r="AN42" s="2272"/>
      <c r="AO42" s="2272"/>
      <c r="AP42" s="2272"/>
      <c r="AQ42" s="2272"/>
      <c r="AR42" s="2272"/>
      <c r="AS42" s="2272"/>
      <c r="AT42" s="2272"/>
      <c r="AU42" s="2272"/>
      <c r="AV42" s="2272"/>
      <c r="AW42" s="2272"/>
      <c r="AX42" s="2272"/>
      <c r="AY42" s="2272"/>
      <c r="AZ42" s="2272"/>
      <c r="BA42" s="2272"/>
      <c r="BB42" s="2272"/>
      <c r="BC42" s="2272"/>
      <c r="BD42" s="2272"/>
      <c r="BE42" s="2272"/>
      <c r="BF42" s="2272"/>
      <c r="BG42" s="2272"/>
      <c r="BH42" s="2272"/>
      <c r="BI42" s="2272"/>
      <c r="BJ42" s="2272"/>
      <c r="BK42" s="2272"/>
      <c r="BL42" s="2272"/>
      <c r="BM42" s="2272"/>
      <c r="BN42" s="251"/>
      <c r="BO42" s="251"/>
      <c r="BP42" s="251"/>
      <c r="BV42" s="2273" t="s">
        <v>964</v>
      </c>
      <c r="BW42" s="2274"/>
      <c r="BX42" s="2274"/>
      <c r="BY42" s="2275"/>
      <c r="BZ42" s="2276"/>
      <c r="CA42" s="2277"/>
      <c r="CC42"/>
      <c r="CD42" s="120"/>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66" customFormat="1" ht="30" customHeight="1">
      <c r="B43" s="76"/>
      <c r="C43" s="40"/>
      <c r="D43" s="89"/>
      <c r="E43" s="183"/>
      <c r="F43" s="206" t="s">
        <v>965</v>
      </c>
      <c r="G43" s="206"/>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1"/>
      <c r="BG43" s="131"/>
      <c r="BH43" s="131"/>
      <c r="BI43" s="131"/>
      <c r="BJ43" s="131"/>
      <c r="BK43" s="131"/>
      <c r="BL43" s="131"/>
      <c r="BM43" s="131"/>
      <c r="BN43" s="131"/>
      <c r="BO43" s="131"/>
      <c r="BP43" s="131"/>
      <c r="BV43" s="2274"/>
      <c r="BW43" s="2274"/>
      <c r="BX43" s="2274"/>
      <c r="BY43" s="2278"/>
      <c r="BZ43" s="2279"/>
      <c r="CA43" s="2280"/>
      <c r="CC43"/>
      <c r="CD43" s="120"/>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66" customFormat="1" ht="30" customHeight="1">
      <c r="B44" s="88"/>
      <c r="C44" s="40"/>
      <c r="D44" s="89"/>
      <c r="E44" s="183"/>
      <c r="F44" s="206" t="s">
        <v>966</v>
      </c>
      <c r="G44" s="206"/>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V44" s="131"/>
      <c r="BW44" s="131"/>
      <c r="BX44" s="131"/>
      <c r="BY44" s="131"/>
      <c r="BZ44" s="131"/>
      <c r="CA44" s="131"/>
      <c r="CC44"/>
      <c r="CD44" s="123"/>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66" customFormat="1" ht="30" customHeight="1">
      <c r="B45" s="90"/>
      <c r="C45" s="40"/>
      <c r="D45" s="92"/>
      <c r="E45" s="183"/>
      <c r="F45" s="89"/>
      <c r="G45" s="89"/>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V45" s="131"/>
      <c r="BW45" s="131"/>
      <c r="BX45" s="131"/>
      <c r="BY45" s="131"/>
      <c r="BZ45" s="131"/>
      <c r="CA45" s="131"/>
      <c r="CC45"/>
      <c r="CD45" s="123"/>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66" customFormat="1" ht="30" customHeight="1">
      <c r="B46" s="90"/>
      <c r="C46" s="40"/>
      <c r="D46" s="915" t="s">
        <v>545</v>
      </c>
      <c r="E46" s="183"/>
      <c r="F46" s="89" t="s">
        <v>967</v>
      </c>
      <c r="G46" s="89"/>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1"/>
      <c r="BV46" s="2273" t="s">
        <v>968</v>
      </c>
      <c r="BW46" s="2274"/>
      <c r="BX46" s="2274"/>
      <c r="BY46" s="2275"/>
      <c r="BZ46" s="2276"/>
      <c r="CA46" s="2277"/>
      <c r="CC46"/>
      <c r="CD46" s="124"/>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66" customFormat="1" ht="30" customHeight="1">
      <c r="B47" s="93"/>
      <c r="C47" s="40"/>
      <c r="D47" s="89"/>
      <c r="E47" s="183"/>
      <c r="F47" s="206" t="s">
        <v>969</v>
      </c>
      <c r="G47" s="89"/>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1"/>
      <c r="BV47" s="2274"/>
      <c r="BW47" s="2274"/>
      <c r="BX47" s="2274"/>
      <c r="BY47" s="2278"/>
      <c r="BZ47" s="2279"/>
      <c r="CA47" s="2280"/>
      <c r="CC47"/>
      <c r="CD47" s="124"/>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pans="2:126" s="66" customFormat="1" ht="30" customHeight="1">
      <c r="B48" s="76"/>
      <c r="C48" s="40"/>
      <c r="D48" s="92"/>
      <c r="E48" s="183"/>
      <c r="F48" s="89"/>
      <c r="G48" s="89"/>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1"/>
      <c r="BV48" s="131"/>
      <c r="BW48" s="131"/>
      <c r="BX48" s="131"/>
      <c r="BY48" s="131"/>
      <c r="BZ48" s="131"/>
      <c r="CA48" s="131"/>
      <c r="CC48"/>
      <c r="CD48" s="124"/>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pans="2:126" s="66" customFormat="1" ht="30" customHeight="1">
      <c r="B49" s="76"/>
      <c r="C49" s="40"/>
      <c r="D49" s="915" t="s">
        <v>548</v>
      </c>
      <c r="E49" s="183"/>
      <c r="F49" s="89" t="s">
        <v>970</v>
      </c>
      <c r="G49" s="89"/>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V49" s="2273" t="s">
        <v>971</v>
      </c>
      <c r="BW49" s="2274"/>
      <c r="BX49" s="2274"/>
      <c r="BY49" s="2275"/>
      <c r="BZ49" s="2276"/>
      <c r="CA49" s="2277"/>
      <c r="CC49"/>
      <c r="CD49" s="124"/>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pans="2:126" s="66" customFormat="1" ht="30" customHeight="1">
      <c r="B50" s="76"/>
      <c r="C50" s="40"/>
      <c r="D50" s="89"/>
      <c r="E50" s="183"/>
      <c r="F50" s="206" t="s">
        <v>972</v>
      </c>
      <c r="G50" s="206"/>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V50" s="2274"/>
      <c r="BW50" s="2274"/>
      <c r="BX50" s="2274"/>
      <c r="BY50" s="2278"/>
      <c r="BZ50" s="2279"/>
      <c r="CA50" s="2280"/>
      <c r="CC50"/>
      <c r="CD50" s="12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pans="2:126" s="66" customFormat="1" ht="30" customHeight="1">
      <c r="B51" s="76"/>
      <c r="C51" s="40"/>
      <c r="D51" s="79"/>
      <c r="E51" s="40"/>
      <c r="F51" s="78"/>
      <c r="G51" s="78"/>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1"/>
      <c r="BV51" s="131"/>
      <c r="BW51" s="131"/>
      <c r="BX51" s="131"/>
      <c r="BY51" s="131"/>
      <c r="BZ51" s="131"/>
      <c r="CA51" s="131"/>
      <c r="CC51"/>
      <c r="CD51" s="120"/>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26" s="66" customFormat="1" ht="30" customHeight="1">
      <c r="B52" s="88"/>
      <c r="C52" s="40"/>
      <c r="D52" s="915" t="s">
        <v>554</v>
      </c>
      <c r="E52" s="183"/>
      <c r="F52" s="89" t="s">
        <v>973</v>
      </c>
      <c r="G52" s="89"/>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V52" s="2274">
        <v>78</v>
      </c>
      <c r="BW52" s="2274"/>
      <c r="BX52" s="2274"/>
      <c r="BY52" s="2275"/>
      <c r="BZ52" s="2276"/>
      <c r="CA52" s="2277"/>
      <c r="CC52"/>
      <c r="CD52" s="120"/>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26" s="66" customFormat="1" ht="30" customHeight="1">
      <c r="B53" s="88"/>
      <c r="C53" s="40"/>
      <c r="D53" s="89"/>
      <c r="E53" s="183"/>
      <c r="F53" s="206" t="s">
        <v>974</v>
      </c>
      <c r="G53" s="89"/>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V53" s="2274"/>
      <c r="BW53" s="2274"/>
      <c r="BX53" s="2274"/>
      <c r="BY53" s="2278"/>
      <c r="BZ53" s="2279"/>
      <c r="CA53" s="2280"/>
      <c r="CC53"/>
      <c r="CD53" s="120"/>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26" s="66" customFormat="1" ht="30" customHeight="1">
      <c r="B54" s="88"/>
      <c r="C54" s="40"/>
      <c r="D54" s="89"/>
      <c r="E54" s="183"/>
      <c r="F54" s="89"/>
      <c r="G54" s="89"/>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V54" s="114"/>
      <c r="BW54" s="114"/>
      <c r="BX54" s="114"/>
      <c r="BY54" s="115"/>
      <c r="BZ54" s="115"/>
      <c r="CA54" s="115"/>
      <c r="CC54"/>
      <c r="CD54" s="12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88"/>
      <c r="C55" s="40"/>
      <c r="D55" s="915" t="s">
        <v>731</v>
      </c>
      <c r="E55" s="183"/>
      <c r="F55" s="89" t="s">
        <v>343</v>
      </c>
      <c r="G55" s="89"/>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31"/>
      <c r="AZ55" s="131"/>
      <c r="BA55" s="131"/>
      <c r="BB55" s="131"/>
      <c r="BC55" s="131"/>
      <c r="BD55" s="131"/>
      <c r="BE55" s="131"/>
      <c r="BF55" s="131"/>
      <c r="BG55" s="131"/>
      <c r="BH55" s="131"/>
      <c r="BI55" s="131"/>
      <c r="BJ55" s="131"/>
      <c r="BK55" s="131"/>
      <c r="BL55" s="131"/>
      <c r="BM55" s="131"/>
      <c r="BN55" s="131"/>
      <c r="BO55" s="131"/>
      <c r="BP55" s="131"/>
      <c r="BV55" s="2273" t="s">
        <v>975</v>
      </c>
      <c r="BW55" s="2274"/>
      <c r="BX55" s="2274"/>
      <c r="BY55" s="2275"/>
      <c r="BZ55" s="2276"/>
      <c r="CA55" s="2277"/>
      <c r="CC55"/>
      <c r="CD55" s="120"/>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90"/>
      <c r="C56" s="40"/>
      <c r="D56" s="89"/>
      <c r="E56" s="183"/>
      <c r="F56" s="206" t="s">
        <v>976</v>
      </c>
      <c r="G56" s="206"/>
      <c r="H56" s="129"/>
      <c r="I56" s="129"/>
      <c r="J56" s="129"/>
      <c r="K56" s="19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V56" s="2274"/>
      <c r="BW56" s="2274"/>
      <c r="BX56" s="2274"/>
      <c r="BY56" s="2278"/>
      <c r="BZ56" s="2279"/>
      <c r="CA56" s="2280"/>
      <c r="CC56"/>
      <c r="CD56" s="120"/>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9.9" customHeight="1">
      <c r="B57" s="149"/>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96"/>
      <c r="BN57" s="96"/>
      <c r="BO57" s="96"/>
      <c r="BP57" s="96"/>
      <c r="BQ57" s="96"/>
      <c r="BR57" s="96"/>
      <c r="BS57" s="96"/>
      <c r="BT57" s="96"/>
      <c r="BU57" s="96"/>
      <c r="BV57" s="96"/>
      <c r="BW57" s="96"/>
      <c r="BX57" s="96"/>
      <c r="BY57" s="96"/>
      <c r="BZ57" s="96"/>
      <c r="CA57" s="96"/>
      <c r="CB57" s="96"/>
      <c r="CC57" s="96"/>
      <c r="CD57" s="17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15" customHeight="1">
      <c r="B58" s="93"/>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23"/>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6"/>
      <c r="C59" s="1087" t="s">
        <v>1717</v>
      </c>
      <c r="D59" s="247"/>
      <c r="E59" s="247"/>
      <c r="F59" s="247"/>
      <c r="G59" s="247"/>
      <c r="H59" s="248"/>
      <c r="I59" s="248"/>
      <c r="J59" s="249"/>
      <c r="K59" s="250"/>
      <c r="L59" s="249"/>
      <c r="M59" s="249"/>
      <c r="N59" s="249"/>
      <c r="O59" s="249"/>
      <c r="P59" s="249"/>
      <c r="Q59" s="1088"/>
      <c r="R59" s="1088"/>
      <c r="S59" s="1088"/>
      <c r="T59" s="1088"/>
      <c r="U59" s="1088"/>
      <c r="V59" s="1088"/>
      <c r="W59" s="1088"/>
      <c r="X59" s="1088"/>
      <c r="Y59" s="1088"/>
      <c r="Z59" s="1088"/>
      <c r="AA59" s="1088"/>
      <c r="AB59" s="1088"/>
      <c r="AC59" s="1088"/>
      <c r="AD59" s="1088"/>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23"/>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76"/>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24"/>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76"/>
      <c r="C61" s="182" t="s">
        <v>977</v>
      </c>
      <c r="D61" s="182" t="s">
        <v>978</v>
      </c>
      <c r="E61" s="137"/>
      <c r="F61" s="183"/>
      <c r="G61" s="89"/>
      <c r="H61" s="81"/>
      <c r="I61" s="137"/>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1"/>
      <c r="AO61" s="81"/>
      <c r="AP61" s="81"/>
      <c r="AQ61" s="81"/>
      <c r="AR61" s="81"/>
      <c r="AS61" s="81"/>
      <c r="AT61" s="81"/>
      <c r="AU61" s="81"/>
      <c r="AV61" s="81"/>
      <c r="AW61" s="81"/>
      <c r="AX61" s="81"/>
      <c r="AY61" s="81"/>
      <c r="AZ61" s="81"/>
      <c r="BA61" s="81"/>
      <c r="BB61" s="81"/>
      <c r="BC61" s="81"/>
      <c r="BD61" s="203"/>
      <c r="BE61" s="203"/>
      <c r="BF61" s="203"/>
      <c r="BG61" s="203"/>
      <c r="BH61" s="203"/>
      <c r="BI61" s="203"/>
      <c r="BJ61" s="203"/>
      <c r="BK61" s="203"/>
      <c r="BL61" s="203"/>
      <c r="BM61" s="203"/>
      <c r="BN61" s="203"/>
      <c r="BO61" s="203"/>
      <c r="BP61" s="203"/>
      <c r="BQ61" s="203"/>
      <c r="BR61" s="203"/>
      <c r="BS61" s="203"/>
      <c r="BT61" s="203"/>
      <c r="BU61" s="203"/>
      <c r="BV61" s="203"/>
      <c r="BW61" s="203"/>
      <c r="BX61" s="203"/>
      <c r="BY61" s="203"/>
      <c r="BZ61" s="203"/>
      <c r="CA61" s="203"/>
      <c r="CB61" s="203"/>
      <c r="CC61"/>
      <c r="CD61" s="124"/>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76"/>
      <c r="C62" s="183"/>
      <c r="D62" s="212" t="s">
        <v>979</v>
      </c>
      <c r="E62" s="137"/>
      <c r="F62" s="183"/>
      <c r="G62" s="89"/>
      <c r="H62" s="81"/>
      <c r="I62" s="137"/>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203"/>
      <c r="BE62" s="203"/>
      <c r="BF62" s="203"/>
      <c r="BG62" s="203"/>
      <c r="BH62" s="203"/>
      <c r="BI62" s="203"/>
      <c r="BJ62" s="203"/>
      <c r="BK62" s="203"/>
      <c r="BL62" s="203"/>
      <c r="BM62" s="203"/>
      <c r="BN62" s="203"/>
      <c r="BO62" s="203"/>
      <c r="BP62" s="203"/>
      <c r="BQ62" s="203"/>
      <c r="BR62" s="203"/>
      <c r="BS62" s="203"/>
      <c r="BT62" s="203"/>
      <c r="BU62" s="203"/>
      <c r="BV62" s="203"/>
      <c r="BW62" s="203"/>
      <c r="BX62" s="203"/>
      <c r="BY62" s="203"/>
      <c r="BZ62" s="203"/>
      <c r="CA62" s="203"/>
      <c r="CB62" s="203"/>
      <c r="CC62" s="129"/>
      <c r="CD62" s="124"/>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88"/>
      <c r="C63" s="183"/>
      <c r="D63" s="213"/>
      <c r="E63" s="183"/>
      <c r="F63" s="212"/>
      <c r="G63" s="203"/>
      <c r="H63" s="81"/>
      <c r="I63" s="137"/>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203"/>
      <c r="BE63" s="203"/>
      <c r="BF63" s="203"/>
      <c r="BG63" s="203"/>
      <c r="BH63" s="203"/>
      <c r="BI63" s="203"/>
      <c r="BJ63" s="203"/>
      <c r="BK63" s="203"/>
      <c r="BL63" s="203"/>
      <c r="BM63" s="203"/>
      <c r="BN63" s="203"/>
      <c r="BO63" s="203"/>
      <c r="BP63" s="203"/>
      <c r="BQ63" s="203"/>
      <c r="BR63" s="203"/>
      <c r="BS63" s="203"/>
      <c r="BT63" s="203"/>
      <c r="BU63" s="203"/>
      <c r="BV63" s="203"/>
      <c r="BW63" s="203"/>
      <c r="BX63" s="203"/>
      <c r="BY63" s="203"/>
      <c r="BZ63" s="203"/>
      <c r="CA63" s="203"/>
      <c r="CB63" s="203"/>
      <c r="CC63"/>
      <c r="CD63" s="124"/>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90"/>
      <c r="C64" s="183"/>
      <c r="D64" s="137"/>
      <c r="E64" s="910" t="s">
        <v>980</v>
      </c>
      <c r="F64" s="65"/>
      <c r="G64" s="138"/>
      <c r="H64" s="138"/>
      <c r="I64" s="104"/>
      <c r="J64" s="104"/>
      <c r="K64" s="104"/>
      <c r="L64" s="104"/>
      <c r="M64" s="104"/>
      <c r="N64" s="104"/>
      <c r="O64" s="104"/>
      <c r="P64" s="104"/>
      <c r="Q64" s="104"/>
      <c r="R64" s="81"/>
      <c r="S64" s="81"/>
      <c r="T64" s="81"/>
      <c r="U64" s="81"/>
      <c r="V64" s="81"/>
      <c r="W64" s="81"/>
      <c r="X64" s="81"/>
      <c r="Y64" s="81"/>
      <c r="Z64" s="81"/>
      <c r="AA64" s="81"/>
      <c r="AB64" s="81"/>
      <c r="AC64" s="81"/>
      <c r="AD64" s="81"/>
      <c r="AE64" s="81"/>
      <c r="AF64" s="81"/>
      <c r="AG64" s="81"/>
      <c r="AH64" s="81"/>
      <c r="AI64" s="81"/>
      <c r="AJ64" s="81"/>
      <c r="AK64" s="81"/>
      <c r="AL64" s="81"/>
      <c r="AM64" s="81"/>
      <c r="AN64" s="81"/>
      <c r="AO64" s="81"/>
      <c r="AP64" s="81"/>
      <c r="AQ64" s="81"/>
      <c r="AR64" s="81"/>
      <c r="AS64" s="81"/>
      <c r="AT64" s="81"/>
      <c r="AU64" s="81"/>
      <c r="AV64" s="81"/>
      <c r="AW64" s="81"/>
      <c r="AX64" s="81"/>
      <c r="AY64" s="81"/>
      <c r="AZ64" s="81"/>
      <c r="BA64" s="81"/>
      <c r="BB64" s="81"/>
      <c r="BC64" s="81"/>
      <c r="BD64" s="203"/>
      <c r="BE64" s="203"/>
      <c r="BF64" s="203"/>
      <c r="BG64" s="203"/>
      <c r="BH64" s="203"/>
      <c r="BI64" s="203"/>
      <c r="BJ64" s="203"/>
      <c r="BK64" s="203"/>
      <c r="BL64" s="203"/>
      <c r="BM64" s="203"/>
      <c r="BN64" s="203"/>
      <c r="BO64" s="203"/>
      <c r="BP64" s="203"/>
      <c r="BQ64" s="203"/>
      <c r="BR64" s="203"/>
      <c r="BS64" s="203"/>
      <c r="BT64" s="203"/>
      <c r="BU64" s="203"/>
      <c r="BV64" s="203"/>
      <c r="BW64" s="203"/>
      <c r="BX64" s="203"/>
      <c r="BY64" s="203"/>
      <c r="BZ64" s="203"/>
      <c r="CA64" s="203"/>
      <c r="CB64" s="203"/>
      <c r="CC64"/>
      <c r="CD64" s="120"/>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90"/>
      <c r="C65" s="183"/>
      <c r="D65" s="1612" t="s">
        <v>74</v>
      </c>
      <c r="E65" s="1605"/>
      <c r="F65" s="2244"/>
      <c r="G65" s="2245"/>
      <c r="H65" s="2246"/>
      <c r="I65" s="105"/>
      <c r="J65" s="2250" t="s">
        <v>793</v>
      </c>
      <c r="K65" s="2250"/>
      <c r="L65" s="2250"/>
      <c r="M65" s="2250"/>
      <c r="N65" s="2250"/>
      <c r="O65" s="2250"/>
      <c r="P65" s="2250"/>
      <c r="Q65" s="2250"/>
      <c r="R65" s="81"/>
      <c r="S65" s="1612" t="s">
        <v>76</v>
      </c>
      <c r="T65" s="1605"/>
      <c r="U65" s="2244"/>
      <c r="V65" s="2245"/>
      <c r="W65" s="2246"/>
      <c r="X65" s="105"/>
      <c r="Y65" s="2250" t="s">
        <v>118</v>
      </c>
      <c r="Z65" s="2250"/>
      <c r="AA65" s="2250"/>
      <c r="AB65" s="2250"/>
      <c r="AC65" s="2250"/>
      <c r="AD65" s="2250"/>
      <c r="AE65" s="2250"/>
      <c r="AF65" s="2250"/>
      <c r="AG65" s="81"/>
      <c r="AH65" s="81"/>
      <c r="AI65" s="81"/>
      <c r="AJ65" s="81"/>
      <c r="AK65" s="81"/>
      <c r="AL65" s="81"/>
      <c r="AM65" s="81"/>
      <c r="AN65" s="81"/>
      <c r="AO65" s="81"/>
      <c r="AP65" s="81"/>
      <c r="AQ65" s="81"/>
      <c r="AR65" s="81"/>
      <c r="AS65" s="81"/>
      <c r="AT65" s="81"/>
      <c r="AU65" s="81"/>
      <c r="AV65" s="81"/>
      <c r="AW65" s="81"/>
      <c r="AX65" s="81"/>
      <c r="AY65" s="81"/>
      <c r="AZ65" s="81"/>
      <c r="BA65" s="81"/>
      <c r="BB65" s="81"/>
      <c r="BC65" s="81"/>
      <c r="BD65" s="203"/>
      <c r="BE65" s="203"/>
      <c r="BF65" s="203"/>
      <c r="BG65" s="203"/>
      <c r="BH65" s="203"/>
      <c r="BI65" s="203"/>
      <c r="BJ65" s="203"/>
      <c r="BK65" s="203"/>
      <c r="BL65" s="203"/>
      <c r="BM65" s="203"/>
      <c r="BN65" s="203"/>
      <c r="BO65" s="203"/>
      <c r="BP65" s="203"/>
      <c r="BQ65" s="203"/>
      <c r="BR65" s="203"/>
      <c r="BS65" s="203"/>
      <c r="BT65" s="203"/>
      <c r="BU65" s="203"/>
      <c r="BV65" s="203"/>
      <c r="BW65" s="203"/>
      <c r="BX65" s="203"/>
      <c r="BY65" s="203"/>
      <c r="BZ65" s="203"/>
      <c r="CA65" s="203"/>
      <c r="CB65" s="203"/>
      <c r="CC65"/>
      <c r="CD65" s="120"/>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93"/>
      <c r="C66" s="183"/>
      <c r="D66" s="1604"/>
      <c r="E66" s="1605"/>
      <c r="F66" s="2247"/>
      <c r="G66" s="2248"/>
      <c r="H66" s="2249"/>
      <c r="I66" s="105"/>
      <c r="J66" s="2250"/>
      <c r="K66" s="2250"/>
      <c r="L66" s="2250"/>
      <c r="M66" s="2250"/>
      <c r="N66" s="2250"/>
      <c r="O66" s="2250"/>
      <c r="P66" s="2250"/>
      <c r="Q66" s="2250"/>
      <c r="R66" s="81"/>
      <c r="S66" s="1604"/>
      <c r="T66" s="1605"/>
      <c r="U66" s="2247"/>
      <c r="V66" s="2248"/>
      <c r="W66" s="2249"/>
      <c r="X66" s="105"/>
      <c r="Y66" s="2250"/>
      <c r="Z66" s="2250"/>
      <c r="AA66" s="2250"/>
      <c r="AB66" s="2250"/>
      <c r="AC66" s="2250"/>
      <c r="AD66" s="2250"/>
      <c r="AE66" s="2250"/>
      <c r="AF66" s="2250"/>
      <c r="AG66" s="81"/>
      <c r="AH66" s="81"/>
      <c r="AI66" s="81"/>
      <c r="AJ66" s="81"/>
      <c r="AK66" s="81"/>
      <c r="AL66" s="81"/>
      <c r="AM66" s="81"/>
      <c r="AN66" s="81"/>
      <c r="AO66" s="81"/>
      <c r="AP66" s="81"/>
      <c r="AQ66" s="81"/>
      <c r="AR66" s="81"/>
      <c r="AS66" s="81"/>
      <c r="AT66" s="81"/>
      <c r="AU66" s="81"/>
      <c r="AV66" s="81"/>
      <c r="AW66" s="81"/>
      <c r="AX66" s="81"/>
      <c r="AY66" s="81"/>
      <c r="AZ66" s="81"/>
      <c r="BA66" s="81"/>
      <c r="BB66" s="81"/>
      <c r="BC66" s="81"/>
      <c r="BD66" s="203"/>
      <c r="BE66" s="203"/>
      <c r="BF66" s="203"/>
      <c r="BG66" s="203"/>
      <c r="BH66" s="203"/>
      <c r="BI66" s="203"/>
      <c r="BJ66" s="203"/>
      <c r="BK66" s="203"/>
      <c r="BL66" s="203"/>
      <c r="BM66" s="203"/>
      <c r="BN66" s="203"/>
      <c r="BO66" s="203"/>
      <c r="BP66" s="203"/>
      <c r="BQ66" s="203"/>
      <c r="BR66" s="203"/>
      <c r="BS66" s="203"/>
      <c r="BT66" s="203"/>
      <c r="BU66" s="203"/>
      <c r="BV66" s="203"/>
      <c r="BW66" s="203"/>
      <c r="BX66" s="203"/>
      <c r="BY66" s="203"/>
      <c r="BZ66" s="203"/>
      <c r="CA66" s="203"/>
      <c r="CB66" s="203"/>
      <c r="CC66"/>
      <c r="CD66" s="120"/>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6"/>
      <c r="C67" s="183"/>
      <c r="D67" s="213"/>
      <c r="E67" s="183"/>
      <c r="F67" s="212"/>
      <c r="G67" s="203"/>
      <c r="H67" s="81"/>
      <c r="I67" s="137"/>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1"/>
      <c r="AO67" s="81"/>
      <c r="AP67" s="81"/>
      <c r="AQ67" s="81"/>
      <c r="AR67" s="81"/>
      <c r="AS67" s="81"/>
      <c r="AT67" s="81"/>
      <c r="AU67" s="81"/>
      <c r="AV67" s="81"/>
      <c r="AW67" s="81"/>
      <c r="AX67" s="81"/>
      <c r="AY67" s="81"/>
      <c r="AZ67" s="81"/>
      <c r="BA67" s="81"/>
      <c r="BB67" s="81"/>
      <c r="BC67" s="81"/>
      <c r="BD67" s="203"/>
      <c r="BE67" s="203"/>
      <c r="BF67" s="203"/>
      <c r="BG67" s="203"/>
      <c r="BH67" s="203"/>
      <c r="BI67" s="203"/>
      <c r="BJ67" s="203"/>
      <c r="BK67" s="203"/>
      <c r="BL67" s="203"/>
      <c r="BM67" s="203"/>
      <c r="BN67" s="203"/>
      <c r="BO67" s="203"/>
      <c r="BP67" s="203"/>
      <c r="BQ67" s="203"/>
      <c r="BR67" s="203"/>
      <c r="BS67" s="203"/>
      <c r="BT67" s="203"/>
      <c r="BU67" s="203"/>
      <c r="BV67" s="203"/>
      <c r="BW67" s="203"/>
      <c r="BX67" s="203"/>
      <c r="BY67" s="203"/>
      <c r="BZ67" s="203"/>
      <c r="CA67" s="203"/>
      <c r="CB67" s="203"/>
      <c r="CC67"/>
      <c r="CD67" s="120"/>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76"/>
      <c r="C68" s="183"/>
      <c r="D68" s="182" t="s">
        <v>981</v>
      </c>
      <c r="E68" s="182"/>
      <c r="F68" s="89"/>
      <c r="G68" s="203"/>
      <c r="H68" s="81"/>
      <c r="I68" s="137"/>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1"/>
      <c r="AO68" s="81"/>
      <c r="AP68" s="81"/>
      <c r="AQ68" s="81"/>
      <c r="AR68" s="81"/>
      <c r="AS68" s="81"/>
      <c r="AT68" s="81"/>
      <c r="AU68" s="81"/>
      <c r="AV68" s="81"/>
      <c r="AW68" s="81"/>
      <c r="AX68" s="81"/>
      <c r="AY68" s="81"/>
      <c r="AZ68" s="81"/>
      <c r="BA68" s="81"/>
      <c r="BB68" s="81"/>
      <c r="BC68" s="81"/>
      <c r="BD68" s="203"/>
      <c r="BE68" s="203"/>
      <c r="BF68" s="203"/>
      <c r="BG68" s="203"/>
      <c r="BH68" s="203"/>
      <c r="BI68" s="203"/>
      <c r="BJ68" s="203"/>
      <c r="BK68" s="203"/>
      <c r="BL68" s="203"/>
      <c r="BM68" s="203"/>
      <c r="BN68" s="203"/>
      <c r="BO68" s="203"/>
      <c r="BP68" s="203"/>
      <c r="BQ68" s="203"/>
      <c r="BR68" s="203"/>
      <c r="BS68" s="203"/>
      <c r="BT68" s="203"/>
      <c r="BU68" s="203"/>
      <c r="BV68" s="203"/>
      <c r="BW68" s="203"/>
      <c r="BX68" s="203"/>
      <c r="BY68" s="203"/>
      <c r="BZ68" s="203"/>
      <c r="CA68" s="203"/>
      <c r="CB68" s="203"/>
      <c r="CC68"/>
      <c r="CD68" s="120"/>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76"/>
      <c r="C69" s="183"/>
      <c r="D69" s="212" t="s">
        <v>982</v>
      </c>
      <c r="E69" s="183"/>
      <c r="F69" s="89"/>
      <c r="G69" s="203"/>
      <c r="H69" s="81"/>
      <c r="I69" s="137"/>
      <c r="J69" s="81"/>
      <c r="K69" s="81"/>
      <c r="L69" s="81"/>
      <c r="M69" s="81"/>
      <c r="N69" s="81"/>
      <c r="O69" s="81"/>
      <c r="P69" s="81"/>
      <c r="Q69" s="81"/>
      <c r="R69" s="81"/>
      <c r="S69" s="81"/>
      <c r="T69" s="81"/>
      <c r="U69" s="81"/>
      <c r="V69" s="81"/>
      <c r="W69" s="81"/>
      <c r="X69" s="81"/>
      <c r="Y69" s="81"/>
      <c r="Z69" s="81"/>
      <c r="AA69" s="81"/>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c r="BC69" s="81"/>
      <c r="BD69" s="203"/>
      <c r="BE69" s="203"/>
      <c r="BF69" s="203"/>
      <c r="BG69" s="203"/>
      <c r="BH69" s="203"/>
      <c r="BI69" s="203"/>
      <c r="BJ69" s="203"/>
      <c r="BK69" s="203"/>
      <c r="BL69" s="203"/>
      <c r="BM69" s="203"/>
      <c r="BN69" s="203"/>
      <c r="BO69" s="203"/>
      <c r="BP69" s="203"/>
      <c r="BQ69" s="203"/>
      <c r="BR69" s="203"/>
      <c r="BS69" s="203"/>
      <c r="BT69" s="203"/>
      <c r="BU69" s="203"/>
      <c r="BV69" s="203"/>
      <c r="BW69" s="203"/>
      <c r="BX69" s="203"/>
      <c r="BY69" s="203"/>
      <c r="BZ69" s="203"/>
      <c r="CA69" s="203"/>
      <c r="CB69" s="203"/>
      <c r="CC69"/>
      <c r="CD69" s="123"/>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76"/>
      <c r="C70" s="183"/>
      <c r="D70" s="40"/>
      <c r="E70" s="40"/>
      <c r="F70" s="78"/>
      <c r="G70" s="203"/>
      <c r="H70" s="81"/>
      <c r="I70" s="137"/>
      <c r="J70" s="81"/>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c r="BC70" s="81"/>
      <c r="BD70" s="203"/>
      <c r="BE70" s="203"/>
      <c r="BF70" s="203"/>
      <c r="BG70" s="203"/>
      <c r="BN70" s="203"/>
      <c r="BO70" s="203"/>
      <c r="BP70" s="203"/>
      <c r="BQ70" s="203"/>
      <c r="BR70" s="203"/>
      <c r="BS70" s="203"/>
      <c r="BT70" s="203"/>
      <c r="BU70" s="203"/>
      <c r="BV70" s="64"/>
      <c r="BW70" s="64"/>
      <c r="BX70" s="64"/>
      <c r="BY70" s="882" t="s">
        <v>937</v>
      </c>
      <c r="BZ70" s="64"/>
      <c r="CA70" s="64"/>
      <c r="CC70"/>
      <c r="CD70" s="123"/>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88"/>
      <c r="C71" s="183"/>
      <c r="D71" s="916" t="s">
        <v>146</v>
      </c>
      <c r="E71" s="83"/>
      <c r="F71" s="140" t="s">
        <v>983</v>
      </c>
      <c r="G71" s="203"/>
      <c r="H71" s="81"/>
      <c r="I71" s="137"/>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81"/>
      <c r="AQ71" s="81"/>
      <c r="AR71" s="81"/>
      <c r="AS71" s="81"/>
      <c r="AT71" s="81"/>
      <c r="AU71" s="81"/>
      <c r="AV71" s="81"/>
      <c r="AW71" s="81"/>
      <c r="AX71" s="81"/>
      <c r="AY71" s="81"/>
      <c r="AZ71" s="81"/>
      <c r="BA71" s="81"/>
      <c r="BB71" s="81"/>
      <c r="BC71" s="81"/>
      <c r="BD71" s="203"/>
      <c r="BE71" s="203"/>
      <c r="BF71" s="203"/>
      <c r="BG71" s="203"/>
      <c r="BN71" s="203"/>
      <c r="BO71" s="203"/>
      <c r="BP71" s="203"/>
      <c r="BQ71" s="203"/>
      <c r="BR71" s="203"/>
      <c r="BS71" s="203"/>
      <c r="BT71" s="203"/>
      <c r="BU71" s="203"/>
      <c r="BV71" s="2273" t="s">
        <v>333</v>
      </c>
      <c r="BW71" s="2274"/>
      <c r="BX71" s="2274"/>
      <c r="BY71" s="2275"/>
      <c r="BZ71" s="2276"/>
      <c r="CA71" s="2277"/>
      <c r="CC71"/>
      <c r="CD71" s="12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90"/>
      <c r="C72" s="129"/>
      <c r="D72" s="140"/>
      <c r="E72" s="83"/>
      <c r="F72" s="232" t="s">
        <v>984</v>
      </c>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129"/>
      <c r="BC72" s="129"/>
      <c r="BD72" s="129"/>
      <c r="BE72" s="129"/>
      <c r="BF72" s="129"/>
      <c r="BG72" s="129"/>
      <c r="BN72" s="129"/>
      <c r="BO72" s="129"/>
      <c r="BP72" s="129"/>
      <c r="BQ72" s="129"/>
      <c r="BR72" s="129"/>
      <c r="BS72" s="129"/>
      <c r="BT72" s="129"/>
      <c r="BU72" s="129"/>
      <c r="BV72" s="2274"/>
      <c r="BW72" s="2274"/>
      <c r="BX72" s="2274"/>
      <c r="BY72" s="2278"/>
      <c r="BZ72" s="2279"/>
      <c r="CA72" s="2280"/>
      <c r="CC72"/>
      <c r="CD72" s="124"/>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90"/>
      <c r="C73" s="129"/>
      <c r="D73" s="40"/>
      <c r="E73" s="40"/>
      <c r="F73" s="40"/>
      <c r="G73" s="137"/>
      <c r="H73" s="137"/>
      <c r="I73" s="137"/>
      <c r="J73" s="137"/>
      <c r="K73" s="137"/>
      <c r="L73" s="137"/>
      <c r="M73" s="137"/>
      <c r="N73" s="137"/>
      <c r="O73" s="137"/>
      <c r="P73" s="137"/>
      <c r="Q73" s="137"/>
      <c r="R73" s="104"/>
      <c r="S73" s="104"/>
      <c r="T73" s="137"/>
      <c r="U73" s="137"/>
      <c r="V73" s="137"/>
      <c r="W73" s="137"/>
      <c r="X73" s="137"/>
      <c r="Y73" s="137"/>
      <c r="Z73" s="137"/>
      <c r="AA73" s="137"/>
      <c r="AB73" s="137"/>
      <c r="AC73" s="137"/>
      <c r="AD73" s="137"/>
      <c r="AE73" s="137"/>
      <c r="AF73" s="104"/>
      <c r="AG73" s="104"/>
      <c r="AH73" s="104"/>
      <c r="AI73" s="104"/>
      <c r="AJ73" s="104"/>
      <c r="AK73" s="104"/>
      <c r="AL73" s="104"/>
      <c r="AM73" s="104"/>
      <c r="AN73" s="104"/>
      <c r="AO73" s="104"/>
      <c r="AP73" s="104"/>
      <c r="AQ73" s="104"/>
      <c r="AR73" s="104"/>
      <c r="AS73" s="104"/>
      <c r="AT73" s="104"/>
      <c r="AU73" s="104"/>
      <c r="AV73" s="104"/>
      <c r="AW73" s="104"/>
      <c r="AX73" s="104"/>
      <c r="AY73" s="104"/>
      <c r="AZ73" s="104"/>
      <c r="BA73" s="199"/>
      <c r="BB73" s="199"/>
      <c r="BC73" s="159"/>
      <c r="BD73" s="159"/>
      <c r="BE73" s="159"/>
      <c r="BF73" s="159"/>
      <c r="BG73" s="159"/>
      <c r="BN73" s="159"/>
      <c r="BO73" s="159"/>
      <c r="BP73" s="159"/>
      <c r="BQ73" s="159"/>
      <c r="BR73" s="159"/>
      <c r="BS73" s="159"/>
      <c r="BT73" s="159"/>
      <c r="BU73" s="159"/>
      <c r="BV73" s="64"/>
      <c r="BW73" s="64"/>
      <c r="BX73" s="64"/>
      <c r="BY73" s="64"/>
      <c r="BZ73" s="64"/>
      <c r="CA73" s="64"/>
      <c r="CC73"/>
      <c r="CD73" s="124"/>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3"/>
      <c r="C74" s="129"/>
      <c r="D74" s="914" t="s">
        <v>149</v>
      </c>
      <c r="E74" s="183"/>
      <c r="F74" s="182" t="s">
        <v>985</v>
      </c>
      <c r="G74" s="137"/>
      <c r="H74" s="137"/>
      <c r="I74" s="137"/>
      <c r="J74" s="137"/>
      <c r="K74" s="137"/>
      <c r="L74" s="137"/>
      <c r="M74" s="137"/>
      <c r="N74" s="137"/>
      <c r="O74" s="137"/>
      <c r="P74" s="137"/>
      <c r="Q74" s="137"/>
      <c r="R74" s="141"/>
      <c r="S74" s="141"/>
      <c r="T74" s="137"/>
      <c r="U74" s="137"/>
      <c r="V74" s="137"/>
      <c r="W74" s="137"/>
      <c r="X74" s="137"/>
      <c r="Y74" s="137"/>
      <c r="Z74" s="137"/>
      <c r="AA74" s="137"/>
      <c r="AB74" s="137"/>
      <c r="AC74" s="137"/>
      <c r="AD74" s="137"/>
      <c r="AE74" s="137"/>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N74" s="141"/>
      <c r="BO74" s="141"/>
      <c r="BP74" s="141"/>
      <c r="BQ74" s="141"/>
      <c r="BR74" s="141"/>
      <c r="BS74" s="141"/>
      <c r="BT74" s="141"/>
      <c r="BU74" s="141"/>
      <c r="BV74" s="2273" t="s">
        <v>349</v>
      </c>
      <c r="BW74" s="2274"/>
      <c r="BX74" s="2274"/>
      <c r="BY74" s="2275"/>
      <c r="BZ74" s="2276"/>
      <c r="CA74" s="2277"/>
      <c r="CC74"/>
      <c r="CD74" s="12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6"/>
      <c r="C75" s="129"/>
      <c r="D75" s="182"/>
      <c r="E75" s="183"/>
      <c r="F75" s="212" t="s">
        <v>986</v>
      </c>
      <c r="G75" s="137"/>
      <c r="H75" s="137"/>
      <c r="I75" s="137"/>
      <c r="J75" s="137"/>
      <c r="K75" s="137"/>
      <c r="L75" s="137"/>
      <c r="M75" s="137"/>
      <c r="N75" s="137"/>
      <c r="O75" s="137"/>
      <c r="P75" s="137"/>
      <c r="Q75" s="137"/>
      <c r="R75" s="141"/>
      <c r="S75" s="141"/>
      <c r="T75" s="137"/>
      <c r="U75" s="137"/>
      <c r="V75" s="137"/>
      <c r="W75" s="137"/>
      <c r="X75" s="137"/>
      <c r="Y75" s="137"/>
      <c r="Z75" s="137"/>
      <c r="AA75" s="137"/>
      <c r="AB75" s="137"/>
      <c r="AC75" s="137"/>
      <c r="AD75" s="137"/>
      <c r="AE75" s="137"/>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N75" s="141"/>
      <c r="BO75" s="141"/>
      <c r="BP75" s="141"/>
      <c r="BQ75" s="141"/>
      <c r="BR75" s="141"/>
      <c r="BS75" s="141"/>
      <c r="BT75" s="141"/>
      <c r="BU75" s="141"/>
      <c r="BV75" s="2274"/>
      <c r="BW75" s="2274"/>
      <c r="BX75" s="2274"/>
      <c r="BY75" s="2278"/>
      <c r="BZ75" s="2279"/>
      <c r="CA75" s="2280"/>
      <c r="CC75"/>
      <c r="CD75" s="120"/>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76"/>
      <c r="C76" s="129"/>
      <c r="D76" s="183"/>
      <c r="E76" s="183"/>
      <c r="F76" s="183"/>
      <c r="G76" s="104"/>
      <c r="H76" s="104"/>
      <c r="I76" s="104"/>
      <c r="J76" s="105"/>
      <c r="K76" s="105"/>
      <c r="L76" s="105"/>
      <c r="M76" s="105"/>
      <c r="N76" s="104"/>
      <c r="O76" s="141"/>
      <c r="P76" s="141"/>
      <c r="Q76" s="141"/>
      <c r="R76" s="141"/>
      <c r="S76" s="141"/>
      <c r="T76" s="137"/>
      <c r="U76" s="137"/>
      <c r="V76" s="137"/>
      <c r="W76" s="137"/>
      <c r="X76" s="137"/>
      <c r="Y76" s="137"/>
      <c r="Z76" s="137"/>
      <c r="AA76" s="137"/>
      <c r="AB76" s="137"/>
      <c r="AC76" s="137"/>
      <c r="AD76" s="137"/>
      <c r="AE76" s="137"/>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N76" s="141"/>
      <c r="BO76" s="141"/>
      <c r="BP76" s="141"/>
      <c r="BQ76" s="141"/>
      <c r="BR76" s="141"/>
      <c r="BS76" s="141"/>
      <c r="BT76" s="141"/>
      <c r="BU76" s="141"/>
      <c r="BV76" s="64"/>
      <c r="BW76" s="64"/>
      <c r="BX76" s="64"/>
      <c r="BY76" s="64"/>
      <c r="BZ76" s="64"/>
      <c r="CA76" s="64"/>
      <c r="CC76"/>
      <c r="CD76" s="120"/>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76"/>
      <c r="C77" s="129"/>
      <c r="D77" s="78" t="s">
        <v>151</v>
      </c>
      <c r="E77" s="183"/>
      <c r="F77" s="182" t="s">
        <v>1898</v>
      </c>
      <c r="G77" s="199"/>
      <c r="H77" s="199"/>
      <c r="I77" s="199"/>
      <c r="J77" s="199"/>
      <c r="K77" s="199"/>
      <c r="L77" s="199"/>
      <c r="M77" s="199"/>
      <c r="N77" s="199"/>
      <c r="O77" s="199"/>
      <c r="P77" s="199"/>
      <c r="Q77" s="199"/>
      <c r="R77" s="141"/>
      <c r="S77" s="141"/>
      <c r="T77" s="199"/>
      <c r="U77" s="199"/>
      <c r="V77" s="199"/>
      <c r="W77" s="199"/>
      <c r="X77" s="199"/>
      <c r="Y77" s="199"/>
      <c r="Z77" s="199"/>
      <c r="AA77" s="199"/>
      <c r="AB77" s="199"/>
      <c r="AC77" s="199"/>
      <c r="AD77" s="199"/>
      <c r="AE77" s="199"/>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N77" s="141"/>
      <c r="BO77" s="141"/>
      <c r="BP77" s="141"/>
      <c r="BQ77" s="141"/>
      <c r="BR77" s="141"/>
      <c r="BS77" s="141"/>
      <c r="BT77" s="141"/>
      <c r="BU77" s="141"/>
      <c r="BV77" s="2273" t="s">
        <v>756</v>
      </c>
      <c r="BW77" s="2274"/>
      <c r="BX77" s="2274"/>
      <c r="BY77" s="2275"/>
      <c r="BZ77" s="2276"/>
      <c r="CA77" s="2277"/>
      <c r="CC77"/>
      <c r="CD77" s="120"/>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76"/>
      <c r="C78" s="129"/>
      <c r="D78" s="241"/>
      <c r="E78" s="183"/>
      <c r="F78" s="212" t="s">
        <v>1899</v>
      </c>
      <c r="G78" s="199"/>
      <c r="H78" s="199"/>
      <c r="I78" s="199"/>
      <c r="J78" s="199"/>
      <c r="K78" s="199"/>
      <c r="L78" s="199"/>
      <c r="M78" s="199"/>
      <c r="N78" s="199"/>
      <c r="O78" s="199"/>
      <c r="P78" s="199"/>
      <c r="Q78" s="199"/>
      <c r="R78" s="141"/>
      <c r="S78" s="141"/>
      <c r="T78" s="199"/>
      <c r="U78" s="199"/>
      <c r="V78" s="199"/>
      <c r="W78" s="199"/>
      <c r="X78" s="199"/>
      <c r="Y78" s="199"/>
      <c r="Z78" s="199"/>
      <c r="AA78" s="199"/>
      <c r="AB78" s="199"/>
      <c r="AC78" s="199"/>
      <c r="AD78" s="199"/>
      <c r="AE78" s="199"/>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N78" s="141"/>
      <c r="BO78" s="141"/>
      <c r="BP78" s="141"/>
      <c r="BQ78" s="141"/>
      <c r="BR78" s="141"/>
      <c r="BS78" s="141"/>
      <c r="BT78" s="141"/>
      <c r="BU78" s="141"/>
      <c r="BV78" s="2274"/>
      <c r="BW78" s="2274"/>
      <c r="BX78" s="2274"/>
      <c r="BY78" s="2278"/>
      <c r="BZ78" s="2279"/>
      <c r="CA78" s="2280"/>
      <c r="CC78" s="129"/>
      <c r="CD78" s="120"/>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88"/>
      <c r="C79" s="129"/>
      <c r="D79" s="213"/>
      <c r="E79" s="183"/>
      <c r="F79" s="212"/>
      <c r="G79" s="105"/>
      <c r="H79" s="105"/>
      <c r="I79" s="105"/>
      <c r="J79" s="106"/>
      <c r="K79" s="106"/>
      <c r="L79" s="106"/>
      <c r="M79" s="106"/>
      <c r="N79" s="106"/>
      <c r="O79" s="106"/>
      <c r="P79" s="106"/>
      <c r="Q79" s="106"/>
      <c r="R79" s="141"/>
      <c r="S79" s="141"/>
      <c r="T79" s="199"/>
      <c r="U79" s="199"/>
      <c r="V79" s="199"/>
      <c r="W79" s="199"/>
      <c r="X79" s="199"/>
      <c r="Y79" s="199"/>
      <c r="Z79" s="199"/>
      <c r="AA79" s="199"/>
      <c r="AB79" s="199"/>
      <c r="AC79" s="199"/>
      <c r="AD79" s="199"/>
      <c r="AE79" s="199"/>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N79" s="141"/>
      <c r="BO79" s="141"/>
      <c r="BP79" s="141"/>
      <c r="BQ79" s="141"/>
      <c r="BR79" s="141"/>
      <c r="BS79" s="141"/>
      <c r="BT79" s="141"/>
      <c r="BU79" s="141"/>
      <c r="BV79" s="64"/>
      <c r="BW79" s="64"/>
      <c r="BX79" s="64"/>
      <c r="BY79" s="64"/>
      <c r="BZ79" s="64"/>
      <c r="CA79" s="64"/>
      <c r="CC79" s="129"/>
      <c r="CD79" s="120"/>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90"/>
      <c r="C80" s="129"/>
      <c r="D80" s="914" t="s">
        <v>194</v>
      </c>
      <c r="E80" s="183"/>
      <c r="F80" s="182" t="s">
        <v>987</v>
      </c>
      <c r="G80" s="105"/>
      <c r="H80" s="105"/>
      <c r="I80" s="105"/>
      <c r="J80" s="106"/>
      <c r="K80" s="106"/>
      <c r="L80" s="106"/>
      <c r="M80" s="106"/>
      <c r="N80" s="106"/>
      <c r="O80" s="106"/>
      <c r="P80" s="106"/>
      <c r="Q80" s="106"/>
      <c r="R80" s="141"/>
      <c r="S80" s="141"/>
      <c r="T80" s="199"/>
      <c r="U80" s="199"/>
      <c r="V80" s="199"/>
      <c r="W80" s="199"/>
      <c r="X80" s="199"/>
      <c r="Y80" s="199"/>
      <c r="Z80" s="199"/>
      <c r="AA80" s="199"/>
      <c r="AB80" s="199"/>
      <c r="AC80" s="199"/>
      <c r="AD80" s="199"/>
      <c r="AE80" s="199"/>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N80" s="141"/>
      <c r="BO80" s="141"/>
      <c r="BP80" s="141"/>
      <c r="BQ80" s="141"/>
      <c r="BR80" s="141"/>
      <c r="BS80" s="141"/>
      <c r="BT80" s="141"/>
      <c r="BU80" s="141"/>
      <c r="BV80" s="2273" t="s">
        <v>988</v>
      </c>
      <c r="BW80" s="2274"/>
      <c r="BX80" s="2274"/>
      <c r="BY80" s="2275"/>
      <c r="BZ80" s="2276"/>
      <c r="CA80" s="2277"/>
      <c r="CC80" s="129"/>
      <c r="CD80" s="12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90"/>
      <c r="C81" s="129"/>
      <c r="D81" s="182"/>
      <c r="E81" s="183"/>
      <c r="F81" s="212" t="s">
        <v>989</v>
      </c>
      <c r="G81" s="105"/>
      <c r="H81" s="105"/>
      <c r="I81" s="105"/>
      <c r="J81" s="106"/>
      <c r="K81" s="106"/>
      <c r="L81" s="106"/>
      <c r="M81" s="106"/>
      <c r="N81" s="106"/>
      <c r="O81" s="106"/>
      <c r="P81" s="106"/>
      <c r="Q81" s="106"/>
      <c r="R81" s="141"/>
      <c r="S81" s="141"/>
      <c r="T81" s="199"/>
      <c r="U81" s="199"/>
      <c r="V81" s="199"/>
      <c r="W81" s="199"/>
      <c r="X81" s="199"/>
      <c r="Y81" s="199"/>
      <c r="Z81" s="199"/>
      <c r="AA81" s="199"/>
      <c r="AB81" s="199"/>
      <c r="AC81" s="199"/>
      <c r="AD81" s="199"/>
      <c r="AE81" s="199"/>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N81" s="141"/>
      <c r="BO81" s="141"/>
      <c r="BP81" s="141"/>
      <c r="BQ81" s="141"/>
      <c r="BR81" s="141"/>
      <c r="BS81" s="141"/>
      <c r="BT81" s="141"/>
      <c r="BU81" s="141"/>
      <c r="BV81" s="2274"/>
      <c r="BW81" s="2274"/>
      <c r="BX81" s="2274"/>
      <c r="BY81" s="2278"/>
      <c r="BZ81" s="2279"/>
      <c r="CA81" s="2280"/>
      <c r="CD81" s="12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93"/>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D82" s="124"/>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D83" s="124"/>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76"/>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129"/>
      <c r="CC84" s="129"/>
      <c r="CD84" s="12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76"/>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s="129"/>
      <c r="CC85" s="129"/>
      <c r="CD85" s="124"/>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7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s="129"/>
      <c r="CC86" s="129"/>
      <c r="CD86" s="120"/>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88"/>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129"/>
      <c r="BC87" s="129"/>
      <c r="BD87" s="129"/>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0"/>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90"/>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0"/>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90"/>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9"/>
      <c r="BC89" s="129"/>
      <c r="BD89" s="129"/>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0"/>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6" customFormat="1" ht="30" customHeight="1">
      <c r="B90" s="76"/>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4"/>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6" customFormat="1" ht="30" customHeight="1">
      <c r="B91" s="125"/>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34"/>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ht="20.100000000000001" customHeight="1">
      <c r="B92" s="127"/>
      <c r="C92" s="128"/>
      <c r="D92" s="127"/>
      <c r="E92" s="129"/>
      <c r="F92" s="128"/>
      <c r="G92" s="113"/>
      <c r="H92" s="113"/>
      <c r="I92" s="113"/>
      <c r="J92" s="131"/>
      <c r="K92" s="131"/>
      <c r="L92" s="131"/>
      <c r="M92" s="131"/>
      <c r="N92" s="131"/>
      <c r="O92" s="131"/>
      <c r="P92" s="131"/>
      <c r="Q92" s="132"/>
      <c r="R92" s="131"/>
      <c r="S92" s="131"/>
      <c r="T92" s="127"/>
      <c r="U92" s="127"/>
      <c r="V92" s="127"/>
      <c r="W92" s="127"/>
      <c r="X92" s="127"/>
      <c r="Y92" s="127"/>
      <c r="Z92" s="127"/>
      <c r="AA92" s="127"/>
      <c r="AB92" s="133"/>
      <c r="AC92" s="129"/>
      <c r="AD92" s="129"/>
      <c r="AE92" s="129"/>
      <c r="AF92" s="129"/>
      <c r="AG92" s="129"/>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c r="BR92" s="127"/>
      <c r="BS92" s="127"/>
      <c r="BT92" s="127"/>
      <c r="BU92" s="127"/>
      <c r="BV92" s="127"/>
      <c r="BW92" s="127"/>
      <c r="BX92" s="127"/>
      <c r="BY92" s="127"/>
      <c r="BZ92" s="133"/>
      <c r="CA92" s="129"/>
      <c r="CB92" s="129"/>
      <c r="CC92" s="127"/>
      <c r="CD92" s="127"/>
    </row>
    <row r="93" spans="1:126" ht="20.100000000000001" customHeight="1">
      <c r="B93" s="127"/>
      <c r="C93" s="128"/>
      <c r="D93" s="127"/>
      <c r="E93" s="129"/>
      <c r="F93" s="128"/>
      <c r="G93" s="113"/>
      <c r="H93" s="113"/>
      <c r="I93" s="113"/>
      <c r="J93" s="131"/>
      <c r="K93" s="131"/>
      <c r="L93" s="131"/>
      <c r="M93" s="131"/>
      <c r="N93" s="131"/>
      <c r="O93" s="131"/>
      <c r="P93" s="131"/>
      <c r="Q93" s="132"/>
      <c r="R93" s="131"/>
      <c r="S93" s="131"/>
      <c r="T93" s="127"/>
      <c r="U93" s="127"/>
      <c r="V93" s="127"/>
      <c r="W93" s="127"/>
      <c r="X93" s="127"/>
      <c r="Y93" s="127"/>
      <c r="Z93" s="127"/>
      <c r="AA93" s="127"/>
      <c r="AB93" s="133"/>
      <c r="AC93" s="129"/>
      <c r="AD93" s="129"/>
      <c r="AE93" s="129"/>
      <c r="AF93" s="129"/>
      <c r="AG93" s="129"/>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7"/>
      <c r="BG93" s="127"/>
      <c r="BH93" s="127"/>
      <c r="BI93" s="127"/>
      <c r="BJ93" s="127"/>
      <c r="BK93" s="127"/>
      <c r="BL93" s="127"/>
      <c r="BM93" s="127"/>
      <c r="BN93" s="127"/>
      <c r="BO93" s="127"/>
      <c r="BP93" s="127"/>
      <c r="BQ93" s="127"/>
      <c r="BR93" s="127"/>
      <c r="BS93" s="127"/>
      <c r="BT93" s="127"/>
      <c r="BU93" s="127"/>
      <c r="BV93" s="127"/>
      <c r="BW93" s="127"/>
      <c r="BX93" s="127"/>
      <c r="BY93" s="127"/>
      <c r="BZ93" s="133"/>
      <c r="CA93" s="129"/>
      <c r="CB93" s="129"/>
      <c r="CC93" s="127"/>
      <c r="CD93" s="127"/>
    </row>
    <row r="94" spans="1:126" s="67" customFormat="1" ht="30" customHeight="1">
      <c r="A94" s="1464">
        <v>33</v>
      </c>
      <c r="B94" s="1464"/>
      <c r="C94" s="1464"/>
      <c r="D94" s="1464"/>
      <c r="E94" s="1464"/>
      <c r="F94" s="1464"/>
      <c r="G94" s="1464"/>
      <c r="H94" s="1464"/>
      <c r="I94" s="1464"/>
      <c r="J94" s="1464"/>
      <c r="K94" s="1464"/>
      <c r="L94" s="1464"/>
      <c r="M94" s="1464"/>
      <c r="N94" s="1464"/>
      <c r="O94" s="1464"/>
      <c r="P94" s="1464"/>
      <c r="Q94" s="1464"/>
      <c r="R94" s="1464"/>
      <c r="S94" s="1464"/>
      <c r="T94" s="1464"/>
      <c r="U94" s="1464"/>
      <c r="V94" s="1464"/>
      <c r="W94" s="1464"/>
      <c r="X94" s="1464"/>
      <c r="Y94" s="1464"/>
      <c r="Z94" s="1464"/>
      <c r="AA94" s="1464"/>
      <c r="AB94" s="1464"/>
      <c r="AC94" s="1464"/>
      <c r="AD94" s="1464"/>
      <c r="AE94" s="1464"/>
      <c r="AF94" s="1464"/>
      <c r="AG94" s="1464"/>
      <c r="AH94" s="1464"/>
      <c r="AI94" s="1464"/>
      <c r="AJ94" s="1464"/>
      <c r="AK94" s="1464"/>
      <c r="AL94" s="1464"/>
      <c r="AM94" s="1464"/>
      <c r="AN94" s="1464"/>
      <c r="AO94" s="1464"/>
      <c r="AP94" s="1464"/>
      <c r="AQ94" s="1464"/>
      <c r="AR94" s="1464"/>
      <c r="AS94" s="1464"/>
      <c r="AT94" s="1464"/>
      <c r="AU94" s="1464"/>
      <c r="AV94" s="1464"/>
      <c r="AW94" s="1464"/>
      <c r="AX94" s="1464"/>
      <c r="AY94" s="1464"/>
      <c r="AZ94" s="1464"/>
      <c r="BA94" s="1464"/>
      <c r="BB94" s="1464"/>
      <c r="BC94" s="1464"/>
      <c r="BD94" s="1464"/>
      <c r="BE94" s="1464"/>
      <c r="BF94" s="1464"/>
      <c r="BG94" s="1464"/>
      <c r="BH94" s="1464"/>
      <c r="BI94" s="1464"/>
      <c r="BJ94" s="1464"/>
      <c r="BK94" s="1464"/>
      <c r="BL94" s="1464"/>
      <c r="BM94" s="1464"/>
      <c r="BN94" s="1464"/>
      <c r="BO94" s="1464"/>
      <c r="BP94" s="1464"/>
      <c r="BQ94" s="1464"/>
      <c r="BR94" s="1464"/>
      <c r="BS94" s="1464"/>
      <c r="BT94" s="1464"/>
      <c r="BU94" s="1464"/>
      <c r="BV94" s="1464"/>
      <c r="BW94" s="1464"/>
      <c r="BX94" s="1464"/>
      <c r="BY94" s="1464"/>
      <c r="BZ94" s="1464"/>
      <c r="CA94" s="1464"/>
      <c r="CB94" s="1464"/>
      <c r="CC94" s="1464"/>
      <c r="CD94" s="146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67" customFormat="1" ht="20.100000000000001" customHeight="1">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1:126" s="67" customFormat="1" ht="20.100000000000001" customHeight="1">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sheetData>
  <mergeCells count="48">
    <mergeCell ref="Y65:AF66"/>
    <mergeCell ref="BV80:BX81"/>
    <mergeCell ref="BY80:CA81"/>
    <mergeCell ref="D65:E66"/>
    <mergeCell ref="F65:H66"/>
    <mergeCell ref="U65:W66"/>
    <mergeCell ref="J65:Q66"/>
    <mergeCell ref="S65:T66"/>
    <mergeCell ref="BV74:BX75"/>
    <mergeCell ref="BY74:CA75"/>
    <mergeCell ref="BV77:BX78"/>
    <mergeCell ref="BY77:CA78"/>
    <mergeCell ref="BV71:BX72"/>
    <mergeCell ref="BY71:CA72"/>
    <mergeCell ref="BV55:BX56"/>
    <mergeCell ref="BY55:CA56"/>
    <mergeCell ref="BV49:BX50"/>
    <mergeCell ref="BY49:CA50"/>
    <mergeCell ref="BV52:BX53"/>
    <mergeCell ref="BY52:CA53"/>
    <mergeCell ref="BV37:BX38"/>
    <mergeCell ref="BY37:CA38"/>
    <mergeCell ref="BV42:BX43"/>
    <mergeCell ref="BY42:CA43"/>
    <mergeCell ref="BV46:BX47"/>
    <mergeCell ref="BY46:CA47"/>
    <mergeCell ref="BV28:BX29"/>
    <mergeCell ref="BY28:CA29"/>
    <mergeCell ref="BV31:BX32"/>
    <mergeCell ref="BY31:CA32"/>
    <mergeCell ref="BV34:BX35"/>
    <mergeCell ref="BY34:CA35"/>
    <mergeCell ref="BY12:CA12"/>
    <mergeCell ref="A94:CD94"/>
    <mergeCell ref="C4:N5"/>
    <mergeCell ref="O4:Q5"/>
    <mergeCell ref="H7:I8"/>
    <mergeCell ref="F40:BM42"/>
    <mergeCell ref="BV13:BX14"/>
    <mergeCell ref="BY13:CA14"/>
    <mergeCell ref="BV16:BX17"/>
    <mergeCell ref="BY16:CA17"/>
    <mergeCell ref="BV19:BX20"/>
    <mergeCell ref="BY19:CA20"/>
    <mergeCell ref="BV22:BX23"/>
    <mergeCell ref="BY22:CA23"/>
    <mergeCell ref="BV25:BX26"/>
    <mergeCell ref="BY25:CA2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43A0A"/>
  </sheetPr>
  <dimension ref="A1:DV91"/>
  <sheetViews>
    <sheetView showGridLines="0" view="pageBreakPreview" zoomScale="42" zoomScaleNormal="40" zoomScaleSheetLayoutView="42" zoomScalePageLayoutView="35" workbookViewId="0">
      <selection activeCell="AW67" sqref="AW67"/>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2232" t="s">
        <v>895</v>
      </c>
      <c r="D4" s="2233"/>
      <c r="E4" s="2233"/>
      <c r="F4" s="2233"/>
      <c r="G4" s="2233"/>
      <c r="H4" s="2233"/>
      <c r="I4" s="2233"/>
      <c r="J4" s="2233"/>
      <c r="K4" s="2233"/>
      <c r="L4" s="2233"/>
      <c r="M4" s="2233"/>
      <c r="N4" s="2234"/>
      <c r="O4" s="2238" t="s">
        <v>33</v>
      </c>
      <c r="P4" s="2239"/>
      <c r="Q4" s="2240"/>
      <c r="R4" s="40"/>
      <c r="S4" s="107" t="s">
        <v>930</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2235"/>
      <c r="D5" s="2236"/>
      <c r="E5" s="2236"/>
      <c r="F5" s="2236"/>
      <c r="G5" s="2236"/>
      <c r="H5" s="2236"/>
      <c r="I5" s="2236"/>
      <c r="J5" s="2236"/>
      <c r="K5" s="2236"/>
      <c r="L5" s="2236"/>
      <c r="M5" s="2236"/>
      <c r="N5" s="2237"/>
      <c r="O5" s="2241"/>
      <c r="P5" s="2242"/>
      <c r="Q5" s="2243"/>
      <c r="R5" s="40"/>
      <c r="S5" s="108" t="s">
        <v>931</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5"/>
      <c r="C7" s="230" t="s">
        <v>898</v>
      </c>
      <c r="D7" s="230"/>
      <c r="E7" s="230"/>
      <c r="F7" s="230"/>
      <c r="G7" s="230"/>
      <c r="H7" s="2231">
        <v>1</v>
      </c>
      <c r="I7" s="2231"/>
      <c r="J7" s="78"/>
      <c r="K7" s="233" t="s">
        <v>932</v>
      </c>
      <c r="L7" s="234"/>
      <c r="M7" s="234"/>
      <c r="N7" s="234"/>
      <c r="O7" s="234"/>
      <c r="P7" s="234"/>
      <c r="Q7" s="234"/>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20"/>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231" t="s">
        <v>900</v>
      </c>
      <c r="D8" s="231"/>
      <c r="E8" s="231"/>
      <c r="F8" s="231"/>
      <c r="G8" s="231"/>
      <c r="H8" s="2231"/>
      <c r="I8" s="2231"/>
      <c r="J8" s="78"/>
      <c r="K8" s="206" t="s">
        <v>933</v>
      </c>
      <c r="V8" s="81"/>
      <c r="W8" s="81"/>
      <c r="X8" s="81"/>
      <c r="Y8" s="81"/>
      <c r="Z8" s="81"/>
      <c r="AA8" s="81"/>
      <c r="AB8" s="81"/>
      <c r="AC8" s="81"/>
      <c r="AD8" s="81"/>
      <c r="AE8" s="81"/>
      <c r="AF8" s="81"/>
      <c r="AG8" s="81"/>
      <c r="AH8" s="81"/>
      <c r="AI8" s="81"/>
      <c r="AJ8" s="81"/>
      <c r="AK8" s="40"/>
      <c r="AL8" s="40"/>
      <c r="AM8" s="40"/>
      <c r="AN8" s="40"/>
      <c r="AO8" s="40"/>
      <c r="AP8" s="40"/>
      <c r="AQ8" s="40"/>
      <c r="AR8" s="40"/>
      <c r="AS8" s="40"/>
      <c r="AT8" s="40"/>
      <c r="AU8" s="40"/>
      <c r="AV8" s="40"/>
      <c r="AW8" s="40"/>
      <c r="AX8" s="40"/>
      <c r="AY8" s="40"/>
      <c r="AZ8" s="81"/>
      <c r="BA8" s="135"/>
      <c r="BB8" s="135"/>
      <c r="BC8" s="135"/>
      <c r="BD8" s="135"/>
      <c r="BE8" s="135"/>
      <c r="BF8" s="135"/>
      <c r="BG8" s="135"/>
      <c r="BH8" s="135"/>
      <c r="BI8" s="135"/>
      <c r="BJ8" s="135"/>
      <c r="BK8" s="135"/>
      <c r="BL8" s="135"/>
      <c r="BM8" s="135"/>
      <c r="BN8" s="135"/>
      <c r="BO8" s="135"/>
      <c r="BP8" s="135"/>
      <c r="BQ8" s="135"/>
      <c r="BR8" s="135"/>
      <c r="BS8" s="135"/>
      <c r="BT8" s="135"/>
      <c r="BU8" s="135"/>
      <c r="BV8" s="40"/>
      <c r="BW8" s="40"/>
      <c r="BX8" s="40"/>
      <c r="BY8" s="40"/>
      <c r="BZ8" s="40"/>
      <c r="CA8" s="40"/>
      <c r="CD8" s="12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V9" s="81"/>
      <c r="W9" s="81"/>
      <c r="X9" s="81"/>
      <c r="Y9" s="81"/>
      <c r="Z9" s="81"/>
      <c r="AA9" s="81"/>
      <c r="AB9" s="81"/>
      <c r="AC9" s="81"/>
      <c r="AD9" s="81"/>
      <c r="AE9" s="81"/>
      <c r="AF9" s="81"/>
      <c r="AG9" s="81"/>
      <c r="AH9" s="81"/>
      <c r="AI9" s="81"/>
      <c r="AJ9" s="81"/>
      <c r="AK9" s="40"/>
      <c r="AL9" s="40"/>
      <c r="AM9" s="40"/>
      <c r="AN9" s="40"/>
      <c r="AO9" s="40"/>
      <c r="AP9" s="40"/>
      <c r="AQ9" s="40"/>
      <c r="AR9" s="40"/>
      <c r="AS9" s="40"/>
      <c r="AT9" s="40"/>
      <c r="AU9" s="40"/>
      <c r="AV9" s="40"/>
      <c r="AW9" s="40"/>
      <c r="AX9" s="40"/>
      <c r="AY9" s="40"/>
      <c r="AZ9" s="81"/>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12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246" t="s">
        <v>990</v>
      </c>
      <c r="D10" s="247"/>
      <c r="E10" s="247"/>
      <c r="F10" s="247"/>
      <c r="G10" s="247"/>
      <c r="H10" s="248"/>
      <c r="I10" s="248"/>
      <c r="J10" s="249"/>
      <c r="K10" s="250"/>
      <c r="L10" s="249"/>
      <c r="M10" s="249"/>
      <c r="N10" s="249"/>
      <c r="O10" s="249"/>
      <c r="P10" s="249"/>
      <c r="Q10" s="249"/>
      <c r="R10" s="249"/>
      <c r="S10" s="249"/>
      <c r="T10" s="249"/>
      <c r="U10" s="249"/>
      <c r="V10" s="249"/>
      <c r="W10" s="249"/>
      <c r="X10" s="249"/>
      <c r="Y10" s="249"/>
      <c r="Z10" s="249"/>
      <c r="AA10" s="249"/>
      <c r="AB10" s="249"/>
      <c r="AC10" s="249"/>
      <c r="AD10" s="249"/>
      <c r="CB10" s="131"/>
      <c r="CD10" s="12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6"/>
      <c r="CB11" s="131"/>
      <c r="CD11" s="120"/>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s="182" t="s">
        <v>991</v>
      </c>
      <c r="D12" s="182" t="s">
        <v>992</v>
      </c>
      <c r="E12" s="183"/>
      <c r="F12" s="89"/>
      <c r="G12" s="89"/>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D12" s="120"/>
      <c r="CH12"/>
      <c r="CI12"/>
      <c r="CJ12"/>
      <c r="CK12"/>
    </row>
    <row r="13" spans="2:126" s="64" customFormat="1" ht="30" customHeight="1">
      <c r="B13" s="76"/>
      <c r="C13" s="183"/>
      <c r="D13" s="212" t="s">
        <v>993</v>
      </c>
      <c r="E13" s="183"/>
      <c r="F13" s="89"/>
      <c r="G13" s="89"/>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D13" s="120"/>
      <c r="CH13"/>
      <c r="CI13"/>
      <c r="CJ13"/>
      <c r="CK13"/>
    </row>
    <row r="14" spans="2:126" s="64" customFormat="1" ht="30" customHeight="1">
      <c r="B14" s="76"/>
      <c r="C14" s="183"/>
      <c r="D14" s="212"/>
      <c r="E14" s="183"/>
      <c r="F14" s="89"/>
      <c r="G14" s="89"/>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Y14" s="2271">
        <v>3101</v>
      </c>
      <c r="BZ14" s="2271"/>
      <c r="CA14" s="2271"/>
      <c r="CD14" s="120"/>
      <c r="CH14"/>
      <c r="CI14"/>
      <c r="CJ14"/>
      <c r="CK14"/>
    </row>
    <row r="15" spans="2:126" s="64" customFormat="1" ht="30" customHeight="1">
      <c r="B15" s="88"/>
      <c r="C15" s="83"/>
      <c r="D15" s="912" t="s">
        <v>146</v>
      </c>
      <c r="E15" s="83"/>
      <c r="F15" s="140" t="s">
        <v>994</v>
      </c>
      <c r="G15" s="84"/>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V15" s="2273" t="s">
        <v>221</v>
      </c>
      <c r="BW15" s="2274"/>
      <c r="BX15" s="2274"/>
      <c r="BY15" s="2275"/>
      <c r="BZ15" s="2276"/>
      <c r="CA15" s="2277"/>
      <c r="CD15" s="120"/>
      <c r="CH15"/>
      <c r="CI15"/>
      <c r="CJ15"/>
      <c r="CK15"/>
    </row>
    <row r="16" spans="2:126" s="65" customFormat="1" ht="30" customHeight="1">
      <c r="B16" s="90"/>
      <c r="C16" s="83"/>
      <c r="D16" s="214"/>
      <c r="E16" s="83"/>
      <c r="F16" s="232" t="s">
        <v>995</v>
      </c>
      <c r="G16" s="84"/>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64"/>
      <c r="BR16" s="64"/>
      <c r="BS16" s="64"/>
      <c r="BT16" s="64"/>
      <c r="BU16" s="64"/>
      <c r="BV16" s="2274"/>
      <c r="BW16" s="2274"/>
      <c r="BX16" s="2274"/>
      <c r="BY16" s="2278"/>
      <c r="BZ16" s="2279"/>
      <c r="CA16" s="2280"/>
      <c r="CC16" s="203"/>
      <c r="CD16" s="123"/>
      <c r="CH16"/>
      <c r="CI16"/>
      <c r="CJ16"/>
      <c r="CK16"/>
    </row>
    <row r="17" spans="2:89" s="65" customFormat="1" ht="30" customHeight="1">
      <c r="B17" s="90"/>
      <c r="C17" s="40"/>
      <c r="D17" s="40"/>
      <c r="E17" s="183"/>
      <c r="F17" s="183"/>
      <c r="G17" s="89"/>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O17" s="131"/>
      <c r="BP17" s="131"/>
      <c r="BQ17" s="64"/>
      <c r="BR17" s="64"/>
      <c r="BS17" s="64"/>
      <c r="BT17" s="64"/>
      <c r="BU17" s="64"/>
      <c r="BV17" s="131"/>
      <c r="BW17" s="131"/>
      <c r="BX17" s="131"/>
      <c r="BY17" s="131"/>
      <c r="BZ17" s="131"/>
      <c r="CA17" s="131"/>
      <c r="CC17" s="203"/>
      <c r="CD17" s="123"/>
      <c r="CH17"/>
      <c r="CI17"/>
      <c r="CJ17"/>
      <c r="CK17"/>
    </row>
    <row r="18" spans="2:89" s="65" customFormat="1" ht="30" customHeight="1">
      <c r="B18" s="93"/>
      <c r="C18" s="40"/>
      <c r="D18" s="913" t="s">
        <v>149</v>
      </c>
      <c r="E18" s="183"/>
      <c r="F18" s="182" t="s">
        <v>1898</v>
      </c>
      <c r="G18" s="89"/>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V18" s="2273" t="s">
        <v>223</v>
      </c>
      <c r="BW18" s="2274"/>
      <c r="BX18" s="2274"/>
      <c r="BY18" s="2275"/>
      <c r="BZ18" s="2276"/>
      <c r="CA18" s="2277"/>
      <c r="CC18" s="129"/>
      <c r="CD18" s="124"/>
      <c r="CH18"/>
      <c r="CI18"/>
      <c r="CJ18"/>
      <c r="CK18"/>
    </row>
    <row r="19" spans="2:89" s="65" customFormat="1" ht="30" customHeight="1">
      <c r="B19" s="93"/>
      <c r="C19" s="40"/>
      <c r="D19" s="213"/>
      <c r="E19" s="183"/>
      <c r="F19" s="212" t="s">
        <v>1900</v>
      </c>
      <c r="G19" s="89"/>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V19" s="2274"/>
      <c r="BW19" s="2274"/>
      <c r="BX19" s="2274"/>
      <c r="BY19" s="2278"/>
      <c r="BZ19" s="2279"/>
      <c r="CA19" s="2280"/>
      <c r="CC19" s="129"/>
      <c r="CD19" s="124"/>
      <c r="CH19"/>
      <c r="CI19"/>
      <c r="CJ19"/>
      <c r="CK19"/>
    </row>
    <row r="20" spans="2:89" s="65" customFormat="1" ht="30" customHeight="1">
      <c r="B20" s="93"/>
      <c r="C20" s="40"/>
      <c r="D20" s="183"/>
      <c r="E20" s="183"/>
      <c r="F20" s="183"/>
      <c r="G20" s="89"/>
      <c r="H20" s="131"/>
      <c r="I20" s="131"/>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31"/>
      <c r="AL20" s="131"/>
      <c r="AM20" s="131"/>
      <c r="AN20" s="131"/>
      <c r="AO20" s="131"/>
      <c r="AP20" s="131"/>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O20" s="131"/>
      <c r="BP20" s="131"/>
      <c r="BV20" s="131"/>
      <c r="BW20" s="131"/>
      <c r="BX20" s="131"/>
      <c r="BY20" s="131"/>
      <c r="BZ20" s="131"/>
      <c r="CA20" s="131"/>
      <c r="CC20" s="129"/>
      <c r="CD20" s="124"/>
      <c r="CH20"/>
      <c r="CI20"/>
      <c r="CJ20"/>
      <c r="CK20"/>
    </row>
    <row r="21" spans="2:89" s="65" customFormat="1" ht="30" customHeight="1">
      <c r="B21" s="93"/>
      <c r="C21" s="40"/>
      <c r="D21" s="78" t="s">
        <v>151</v>
      </c>
      <c r="E21" s="183"/>
      <c r="F21" s="182" t="s">
        <v>996</v>
      </c>
      <c r="G21" s="89"/>
      <c r="H21" s="131"/>
      <c r="I21" s="131"/>
      <c r="J21" s="131"/>
      <c r="K21" s="131"/>
      <c r="L21" s="131"/>
      <c r="M21" s="131"/>
      <c r="N21" s="131"/>
      <c r="O21" s="131"/>
      <c r="P21" s="131"/>
      <c r="Q21" s="131"/>
      <c r="R21" s="131"/>
      <c r="S21" s="131"/>
      <c r="T21" s="131"/>
      <c r="U21" s="131"/>
      <c r="V21" s="131"/>
      <c r="W21" s="131"/>
      <c r="X21" s="131"/>
      <c r="Y21" s="131"/>
      <c r="Z21" s="131"/>
      <c r="AA21" s="131"/>
      <c r="AB21" s="131"/>
      <c r="AC21" s="131"/>
      <c r="AD21" s="131"/>
      <c r="AE21" s="131"/>
      <c r="AF21" s="131"/>
      <c r="AG21" s="131"/>
      <c r="AH21" s="131"/>
      <c r="AI21" s="131"/>
      <c r="AJ21" s="131"/>
      <c r="AK21" s="131"/>
      <c r="AL21" s="131"/>
      <c r="AM21" s="131"/>
      <c r="AN21" s="131"/>
      <c r="AO21" s="131"/>
      <c r="AP21" s="131"/>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O21" s="131"/>
      <c r="BP21" s="131"/>
      <c r="BV21" s="2273" t="s">
        <v>271</v>
      </c>
      <c r="BW21" s="2274"/>
      <c r="BX21" s="2274"/>
      <c r="BY21" s="2275"/>
      <c r="BZ21" s="2276"/>
      <c r="CA21" s="2277"/>
      <c r="CC21" s="129"/>
      <c r="CD21" s="124"/>
      <c r="CH21"/>
      <c r="CI21"/>
      <c r="CJ21"/>
      <c r="CK21"/>
    </row>
    <row r="22" spans="2:89" s="65" customFormat="1" ht="30" customHeight="1">
      <c r="B22" s="93"/>
      <c r="C22" s="40"/>
      <c r="D22" s="241"/>
      <c r="E22" s="183"/>
      <c r="F22" s="212" t="s">
        <v>997</v>
      </c>
      <c r="G22" s="89"/>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31"/>
      <c r="BP22" s="131"/>
      <c r="BV22" s="2274"/>
      <c r="BW22" s="2274"/>
      <c r="BX22" s="2274"/>
      <c r="BY22" s="2278"/>
      <c r="BZ22" s="2279"/>
      <c r="CA22" s="2280"/>
      <c r="CC22" s="129"/>
      <c r="CD22" s="124"/>
      <c r="CH22"/>
      <c r="CI22"/>
      <c r="CJ22"/>
      <c r="CK22"/>
    </row>
    <row r="23" spans="2:89" s="66" customFormat="1" ht="30" customHeight="1">
      <c r="B23" s="93"/>
      <c r="C23" s="40"/>
      <c r="D23" s="213"/>
      <c r="E23" s="183"/>
      <c r="F23" s="183"/>
      <c r="G23" s="89"/>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31"/>
      <c r="BE23" s="131"/>
      <c r="BF23" s="131"/>
      <c r="BG23" s="131"/>
      <c r="BH23" s="131"/>
      <c r="BI23" s="131"/>
      <c r="BJ23" s="131"/>
      <c r="BK23" s="131"/>
      <c r="BL23" s="131"/>
      <c r="BM23" s="131"/>
      <c r="BN23" s="131"/>
      <c r="BO23" s="131"/>
      <c r="BP23" s="131"/>
      <c r="BQ23" s="65"/>
      <c r="BR23" s="65"/>
      <c r="BS23" s="65"/>
      <c r="BT23" s="65"/>
      <c r="BU23" s="65"/>
      <c r="BV23" s="131"/>
      <c r="BW23" s="131"/>
      <c r="BX23" s="131"/>
      <c r="BY23" s="131"/>
      <c r="BZ23" s="131"/>
      <c r="CA23" s="131"/>
      <c r="CC23" s="129"/>
      <c r="CD23" s="124"/>
      <c r="CH23"/>
      <c r="CI23"/>
      <c r="CJ23"/>
      <c r="CK23"/>
    </row>
    <row r="24" spans="2:89" s="66" customFormat="1" ht="30" customHeight="1">
      <c r="B24" s="76"/>
      <c r="C24" s="40"/>
      <c r="D24" s="914" t="s">
        <v>194</v>
      </c>
      <c r="E24" s="183"/>
      <c r="F24" s="182" t="s">
        <v>998</v>
      </c>
      <c r="G24" s="89"/>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65"/>
      <c r="BR24" s="65"/>
      <c r="BS24" s="65"/>
      <c r="BT24" s="65"/>
      <c r="BU24" s="65"/>
      <c r="BV24" s="2273" t="s">
        <v>276</v>
      </c>
      <c r="BW24" s="2274"/>
      <c r="BX24" s="2274"/>
      <c r="BY24" s="2275"/>
      <c r="BZ24" s="2276"/>
      <c r="CA24" s="2277"/>
      <c r="CC24" s="129"/>
      <c r="CD24" s="124"/>
      <c r="CH24"/>
      <c r="CI24"/>
      <c r="CJ24"/>
      <c r="CK24"/>
    </row>
    <row r="25" spans="2:89" s="66" customFormat="1" ht="30" customHeight="1">
      <c r="B25" s="76"/>
      <c r="C25" s="40"/>
      <c r="D25" s="182"/>
      <c r="E25" s="183"/>
      <c r="F25" s="212" t="s">
        <v>999</v>
      </c>
      <c r="G25" s="89"/>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V25" s="2274"/>
      <c r="BW25" s="2274"/>
      <c r="BX25" s="2274"/>
      <c r="BY25" s="2278"/>
      <c r="BZ25" s="2279"/>
      <c r="CA25" s="2280"/>
      <c r="CC25" s="129"/>
      <c r="CD25" s="124"/>
      <c r="CH25"/>
      <c r="CI25"/>
      <c r="CJ25"/>
      <c r="CK25"/>
    </row>
    <row r="26" spans="2:89" s="66" customFormat="1" ht="30" customHeight="1">
      <c r="B26" s="76"/>
      <c r="C26" s="40"/>
      <c r="D26" s="183"/>
      <c r="E26" s="183"/>
      <c r="F26" s="183"/>
      <c r="G26" s="89"/>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V26" s="131"/>
      <c r="BW26" s="131"/>
      <c r="BX26" s="131"/>
      <c r="BY26" s="131"/>
      <c r="BZ26" s="131"/>
      <c r="CA26" s="131"/>
      <c r="CC26"/>
      <c r="CD26" s="124"/>
      <c r="CH26"/>
      <c r="CI26"/>
      <c r="CJ26"/>
      <c r="CK26"/>
    </row>
    <row r="27" spans="2:89" s="66" customFormat="1" ht="30" customHeight="1">
      <c r="B27" s="76"/>
      <c r="C27" s="40"/>
      <c r="D27" s="914" t="s">
        <v>197</v>
      </c>
      <c r="E27" s="183"/>
      <c r="F27" s="182" t="s">
        <v>1000</v>
      </c>
      <c r="G27" s="89"/>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V27" s="2273" t="s">
        <v>281</v>
      </c>
      <c r="BW27" s="2274"/>
      <c r="BX27" s="2274"/>
      <c r="BY27" s="2275"/>
      <c r="BZ27" s="2276"/>
      <c r="CA27" s="2277"/>
      <c r="CC27"/>
      <c r="CD27" s="124"/>
      <c r="CH27"/>
      <c r="CI27"/>
      <c r="CJ27"/>
      <c r="CK27"/>
    </row>
    <row r="28" spans="2:89" s="66" customFormat="1" ht="30" customHeight="1">
      <c r="B28" s="88"/>
      <c r="C28" s="40"/>
      <c r="D28" s="182"/>
      <c r="E28" s="183"/>
      <c r="F28" s="212" t="s">
        <v>1001</v>
      </c>
      <c r="G28" s="89"/>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V28" s="2274"/>
      <c r="BW28" s="2274"/>
      <c r="BX28" s="2274"/>
      <c r="BY28" s="2278"/>
      <c r="BZ28" s="2279"/>
      <c r="CA28" s="2280"/>
      <c r="CC28"/>
      <c r="CD28" s="120"/>
      <c r="CH28"/>
      <c r="CI28"/>
      <c r="CJ28"/>
      <c r="CK28"/>
    </row>
    <row r="29" spans="2:89" s="66" customFormat="1" ht="30" customHeight="1">
      <c r="B29" s="90"/>
      <c r="C29" s="40"/>
      <c r="D29" s="183"/>
      <c r="E29" s="183"/>
      <c r="F29" s="89"/>
      <c r="G29" s="89"/>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V29" s="131"/>
      <c r="BW29" s="131"/>
      <c r="BX29" s="131"/>
      <c r="BY29" s="131"/>
      <c r="BZ29" s="131"/>
      <c r="CA29" s="131"/>
      <c r="CC29"/>
      <c r="CD29" s="120"/>
      <c r="CH29"/>
      <c r="CI29"/>
      <c r="CJ29"/>
      <c r="CK29"/>
    </row>
    <row r="30" spans="2:89" s="66" customFormat="1" ht="30" customHeight="1">
      <c r="B30" s="90"/>
      <c r="C30" s="40"/>
      <c r="D30" s="913" t="s">
        <v>200</v>
      </c>
      <c r="E30" s="183"/>
      <c r="F30" s="89" t="s">
        <v>1002</v>
      </c>
      <c r="G30" s="89"/>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V30" s="2273" t="s">
        <v>286</v>
      </c>
      <c r="BW30" s="2274"/>
      <c r="BX30" s="2274"/>
      <c r="BY30" s="2275"/>
      <c r="BZ30" s="2276"/>
      <c r="CA30" s="2277"/>
      <c r="CC30"/>
      <c r="CD30" s="120"/>
      <c r="CH30"/>
      <c r="CI30"/>
      <c r="CJ30"/>
      <c r="CK30"/>
    </row>
    <row r="31" spans="2:89" s="66" customFormat="1" ht="30" customHeight="1">
      <c r="B31" s="93"/>
      <c r="C31" s="40"/>
      <c r="D31" s="213"/>
      <c r="E31" s="183"/>
      <c r="F31" s="206" t="s">
        <v>1003</v>
      </c>
      <c r="G31" s="89"/>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V31" s="2274"/>
      <c r="BW31" s="2274"/>
      <c r="BX31" s="2274"/>
      <c r="BY31" s="2278"/>
      <c r="BZ31" s="2279"/>
      <c r="CA31" s="2280"/>
      <c r="CC31"/>
      <c r="CD31" s="120"/>
      <c r="CH31"/>
      <c r="CI31"/>
      <c r="CJ31"/>
      <c r="CK31"/>
    </row>
    <row r="32" spans="2:89" s="66" customFormat="1" ht="30" customHeight="1">
      <c r="B32" s="76"/>
      <c r="C32" s="40"/>
      <c r="D32" s="79"/>
      <c r="E32" s="40"/>
      <c r="F32" s="78"/>
      <c r="G32" s="78"/>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V32" s="131"/>
      <c r="BW32" s="131"/>
      <c r="BX32" s="131"/>
      <c r="BY32" s="131"/>
      <c r="BZ32" s="131"/>
      <c r="CA32" s="131"/>
      <c r="CC32"/>
      <c r="CD32" s="120"/>
      <c r="CH32"/>
      <c r="CI32"/>
      <c r="CJ32"/>
      <c r="CK32"/>
    </row>
    <row r="33" spans="2:89" s="66" customFormat="1" ht="30" customHeight="1">
      <c r="B33" s="76"/>
      <c r="C33" s="40"/>
      <c r="D33" s="915" t="s">
        <v>203</v>
      </c>
      <c r="E33" s="183"/>
      <c r="F33" s="89" t="s">
        <v>1004</v>
      </c>
      <c r="G33" s="89"/>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V33" s="2273" t="s">
        <v>290</v>
      </c>
      <c r="BW33" s="2274"/>
      <c r="BX33" s="2274"/>
      <c r="BY33" s="2275"/>
      <c r="BZ33" s="2276"/>
      <c r="CA33" s="2277"/>
      <c r="CC33"/>
      <c r="CD33" s="123"/>
      <c r="CH33"/>
      <c r="CI33"/>
      <c r="CJ33"/>
      <c r="CK33"/>
    </row>
    <row r="34" spans="2:89" s="66" customFormat="1" ht="30" customHeight="1">
      <c r="B34" s="76"/>
      <c r="C34" s="40"/>
      <c r="D34" s="89"/>
      <c r="E34" s="183"/>
      <c r="F34" s="206" t="s">
        <v>1005</v>
      </c>
      <c r="G34" s="89"/>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V34" s="2274"/>
      <c r="BW34" s="2274"/>
      <c r="BX34" s="2274"/>
      <c r="BY34" s="2278"/>
      <c r="BZ34" s="2279"/>
      <c r="CA34" s="2280"/>
      <c r="CC34"/>
      <c r="CD34" s="123"/>
      <c r="CH34"/>
      <c r="CI34"/>
      <c r="CJ34"/>
      <c r="CK34"/>
    </row>
    <row r="35" spans="2:89" s="66" customFormat="1" ht="30" customHeight="1">
      <c r="B35" s="76"/>
      <c r="C35" s="40"/>
      <c r="D35" s="92"/>
      <c r="E35" s="183"/>
      <c r="F35" s="89"/>
      <c r="G35" s="89"/>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V35" s="131"/>
      <c r="BW35" s="131"/>
      <c r="BX35" s="131"/>
      <c r="BY35" s="131"/>
      <c r="BZ35" s="131"/>
      <c r="CA35" s="131"/>
      <c r="CC35"/>
      <c r="CD35" s="124"/>
      <c r="CH35"/>
      <c r="CI35"/>
      <c r="CJ35"/>
      <c r="CK35"/>
    </row>
    <row r="36" spans="2:89" s="66" customFormat="1" ht="30" customHeight="1">
      <c r="B36" s="88"/>
      <c r="C36" s="40"/>
      <c r="D36" s="915" t="s">
        <v>206</v>
      </c>
      <c r="E36" s="183"/>
      <c r="F36" s="89" t="s">
        <v>1006</v>
      </c>
      <c r="G36" s="89"/>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V36" s="2273" t="s">
        <v>239</v>
      </c>
      <c r="BW36" s="2274"/>
      <c r="BX36" s="2274"/>
      <c r="BY36" s="2275"/>
      <c r="BZ36" s="2276"/>
      <c r="CA36" s="2277"/>
      <c r="CC36"/>
      <c r="CD36" s="124"/>
      <c r="CH36"/>
      <c r="CI36"/>
      <c r="CJ36"/>
      <c r="CK36"/>
    </row>
    <row r="37" spans="2:89" s="66" customFormat="1" ht="30" customHeight="1">
      <c r="B37" s="90"/>
      <c r="C37" s="40"/>
      <c r="D37" s="89"/>
      <c r="E37" s="183"/>
      <c r="F37" s="206" t="s">
        <v>1007</v>
      </c>
      <c r="G37" s="206"/>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V37" s="2274"/>
      <c r="BW37" s="2274"/>
      <c r="BX37" s="2274"/>
      <c r="BY37" s="2278"/>
      <c r="BZ37" s="2279"/>
      <c r="CA37" s="2280"/>
      <c r="CC37"/>
      <c r="CD37" s="124"/>
      <c r="CH37"/>
      <c r="CI37"/>
      <c r="CJ37"/>
      <c r="CK37"/>
    </row>
    <row r="38" spans="2:89" s="66" customFormat="1" ht="30" customHeight="1">
      <c r="B38" s="90"/>
      <c r="C38" s="40"/>
      <c r="D38" s="92"/>
      <c r="E38" s="183"/>
      <c r="F38" s="89"/>
      <c r="G38" s="89"/>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V38" s="131"/>
      <c r="BW38" s="131"/>
      <c r="BX38" s="131"/>
      <c r="BY38" s="131"/>
      <c r="BZ38" s="131"/>
      <c r="CA38" s="131"/>
      <c r="CC38"/>
      <c r="CD38" s="124"/>
      <c r="CH38"/>
      <c r="CI38"/>
      <c r="CJ38"/>
      <c r="CK38"/>
    </row>
    <row r="39" spans="2:89" s="66" customFormat="1" ht="30" customHeight="1">
      <c r="B39" s="93"/>
      <c r="C39" s="40"/>
      <c r="D39" s="915" t="s">
        <v>165</v>
      </c>
      <c r="E39" s="183"/>
      <c r="F39" s="89" t="s">
        <v>1008</v>
      </c>
      <c r="G39" s="89"/>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1"/>
      <c r="BV39" s="2273" t="s">
        <v>240</v>
      </c>
      <c r="BW39" s="2274"/>
      <c r="BX39" s="2274"/>
      <c r="BY39" s="2275"/>
      <c r="BZ39" s="2276"/>
      <c r="CA39" s="2277"/>
      <c r="CC39"/>
      <c r="CD39" s="120"/>
      <c r="CH39"/>
      <c r="CI39"/>
      <c r="CJ39"/>
      <c r="CK39"/>
    </row>
    <row r="40" spans="2:89" s="66" customFormat="1" ht="30" customHeight="1">
      <c r="B40" s="76"/>
      <c r="C40" s="40"/>
      <c r="D40" s="89"/>
      <c r="E40" s="183"/>
      <c r="F40" s="206" t="s">
        <v>1009</v>
      </c>
      <c r="G40" s="89"/>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V40" s="2274"/>
      <c r="BW40" s="2274"/>
      <c r="BX40" s="2274"/>
      <c r="BY40" s="2278"/>
      <c r="BZ40" s="2279"/>
      <c r="CA40" s="2280"/>
      <c r="CC40"/>
      <c r="CD40" s="120"/>
      <c r="CH40"/>
      <c r="CI40"/>
      <c r="CJ40"/>
      <c r="CK40"/>
    </row>
    <row r="41" spans="2:89" s="66" customFormat="1" ht="30" customHeight="1">
      <c r="B41" s="76"/>
      <c r="C41" s="40"/>
      <c r="D41" s="92"/>
      <c r="E41" s="183"/>
      <c r="F41" s="89"/>
      <c r="G41" s="89"/>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V41" s="131"/>
      <c r="BW41" s="131"/>
      <c r="BX41" s="131"/>
      <c r="BY41" s="131"/>
      <c r="BZ41" s="131"/>
      <c r="CA41" s="131"/>
      <c r="CC41"/>
      <c r="CD41" s="120"/>
      <c r="CH41"/>
      <c r="CI41"/>
      <c r="CJ41"/>
      <c r="CK41"/>
    </row>
    <row r="42" spans="2:89" s="66" customFormat="1" ht="30" customHeight="1">
      <c r="B42" s="76"/>
      <c r="C42" s="40"/>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s="2093">
        <v>310110</v>
      </c>
      <c r="BX42" s="2093"/>
      <c r="BY42" s="2093"/>
      <c r="BZ42" s="2093"/>
      <c r="CA42" s="2093"/>
      <c r="CC42"/>
      <c r="CD42" s="120"/>
      <c r="CH42"/>
      <c r="CI42"/>
      <c r="CJ42"/>
      <c r="CK42"/>
    </row>
    <row r="43" spans="2:89" s="66" customFormat="1" ht="30" customHeight="1">
      <c r="B43" s="76"/>
      <c r="C43" s="40"/>
      <c r="D43"/>
      <c r="E43" s="1613"/>
      <c r="F43" s="1614"/>
      <c r="G43" s="1614"/>
      <c r="H43" s="1614"/>
      <c r="I43" s="1614"/>
      <c r="J43" s="1614"/>
      <c r="K43" s="1614"/>
      <c r="L43" s="1614"/>
      <c r="M43" s="1614"/>
      <c r="N43" s="1614"/>
      <c r="O43" s="1614"/>
      <c r="P43" s="1614"/>
      <c r="Q43" s="1614"/>
      <c r="R43" s="1614"/>
      <c r="S43" s="1614"/>
      <c r="T43" s="1614"/>
      <c r="U43" s="1614"/>
      <c r="V43" s="1614"/>
      <c r="W43" s="1614"/>
      <c r="X43" s="1614"/>
      <c r="Y43" s="1614"/>
      <c r="Z43" s="1614"/>
      <c r="AA43" s="1614"/>
      <c r="AB43" s="1614"/>
      <c r="AC43" s="1614"/>
      <c r="AD43" s="1614"/>
      <c r="AE43" s="1614"/>
      <c r="AF43" s="1614"/>
      <c r="AG43" s="1614"/>
      <c r="AH43" s="1614"/>
      <c r="AI43" s="1614"/>
      <c r="AJ43" s="1614"/>
      <c r="AK43" s="1614"/>
      <c r="AL43" s="1614"/>
      <c r="AM43" s="1614"/>
      <c r="AN43" s="1614"/>
      <c r="AO43" s="1614"/>
      <c r="AP43" s="1614"/>
      <c r="AQ43" s="1614"/>
      <c r="AR43" s="1614"/>
      <c r="AS43" s="1614"/>
      <c r="AT43" s="1614"/>
      <c r="AU43" s="1614"/>
      <c r="AV43" s="1614"/>
      <c r="AW43" s="1614"/>
      <c r="AX43" s="1614"/>
      <c r="AY43" s="1614"/>
      <c r="AZ43" s="1614"/>
      <c r="BA43" s="1614"/>
      <c r="BB43" s="1614"/>
      <c r="BC43" s="1614"/>
      <c r="BD43" s="1614"/>
      <c r="BE43" s="1614"/>
      <c r="BF43" s="1614"/>
      <c r="BG43" s="1614"/>
      <c r="BH43" s="1614"/>
      <c r="BI43" s="1614"/>
      <c r="BJ43" s="1614"/>
      <c r="BK43" s="1614"/>
      <c r="BL43" s="1614"/>
      <c r="BM43" s="1614"/>
      <c r="BN43" s="1614"/>
      <c r="BO43" s="1614"/>
      <c r="BP43" s="1614"/>
      <c r="BQ43" s="1614"/>
      <c r="BR43" s="1614"/>
      <c r="BS43" s="1614"/>
      <c r="BT43" s="1614"/>
      <c r="BU43" s="1614"/>
      <c r="BV43" s="1614"/>
      <c r="BW43" s="1614"/>
      <c r="BX43" s="1614"/>
      <c r="BY43" s="1614"/>
      <c r="BZ43" s="1614"/>
      <c r="CA43" s="1615"/>
      <c r="CC43"/>
      <c r="CD43" s="120"/>
      <c r="CH43"/>
      <c r="CI43"/>
      <c r="CJ43"/>
      <c r="CK43"/>
    </row>
    <row r="44" spans="2:89" s="66" customFormat="1" ht="30" customHeight="1">
      <c r="B44" s="88"/>
      <c r="C44" s="40"/>
      <c r="D44"/>
      <c r="E44" s="2118"/>
      <c r="F44" s="1526"/>
      <c r="G44" s="1526"/>
      <c r="H44" s="1526"/>
      <c r="I44" s="1526"/>
      <c r="J44" s="1526"/>
      <c r="K44" s="1526"/>
      <c r="L44" s="1526"/>
      <c r="M44" s="1526"/>
      <c r="N44" s="1526"/>
      <c r="O44" s="1526"/>
      <c r="P44" s="1526"/>
      <c r="Q44" s="1526"/>
      <c r="R44" s="1526"/>
      <c r="S44" s="1526"/>
      <c r="T44" s="1526"/>
      <c r="U44" s="1526"/>
      <c r="V44" s="1526"/>
      <c r="W44" s="1526"/>
      <c r="X44" s="1526"/>
      <c r="Y44" s="1526"/>
      <c r="Z44" s="1526"/>
      <c r="AA44" s="1526"/>
      <c r="AB44" s="1526"/>
      <c r="AC44" s="1526"/>
      <c r="AD44" s="1526"/>
      <c r="AE44" s="1526"/>
      <c r="AF44" s="1526"/>
      <c r="AG44" s="1526"/>
      <c r="AH44" s="1526"/>
      <c r="AI44" s="1526"/>
      <c r="AJ44" s="1526"/>
      <c r="AK44" s="1526"/>
      <c r="AL44" s="1526"/>
      <c r="AM44" s="1526"/>
      <c r="AN44" s="1526"/>
      <c r="AO44" s="1526"/>
      <c r="AP44" s="1526"/>
      <c r="AQ44" s="1526"/>
      <c r="AR44" s="1526"/>
      <c r="AS44" s="1526"/>
      <c r="AT44" s="1526"/>
      <c r="AU44" s="1526"/>
      <c r="AV44" s="1526"/>
      <c r="AW44" s="1526"/>
      <c r="AX44" s="1526"/>
      <c r="AY44" s="1526"/>
      <c r="AZ44" s="1526"/>
      <c r="BA44" s="1526"/>
      <c r="BB44" s="1526"/>
      <c r="BC44" s="1526"/>
      <c r="BD44" s="1526"/>
      <c r="BE44" s="1526"/>
      <c r="BF44" s="1526"/>
      <c r="BG44" s="1526"/>
      <c r="BH44" s="1526"/>
      <c r="BI44" s="1526"/>
      <c r="BJ44" s="1526"/>
      <c r="BK44" s="1526"/>
      <c r="BL44" s="1526"/>
      <c r="BM44" s="1526"/>
      <c r="BN44" s="1526"/>
      <c r="BO44" s="1526"/>
      <c r="BP44" s="1526"/>
      <c r="BQ44" s="1526"/>
      <c r="BR44" s="1526"/>
      <c r="BS44" s="1526"/>
      <c r="BT44" s="1526"/>
      <c r="BU44" s="1526"/>
      <c r="BV44" s="1526"/>
      <c r="BW44" s="1526"/>
      <c r="BX44" s="1526"/>
      <c r="BY44" s="1526"/>
      <c r="BZ44" s="1526"/>
      <c r="CA44" s="2119"/>
      <c r="CC44"/>
      <c r="CD44" s="123"/>
      <c r="CH44"/>
      <c r="CI44"/>
      <c r="CJ44"/>
      <c r="CK44"/>
    </row>
    <row r="45" spans="2:89" s="66" customFormat="1" ht="30" customHeight="1">
      <c r="B45" s="76"/>
      <c r="C45" s="40"/>
      <c r="D45"/>
      <c r="E45" s="2118"/>
      <c r="F45" s="1526"/>
      <c r="G45" s="1526"/>
      <c r="H45" s="1526"/>
      <c r="I45" s="1526"/>
      <c r="J45" s="1526"/>
      <c r="K45" s="1526"/>
      <c r="L45" s="1526"/>
      <c r="M45" s="1526"/>
      <c r="N45" s="1526"/>
      <c r="O45" s="1526"/>
      <c r="P45" s="1526"/>
      <c r="Q45" s="1526"/>
      <c r="R45" s="1526"/>
      <c r="S45" s="1526"/>
      <c r="T45" s="1526"/>
      <c r="U45" s="1526"/>
      <c r="V45" s="1526"/>
      <c r="W45" s="1526"/>
      <c r="X45" s="1526"/>
      <c r="Y45" s="1526"/>
      <c r="Z45" s="1526"/>
      <c r="AA45" s="1526"/>
      <c r="AB45" s="1526"/>
      <c r="AC45" s="1526"/>
      <c r="AD45" s="1526"/>
      <c r="AE45" s="1526"/>
      <c r="AF45" s="1526"/>
      <c r="AG45" s="1526"/>
      <c r="AH45" s="1526"/>
      <c r="AI45" s="1526"/>
      <c r="AJ45" s="1526"/>
      <c r="AK45" s="1526"/>
      <c r="AL45" s="1526"/>
      <c r="AM45" s="1526"/>
      <c r="AN45" s="1526"/>
      <c r="AO45" s="1526"/>
      <c r="AP45" s="1526"/>
      <c r="AQ45" s="1526"/>
      <c r="AR45" s="1526"/>
      <c r="AS45" s="1526"/>
      <c r="AT45" s="1526"/>
      <c r="AU45" s="1526"/>
      <c r="AV45" s="1526"/>
      <c r="AW45" s="1526"/>
      <c r="AX45" s="1526"/>
      <c r="AY45" s="1526"/>
      <c r="AZ45" s="1526"/>
      <c r="BA45" s="1526"/>
      <c r="BB45" s="1526"/>
      <c r="BC45" s="1526"/>
      <c r="BD45" s="1526"/>
      <c r="BE45" s="1526"/>
      <c r="BF45" s="1526"/>
      <c r="BG45" s="1526"/>
      <c r="BH45" s="1526"/>
      <c r="BI45" s="1526"/>
      <c r="BJ45" s="1526"/>
      <c r="BK45" s="1526"/>
      <c r="BL45" s="1526"/>
      <c r="BM45" s="1526"/>
      <c r="BN45" s="1526"/>
      <c r="BO45" s="1526"/>
      <c r="BP45" s="1526"/>
      <c r="BQ45" s="1526"/>
      <c r="BR45" s="1526"/>
      <c r="BS45" s="1526"/>
      <c r="BT45" s="1526"/>
      <c r="BU45" s="1526"/>
      <c r="BV45" s="1526"/>
      <c r="BW45" s="1526"/>
      <c r="BX45" s="1526"/>
      <c r="BY45" s="1526"/>
      <c r="BZ45" s="1526"/>
      <c r="CA45" s="2119"/>
      <c r="CC45"/>
      <c r="CD45" s="124"/>
      <c r="CH45"/>
      <c r="CI45"/>
      <c r="CJ45"/>
      <c r="CK45"/>
    </row>
    <row r="46" spans="2:89" s="66" customFormat="1" ht="30" customHeight="1">
      <c r="B46" s="76"/>
      <c r="C46" s="40"/>
      <c r="D46"/>
      <c r="E46" s="2118"/>
      <c r="F46" s="1526"/>
      <c r="G46" s="1526"/>
      <c r="H46" s="1526"/>
      <c r="I46" s="1526"/>
      <c r="J46" s="1526"/>
      <c r="K46" s="1526"/>
      <c r="L46" s="1526"/>
      <c r="M46" s="1526"/>
      <c r="N46" s="1526"/>
      <c r="O46" s="1526"/>
      <c r="P46" s="1526"/>
      <c r="Q46" s="1526"/>
      <c r="R46" s="1526"/>
      <c r="S46" s="1526"/>
      <c r="T46" s="1526"/>
      <c r="U46" s="1526"/>
      <c r="V46" s="1526"/>
      <c r="W46" s="1526"/>
      <c r="X46" s="1526"/>
      <c r="Y46" s="1526"/>
      <c r="Z46" s="1526"/>
      <c r="AA46" s="1526"/>
      <c r="AB46" s="1526"/>
      <c r="AC46" s="1526"/>
      <c r="AD46" s="1526"/>
      <c r="AE46" s="1526"/>
      <c r="AF46" s="1526"/>
      <c r="AG46" s="1526"/>
      <c r="AH46" s="1526"/>
      <c r="AI46" s="1526"/>
      <c r="AJ46" s="1526"/>
      <c r="AK46" s="1526"/>
      <c r="AL46" s="1526"/>
      <c r="AM46" s="1526"/>
      <c r="AN46" s="1526"/>
      <c r="AO46" s="1526"/>
      <c r="AP46" s="1526"/>
      <c r="AQ46" s="1526"/>
      <c r="AR46" s="1526"/>
      <c r="AS46" s="1526"/>
      <c r="AT46" s="1526"/>
      <c r="AU46" s="1526"/>
      <c r="AV46" s="1526"/>
      <c r="AW46" s="1526"/>
      <c r="AX46" s="1526"/>
      <c r="AY46" s="1526"/>
      <c r="AZ46" s="1526"/>
      <c r="BA46" s="1526"/>
      <c r="BB46" s="1526"/>
      <c r="BC46" s="1526"/>
      <c r="BD46" s="1526"/>
      <c r="BE46" s="1526"/>
      <c r="BF46" s="1526"/>
      <c r="BG46" s="1526"/>
      <c r="BH46" s="1526"/>
      <c r="BI46" s="1526"/>
      <c r="BJ46" s="1526"/>
      <c r="BK46" s="1526"/>
      <c r="BL46" s="1526"/>
      <c r="BM46" s="1526"/>
      <c r="BN46" s="1526"/>
      <c r="BO46" s="1526"/>
      <c r="BP46" s="1526"/>
      <c r="BQ46" s="1526"/>
      <c r="BR46" s="1526"/>
      <c r="BS46" s="1526"/>
      <c r="BT46" s="1526"/>
      <c r="BU46" s="1526"/>
      <c r="BV46" s="1526"/>
      <c r="BW46" s="1526"/>
      <c r="BX46" s="1526"/>
      <c r="BY46" s="1526"/>
      <c r="BZ46" s="1526"/>
      <c r="CA46" s="2119"/>
      <c r="CC46"/>
      <c r="CD46" s="124"/>
      <c r="CH46"/>
      <c r="CI46"/>
      <c r="CJ46"/>
      <c r="CK46"/>
    </row>
    <row r="47" spans="2:89" s="66" customFormat="1" ht="30" customHeight="1">
      <c r="B47" s="76"/>
      <c r="C47" s="40"/>
      <c r="D47"/>
      <c r="E47" s="1616"/>
      <c r="F47" s="1617"/>
      <c r="G47" s="1617"/>
      <c r="H47" s="1617"/>
      <c r="I47" s="1617"/>
      <c r="J47" s="1617"/>
      <c r="K47" s="1617"/>
      <c r="L47" s="1617"/>
      <c r="M47" s="1617"/>
      <c r="N47" s="1617"/>
      <c r="O47" s="1617"/>
      <c r="P47" s="1617"/>
      <c r="Q47" s="1617"/>
      <c r="R47" s="1617"/>
      <c r="S47" s="1617"/>
      <c r="T47" s="1617"/>
      <c r="U47" s="1617"/>
      <c r="V47" s="1617"/>
      <c r="W47" s="1617"/>
      <c r="X47" s="1617"/>
      <c r="Y47" s="1617"/>
      <c r="Z47" s="1617"/>
      <c r="AA47" s="1617"/>
      <c r="AB47" s="1617"/>
      <c r="AC47" s="1617"/>
      <c r="AD47" s="1617"/>
      <c r="AE47" s="1617"/>
      <c r="AF47" s="1617"/>
      <c r="AG47" s="1617"/>
      <c r="AH47" s="1617"/>
      <c r="AI47" s="1617"/>
      <c r="AJ47" s="1617"/>
      <c r="AK47" s="1617"/>
      <c r="AL47" s="1617"/>
      <c r="AM47" s="1617"/>
      <c r="AN47" s="1617"/>
      <c r="AO47" s="1617"/>
      <c r="AP47" s="1617"/>
      <c r="AQ47" s="1617"/>
      <c r="AR47" s="1617"/>
      <c r="AS47" s="1617"/>
      <c r="AT47" s="1617"/>
      <c r="AU47" s="1617"/>
      <c r="AV47" s="1617"/>
      <c r="AW47" s="1617"/>
      <c r="AX47" s="1617"/>
      <c r="AY47" s="1617"/>
      <c r="AZ47" s="1617"/>
      <c r="BA47" s="1617"/>
      <c r="BB47" s="1617"/>
      <c r="BC47" s="1617"/>
      <c r="BD47" s="1617"/>
      <c r="BE47" s="1617"/>
      <c r="BF47" s="1617"/>
      <c r="BG47" s="1617"/>
      <c r="BH47" s="1617"/>
      <c r="BI47" s="1617"/>
      <c r="BJ47" s="1617"/>
      <c r="BK47" s="1617"/>
      <c r="BL47" s="1617"/>
      <c r="BM47" s="1617"/>
      <c r="BN47" s="1617"/>
      <c r="BO47" s="1617"/>
      <c r="BP47" s="1617"/>
      <c r="BQ47" s="1617"/>
      <c r="BR47" s="1617"/>
      <c r="BS47" s="1617"/>
      <c r="BT47" s="1617"/>
      <c r="BU47" s="1617"/>
      <c r="BV47" s="1617"/>
      <c r="BW47" s="1617"/>
      <c r="BX47" s="1617"/>
      <c r="BY47" s="1617"/>
      <c r="BZ47" s="1617"/>
      <c r="CA47" s="1618"/>
      <c r="CC47"/>
      <c r="CD47" s="120"/>
      <c r="CH47"/>
      <c r="CI47"/>
      <c r="CJ47"/>
      <c r="CK47"/>
    </row>
    <row r="48" spans="2:89" s="66" customFormat="1" ht="30" customHeight="1">
      <c r="B48" s="76"/>
      <c r="C48" s="40"/>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C48"/>
      <c r="CD48" s="120"/>
      <c r="CH48"/>
      <c r="CI48"/>
      <c r="CJ48"/>
      <c r="CK48"/>
    </row>
    <row r="49" spans="2:126" s="66" customFormat="1" ht="30" customHeight="1">
      <c r="B49" s="88"/>
      <c r="C49" s="40"/>
      <c r="D49" s="915" t="s">
        <v>542</v>
      </c>
      <c r="E49" s="183"/>
      <c r="F49" s="89" t="s">
        <v>1010</v>
      </c>
      <c r="G49" s="89"/>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V49" s="2274">
        <v>11</v>
      </c>
      <c r="BW49" s="2274"/>
      <c r="BX49" s="2274"/>
      <c r="BY49" s="2275"/>
      <c r="BZ49" s="2276"/>
      <c r="CA49" s="2277"/>
      <c r="CC49"/>
      <c r="CD49" s="120"/>
      <c r="CH49"/>
      <c r="CI49"/>
      <c r="CJ49"/>
      <c r="CK49"/>
    </row>
    <row r="50" spans="2:126" s="66" customFormat="1" ht="30" customHeight="1">
      <c r="B50" s="90"/>
      <c r="C50" s="40"/>
      <c r="D50" s="89"/>
      <c r="E50" s="183"/>
      <c r="F50" s="206" t="s">
        <v>1011</v>
      </c>
      <c r="G50" s="206"/>
      <c r="H50" s="129"/>
      <c r="I50" s="129"/>
      <c r="J50" s="129"/>
      <c r="K50" s="19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V50" s="2274"/>
      <c r="BW50" s="2274"/>
      <c r="BX50" s="2274"/>
      <c r="BY50" s="2278"/>
      <c r="BZ50" s="2279"/>
      <c r="CA50" s="2280"/>
      <c r="CC50"/>
      <c r="CD50" s="120"/>
      <c r="CH50"/>
      <c r="CI50"/>
      <c r="CJ50"/>
      <c r="CK50"/>
    </row>
    <row r="51" spans="2:126" s="66" customFormat="1" ht="39.9" customHeight="1">
      <c r="B51" s="149"/>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177"/>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26" s="66" customFormat="1" ht="39.9" customHeight="1">
      <c r="B52" s="93"/>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23"/>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26" s="66" customFormat="1" ht="30" customHeight="1">
      <c r="B53" s="101"/>
      <c r="C53" s="182" t="s">
        <v>1012</v>
      </c>
      <c r="D53" s="182" t="s">
        <v>1013</v>
      </c>
      <c r="E53" s="137"/>
      <c r="F53" s="183"/>
      <c r="G53" s="89"/>
      <c r="H53" s="81"/>
      <c r="I53" s="137"/>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c r="AP53" s="81"/>
      <c r="AQ53" s="81"/>
      <c r="AR53" s="81"/>
      <c r="AS53" s="81"/>
      <c r="AT53" s="81"/>
      <c r="AU53" s="81"/>
      <c r="AV53" s="81"/>
      <c r="AW53" s="81"/>
      <c r="AX53" s="81"/>
      <c r="AY53" s="81"/>
      <c r="AZ53" s="81"/>
      <c r="BA53" s="81"/>
      <c r="BB53" s="81"/>
      <c r="BC53" s="81"/>
      <c r="BD53" s="203"/>
      <c r="BE53" s="203"/>
      <c r="BF53" s="203"/>
      <c r="BG53" s="203"/>
      <c r="BH53" s="203"/>
      <c r="BI53" s="203"/>
      <c r="BJ53"/>
      <c r="BK53"/>
      <c r="BL53"/>
      <c r="BM53"/>
      <c r="BN53"/>
      <c r="BO53"/>
      <c r="BP53"/>
      <c r="BQ53"/>
      <c r="BR53"/>
      <c r="BS53"/>
      <c r="BT53"/>
      <c r="BU53"/>
      <c r="BV53"/>
      <c r="BW53"/>
      <c r="BX53"/>
      <c r="BY53"/>
      <c r="BZ53"/>
      <c r="CA53"/>
      <c r="CB53"/>
      <c r="CC53"/>
      <c r="CD53" s="12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26" s="66" customFormat="1" ht="30" customHeight="1">
      <c r="B54" s="76"/>
      <c r="C54" s="183"/>
      <c r="D54" s="212" t="s">
        <v>1014</v>
      </c>
      <c r="E54" s="137"/>
      <c r="F54" s="183"/>
      <c r="G54" s="89"/>
      <c r="H54" s="81"/>
      <c r="I54" s="137"/>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1"/>
      <c r="AO54" s="81"/>
      <c r="AP54" s="81"/>
      <c r="AQ54" s="81"/>
      <c r="AR54" s="81"/>
      <c r="AS54" s="81"/>
      <c r="AT54" s="81"/>
      <c r="AU54" s="81"/>
      <c r="AV54" s="81"/>
      <c r="AW54" s="81"/>
      <c r="AX54" s="81"/>
      <c r="AY54" s="81"/>
      <c r="AZ54" s="81"/>
      <c r="BA54" s="81"/>
      <c r="BB54" s="81"/>
      <c r="BC54" s="81"/>
      <c r="BD54" s="203"/>
      <c r="BE54" s="203"/>
      <c r="BF54" s="203"/>
      <c r="BG54" s="203"/>
      <c r="BH54" s="203"/>
      <c r="BI54" s="203"/>
      <c r="BJ54"/>
      <c r="BK54"/>
      <c r="BL54"/>
      <c r="BM54"/>
      <c r="BN54"/>
      <c r="BO54"/>
      <c r="BP54"/>
      <c r="BQ54"/>
      <c r="BR54"/>
      <c r="BS54"/>
      <c r="BT54"/>
      <c r="BU54"/>
      <c r="BV54"/>
      <c r="BW54"/>
      <c r="BX54"/>
      <c r="BY54"/>
      <c r="BZ54"/>
      <c r="CA54"/>
      <c r="CB54"/>
      <c r="CC54"/>
      <c r="CD54" s="12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76"/>
      <c r="C55" s="183"/>
      <c r="E55" s="137"/>
      <c r="F55" s="183"/>
      <c r="G55" s="89"/>
      <c r="H55" s="81"/>
      <c r="I55" s="137"/>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203"/>
      <c r="BE55" s="203"/>
      <c r="BF55" s="203"/>
      <c r="BG55" s="203"/>
      <c r="BH55" s="203"/>
      <c r="BI55" s="203"/>
      <c r="BJ55"/>
      <c r="BK55"/>
      <c r="BL55"/>
      <c r="BM55"/>
      <c r="BN55"/>
      <c r="BO55"/>
      <c r="BP55"/>
      <c r="BQ55"/>
      <c r="BR55"/>
      <c r="BS55"/>
      <c r="BT55"/>
      <c r="BU55"/>
      <c r="BV55"/>
      <c r="BW55"/>
      <c r="BX55"/>
      <c r="BY55"/>
      <c r="BZ55"/>
      <c r="CA55"/>
      <c r="CB55"/>
      <c r="CC55"/>
      <c r="CD55" s="124"/>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76"/>
      <c r="C56" s="183"/>
      <c r="D56" s="137"/>
      <c r="E56" s="910" t="s">
        <v>1901</v>
      </c>
      <c r="F56" s="137"/>
      <c r="G56" s="138"/>
      <c r="H56" s="138"/>
      <c r="I56" s="104"/>
      <c r="J56" s="104"/>
      <c r="K56" s="104"/>
      <c r="L56" s="104"/>
      <c r="M56" s="104"/>
      <c r="N56" s="104"/>
      <c r="O56" s="104"/>
      <c r="P56" s="104"/>
      <c r="Q56" s="104"/>
      <c r="R56" s="81"/>
      <c r="S56" s="81"/>
      <c r="T56" s="81"/>
      <c r="U56" s="81"/>
      <c r="V56" s="81"/>
      <c r="W56" s="81"/>
      <c r="X56" s="81"/>
      <c r="Y56" s="81"/>
      <c r="Z56" s="81"/>
      <c r="AA56" s="81"/>
      <c r="AB56" s="81"/>
      <c r="AC56" s="81"/>
      <c r="AD56" s="81"/>
      <c r="AE56" s="81"/>
      <c r="AF56" s="81"/>
      <c r="AG56" s="81"/>
      <c r="AH56" s="81"/>
      <c r="AI56" s="81"/>
      <c r="AJ56" s="81"/>
      <c r="AK56" s="81"/>
      <c r="AL56" s="81"/>
      <c r="AM56" s="81"/>
      <c r="AN56" s="81"/>
      <c r="AO56" s="81"/>
      <c r="AP56" s="81"/>
      <c r="AQ56" s="81"/>
      <c r="AR56" s="81"/>
      <c r="AS56" s="81"/>
      <c r="AT56" s="81"/>
      <c r="AU56" s="81"/>
      <c r="AV56" s="81"/>
      <c r="AW56" s="81"/>
      <c r="AX56" s="81"/>
      <c r="AY56" s="81"/>
      <c r="AZ56" s="81"/>
      <c r="BA56" s="81"/>
      <c r="BB56" s="81"/>
      <c r="BC56" s="81"/>
      <c r="BD56" s="203"/>
      <c r="BE56" s="203"/>
      <c r="BF56" s="203"/>
      <c r="BG56" s="203"/>
      <c r="BH56" s="203"/>
      <c r="BI56" s="203"/>
      <c r="BJ56"/>
      <c r="BK56"/>
      <c r="BL56"/>
      <c r="BM56"/>
      <c r="BN56"/>
      <c r="BO56"/>
      <c r="BP56"/>
      <c r="BQ56"/>
      <c r="BR56"/>
      <c r="BS56"/>
      <c r="BT56"/>
      <c r="BU56"/>
      <c r="BV56"/>
      <c r="BW56"/>
      <c r="BX56"/>
      <c r="BY56"/>
      <c r="BZ56"/>
      <c r="CA56"/>
      <c r="CB56"/>
      <c r="CC56" s="129"/>
      <c r="CD56" s="124"/>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88"/>
      <c r="C57" s="183"/>
      <c r="D57" s="1612" t="s">
        <v>74</v>
      </c>
      <c r="E57" s="1605"/>
      <c r="F57" s="2251"/>
      <c r="G57" s="2252"/>
      <c r="H57" s="2253"/>
      <c r="I57" s="105"/>
      <c r="J57" s="2250" t="s">
        <v>793</v>
      </c>
      <c r="K57" s="2250"/>
      <c r="L57" s="2250"/>
      <c r="M57" s="2250"/>
      <c r="N57" s="2250"/>
      <c r="O57" s="2250"/>
      <c r="P57" s="2250"/>
      <c r="Q57" s="2250"/>
      <c r="R57" s="81"/>
      <c r="S57" s="1612" t="s">
        <v>76</v>
      </c>
      <c r="T57" s="1605"/>
      <c r="U57" s="2244"/>
      <c r="V57" s="2245"/>
      <c r="W57" s="2246"/>
      <c r="X57" s="105"/>
      <c r="Y57" s="2250" t="s">
        <v>118</v>
      </c>
      <c r="Z57" s="2250"/>
      <c r="AA57" s="2250"/>
      <c r="AB57" s="2250"/>
      <c r="AC57" s="2250"/>
      <c r="AD57" s="2250"/>
      <c r="AE57" s="2250"/>
      <c r="AF57" s="2250"/>
      <c r="AG57" s="81"/>
      <c r="AH57" s="81"/>
      <c r="AI57" s="81"/>
      <c r="AJ57" s="81"/>
      <c r="AK57" s="81"/>
      <c r="AL57" s="81"/>
      <c r="AM57" s="81"/>
      <c r="AN57" s="81"/>
      <c r="AO57" s="81"/>
      <c r="AP57" s="81"/>
      <c r="AQ57" s="81"/>
      <c r="AR57" s="81"/>
      <c r="AS57" s="81"/>
      <c r="AT57" s="81"/>
      <c r="AU57" s="81"/>
      <c r="AV57" s="81"/>
      <c r="AW57" s="81"/>
      <c r="AX57" s="81"/>
      <c r="AY57" s="81"/>
      <c r="AZ57" s="81"/>
      <c r="BA57" s="81"/>
      <c r="BB57" s="81"/>
      <c r="BC57" s="81"/>
      <c r="BD57" s="203"/>
      <c r="BE57" s="203"/>
      <c r="BF57" s="203"/>
      <c r="BG57" s="203"/>
      <c r="BH57" s="203"/>
      <c r="BI57" s="203"/>
      <c r="BJ57"/>
      <c r="BK57"/>
      <c r="BL57"/>
      <c r="BM57"/>
      <c r="BN57"/>
      <c r="BO57"/>
      <c r="BP57"/>
      <c r="BQ57"/>
      <c r="BR57"/>
      <c r="BS57"/>
      <c r="BT57"/>
      <c r="BU57"/>
      <c r="BV57"/>
      <c r="BW57"/>
      <c r="BX57"/>
      <c r="BY57"/>
      <c r="BZ57"/>
      <c r="CA57"/>
      <c r="CB57"/>
      <c r="CC57"/>
      <c r="CD57" s="124"/>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90"/>
      <c r="C58" s="183"/>
      <c r="D58" s="1604"/>
      <c r="E58" s="1605"/>
      <c r="F58" s="2254"/>
      <c r="G58" s="2255"/>
      <c r="H58" s="2256"/>
      <c r="I58" s="105"/>
      <c r="J58" s="2250"/>
      <c r="K58" s="2250"/>
      <c r="L58" s="2250"/>
      <c r="M58" s="2250"/>
      <c r="N58" s="2250"/>
      <c r="O58" s="2250"/>
      <c r="P58" s="2250"/>
      <c r="Q58" s="2250"/>
      <c r="R58" s="81"/>
      <c r="S58" s="1604"/>
      <c r="T58" s="1605"/>
      <c r="U58" s="2247"/>
      <c r="V58" s="2248"/>
      <c r="W58" s="2249"/>
      <c r="X58" s="105"/>
      <c r="Y58" s="2250"/>
      <c r="Z58" s="2250"/>
      <c r="AA58" s="2250"/>
      <c r="AB58" s="2250"/>
      <c r="AC58" s="2250"/>
      <c r="AD58" s="2250"/>
      <c r="AE58" s="2250"/>
      <c r="AF58" s="2250"/>
      <c r="AG58" s="81"/>
      <c r="AH58" s="81"/>
      <c r="AI58" s="81"/>
      <c r="AJ58" s="81"/>
      <c r="AK58" s="81"/>
      <c r="AL58" s="81"/>
      <c r="AM58" s="81"/>
      <c r="AN58" s="81"/>
      <c r="AO58" s="81"/>
      <c r="AP58" s="81"/>
      <c r="AQ58" s="81"/>
      <c r="AR58" s="81"/>
      <c r="AS58" s="81"/>
      <c r="AT58" s="81"/>
      <c r="AU58" s="81"/>
      <c r="AV58" s="81"/>
      <c r="AW58" s="81"/>
      <c r="AX58" s="81"/>
      <c r="AY58" s="81"/>
      <c r="AZ58" s="81"/>
      <c r="BA58" s="81"/>
      <c r="BB58" s="81"/>
      <c r="BC58" s="81"/>
      <c r="BD58" s="203"/>
      <c r="BE58" s="203"/>
      <c r="BF58" s="203"/>
      <c r="BG58" s="203"/>
      <c r="BH58" s="203"/>
      <c r="BI58" s="203"/>
      <c r="BJ58"/>
      <c r="BK58"/>
      <c r="BL58"/>
      <c r="BM58"/>
      <c r="BN58"/>
      <c r="BO58"/>
      <c r="BP58"/>
      <c r="BQ58"/>
      <c r="BR58"/>
      <c r="BS58"/>
      <c r="BT58"/>
      <c r="BU58"/>
      <c r="BV58"/>
      <c r="BW58"/>
      <c r="BX58"/>
      <c r="BY58"/>
      <c r="BZ58"/>
      <c r="CA58"/>
      <c r="CB58"/>
      <c r="CC58"/>
      <c r="CD58" s="120"/>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90"/>
      <c r="C59" s="183"/>
      <c r="AG59" s="81"/>
      <c r="AH59" s="81"/>
      <c r="AI59" s="81"/>
      <c r="AJ59" s="81"/>
      <c r="AK59" s="81"/>
      <c r="AL59" s="81"/>
      <c r="AM59" s="81"/>
      <c r="AN59" s="81"/>
      <c r="AO59" s="81"/>
      <c r="AP59" s="81"/>
      <c r="AQ59" s="81"/>
      <c r="AR59" s="81"/>
      <c r="AS59" s="81"/>
      <c r="AT59" s="81"/>
      <c r="AU59" s="81"/>
      <c r="AV59" s="81"/>
      <c r="AW59" s="81"/>
      <c r="AX59" s="81"/>
      <c r="AY59" s="81"/>
      <c r="AZ59" s="81"/>
      <c r="BA59" s="81"/>
      <c r="BB59" s="81"/>
      <c r="BC59" s="81"/>
      <c r="BD59" s="203"/>
      <c r="BE59" s="203"/>
      <c r="BF59" s="203"/>
      <c r="BG59" s="203"/>
      <c r="BH59" s="203"/>
      <c r="BI59" s="203"/>
      <c r="BJ59"/>
      <c r="BK59"/>
      <c r="BL59"/>
      <c r="BM59"/>
      <c r="BN59"/>
      <c r="BO59"/>
      <c r="BP59"/>
      <c r="BQ59"/>
      <c r="BR59"/>
      <c r="BS59"/>
      <c r="BT59"/>
      <c r="BU59"/>
      <c r="BV59"/>
      <c r="BW59"/>
      <c r="BX59"/>
      <c r="BY59"/>
      <c r="BZ59"/>
      <c r="CA59"/>
      <c r="CB59"/>
      <c r="CC59"/>
      <c r="CD59" s="120"/>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93"/>
      <c r="C60" s="183"/>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203"/>
      <c r="BE60" s="203"/>
      <c r="BF60" s="203"/>
      <c r="BG60" s="203"/>
      <c r="BH60" s="203"/>
      <c r="BI60" s="203"/>
      <c r="BJ60"/>
      <c r="BK60"/>
      <c r="BL60"/>
      <c r="BM60"/>
      <c r="BN60"/>
      <c r="BO60"/>
      <c r="BP60"/>
      <c r="BQ60"/>
      <c r="BR60"/>
      <c r="BS60"/>
      <c r="BT60"/>
      <c r="BU60"/>
      <c r="BV60"/>
      <c r="BW60"/>
      <c r="BX60"/>
      <c r="BY60"/>
      <c r="BZ60"/>
      <c r="CA60"/>
      <c r="CB60"/>
      <c r="CC60"/>
      <c r="CD60" s="12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76"/>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0"/>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76"/>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20"/>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76"/>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2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6"/>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23"/>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88"/>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4"/>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90"/>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24"/>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90"/>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93"/>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24"/>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76"/>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20"/>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76"/>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2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76"/>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0"/>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6"/>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129"/>
      <c r="CD72" s="120"/>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88"/>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129"/>
      <c r="CD73" s="120"/>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0"/>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129"/>
      <c r="CD74" s="123"/>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90"/>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D75" s="123"/>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93"/>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D76" s="124"/>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76"/>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D77" s="12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76"/>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129"/>
      <c r="CD78" s="12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76"/>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129"/>
      <c r="CD79" s="124"/>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6"/>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129"/>
      <c r="CD80" s="12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88"/>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129"/>
      <c r="CD81" s="120"/>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9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29"/>
      <c r="CD82" s="120"/>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9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129"/>
      <c r="CD83" s="120"/>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93"/>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129"/>
      <c r="CD84" s="120"/>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76"/>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129"/>
      <c r="BC85" s="129"/>
      <c r="BD85" s="129"/>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4"/>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125"/>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26"/>
      <c r="BV86" s="126"/>
      <c r="BW86" s="126"/>
      <c r="BX86" s="126"/>
      <c r="BY86" s="126"/>
      <c r="BZ86" s="126"/>
      <c r="CA86" s="126"/>
      <c r="CB86" s="126"/>
      <c r="CC86" s="126"/>
      <c r="CD86" s="134"/>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ht="20.100000000000001" customHeight="1">
      <c r="B87" s="127"/>
      <c r="C87" s="128"/>
      <c r="D87" s="127"/>
      <c r="E87" s="129"/>
      <c r="F87" s="128"/>
      <c r="G87" s="113"/>
      <c r="H87" s="113"/>
      <c r="I87" s="113"/>
      <c r="J87" s="131"/>
      <c r="K87" s="131"/>
      <c r="L87" s="131"/>
      <c r="M87" s="131"/>
      <c r="N87" s="131"/>
      <c r="O87" s="131"/>
      <c r="P87" s="131"/>
      <c r="Q87" s="132"/>
      <c r="R87" s="131"/>
      <c r="S87" s="131"/>
      <c r="T87" s="127"/>
      <c r="U87" s="127"/>
      <c r="V87" s="127"/>
      <c r="W87" s="127"/>
      <c r="X87" s="127"/>
      <c r="Y87" s="127"/>
      <c r="Z87" s="127"/>
      <c r="AA87" s="127"/>
      <c r="AB87" s="133"/>
      <c r="AC87" s="129"/>
      <c r="AD87" s="129"/>
      <c r="AE87" s="129"/>
      <c r="AF87" s="129"/>
      <c r="AG87" s="129"/>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7"/>
      <c r="BF87" s="127"/>
      <c r="BG87" s="127"/>
      <c r="BH87" s="127"/>
      <c r="BI87" s="127"/>
      <c r="BJ87" s="127"/>
      <c r="BK87" s="127"/>
      <c r="BL87" s="127"/>
      <c r="BM87" s="127"/>
      <c r="BN87" s="127"/>
      <c r="BO87" s="127"/>
      <c r="BP87" s="127"/>
      <c r="BQ87" s="127"/>
      <c r="BR87" s="127"/>
      <c r="BS87" s="127"/>
      <c r="BT87" s="127"/>
      <c r="BU87" s="127"/>
      <c r="BV87" s="127"/>
      <c r="BW87" s="127"/>
      <c r="BX87" s="127"/>
      <c r="BY87" s="127"/>
      <c r="BZ87" s="133"/>
      <c r="CA87" s="129"/>
      <c r="CB87" s="129"/>
      <c r="CC87" s="127"/>
      <c r="CD87" s="127"/>
    </row>
    <row r="88" spans="1:126" ht="20.100000000000001" customHeight="1">
      <c r="B88" s="127"/>
      <c r="C88" s="128"/>
      <c r="D88" s="127"/>
      <c r="E88" s="129"/>
      <c r="F88" s="128"/>
      <c r="G88" s="113"/>
      <c r="H88" s="113"/>
      <c r="I88" s="113"/>
      <c r="J88" s="131"/>
      <c r="K88" s="131"/>
      <c r="L88" s="131"/>
      <c r="M88" s="131"/>
      <c r="N88" s="131"/>
      <c r="O88" s="131"/>
      <c r="P88" s="131"/>
      <c r="Q88" s="132"/>
      <c r="R88" s="131"/>
      <c r="S88" s="131"/>
      <c r="T88" s="127"/>
      <c r="U88" s="127"/>
      <c r="V88" s="127"/>
      <c r="W88" s="127"/>
      <c r="X88" s="127"/>
      <c r="Y88" s="127"/>
      <c r="Z88" s="127"/>
      <c r="AA88" s="127"/>
      <c r="AB88" s="133"/>
      <c r="AC88" s="129"/>
      <c r="AD88" s="129"/>
      <c r="AE88" s="129"/>
      <c r="AF88" s="129"/>
      <c r="AG88" s="129"/>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7"/>
      <c r="BF88" s="127"/>
      <c r="BG88" s="127"/>
      <c r="BH88" s="127"/>
      <c r="BI88" s="127"/>
      <c r="BJ88" s="127"/>
      <c r="BK88" s="127"/>
      <c r="BL88" s="127"/>
      <c r="BM88" s="127"/>
      <c r="BN88" s="127"/>
      <c r="BO88" s="127"/>
      <c r="BP88" s="127"/>
      <c r="BQ88" s="127"/>
      <c r="BR88" s="127"/>
      <c r="BS88" s="127"/>
      <c r="BT88" s="127"/>
      <c r="BU88" s="127"/>
      <c r="BV88" s="127"/>
      <c r="BW88" s="127"/>
      <c r="BX88" s="127"/>
      <c r="BY88" s="127"/>
      <c r="BZ88" s="133"/>
      <c r="CA88" s="129"/>
      <c r="CB88" s="129"/>
      <c r="CC88" s="127"/>
      <c r="CD88" s="127"/>
    </row>
    <row r="89" spans="1:126" s="67" customFormat="1" ht="30" customHeight="1">
      <c r="A89" s="1464">
        <v>34</v>
      </c>
      <c r="B89" s="1464"/>
      <c r="C89" s="1464"/>
      <c r="D89" s="1464"/>
      <c r="E89" s="1464"/>
      <c r="F89" s="1464"/>
      <c r="G89" s="1464"/>
      <c r="H89" s="1464"/>
      <c r="I89" s="1464"/>
      <c r="J89" s="1464"/>
      <c r="K89" s="1464"/>
      <c r="L89" s="1464"/>
      <c r="M89" s="1464"/>
      <c r="N89" s="1464"/>
      <c r="O89" s="1464"/>
      <c r="P89" s="1464"/>
      <c r="Q89" s="1464"/>
      <c r="R89" s="1464"/>
      <c r="S89" s="1464"/>
      <c r="T89" s="1464"/>
      <c r="U89" s="1464"/>
      <c r="V89" s="1464"/>
      <c r="W89" s="1464"/>
      <c r="X89" s="1464"/>
      <c r="Y89" s="1464"/>
      <c r="Z89" s="1464"/>
      <c r="AA89" s="1464"/>
      <c r="AB89" s="1464"/>
      <c r="AC89" s="1464"/>
      <c r="AD89" s="1464"/>
      <c r="AE89" s="1464"/>
      <c r="AF89" s="1464"/>
      <c r="AG89" s="1464"/>
      <c r="AH89" s="1464"/>
      <c r="AI89" s="1464"/>
      <c r="AJ89" s="1464"/>
      <c r="AK89" s="1464"/>
      <c r="AL89" s="1464"/>
      <c r="AM89" s="1464"/>
      <c r="AN89" s="1464"/>
      <c r="AO89" s="1464"/>
      <c r="AP89" s="1464"/>
      <c r="AQ89" s="1464"/>
      <c r="AR89" s="1464"/>
      <c r="AS89" s="1464"/>
      <c r="AT89" s="1464"/>
      <c r="AU89" s="1464"/>
      <c r="AV89" s="1464"/>
      <c r="AW89" s="1464"/>
      <c r="AX89" s="1464"/>
      <c r="AY89" s="1464"/>
      <c r="AZ89" s="1464"/>
      <c r="BA89" s="1464"/>
      <c r="BB89" s="1464"/>
      <c r="BC89" s="1464"/>
      <c r="BD89" s="1464"/>
      <c r="BE89" s="1464"/>
      <c r="BF89" s="1464"/>
      <c r="BG89" s="1464"/>
      <c r="BH89" s="1464"/>
      <c r="BI89" s="1464"/>
      <c r="BJ89" s="1464"/>
      <c r="BK89" s="1464"/>
      <c r="BL89" s="1464"/>
      <c r="BM89" s="1464"/>
      <c r="BN89" s="1464"/>
      <c r="BO89" s="1464"/>
      <c r="BP89" s="1464"/>
      <c r="BQ89" s="1464"/>
      <c r="BR89" s="1464"/>
      <c r="BS89" s="1464"/>
      <c r="BT89" s="1464"/>
      <c r="BU89" s="1464"/>
      <c r="BV89" s="1464"/>
      <c r="BW89" s="1464"/>
      <c r="BX89" s="1464"/>
      <c r="BY89" s="1464"/>
      <c r="BZ89" s="1464"/>
      <c r="CA89" s="1464"/>
      <c r="CB89" s="1464"/>
      <c r="CC89" s="1464"/>
      <c r="CD89" s="1464"/>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7" customFormat="1" ht="20.100000000000001" customHeight="1">
      <c r="B90" s="130"/>
      <c r="C90" s="130"/>
      <c r="D90" s="130"/>
      <c r="E90" s="130"/>
      <c r="F90" s="130"/>
      <c r="G90" s="130"/>
      <c r="H90" s="130"/>
      <c r="I90" s="130"/>
      <c r="J90" s="130"/>
      <c r="K90" s="130"/>
      <c r="L90" s="130"/>
      <c r="M90" s="130"/>
      <c r="N90" s="130"/>
      <c r="O90" s="130"/>
      <c r="P90" s="130"/>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0"/>
      <c r="BA90" s="130"/>
      <c r="BB90" s="130"/>
      <c r="BC90" s="130"/>
      <c r="BD90" s="130"/>
      <c r="BE90" s="130"/>
      <c r="BF90" s="130"/>
      <c r="BG90" s="130"/>
      <c r="BH90" s="130"/>
      <c r="BI90" s="130"/>
      <c r="BJ90" s="130"/>
      <c r="BK90" s="130"/>
      <c r="BL90" s="130"/>
      <c r="BM90" s="130"/>
      <c r="BN90" s="130"/>
      <c r="BO90" s="130"/>
      <c r="BP90" s="130"/>
      <c r="BQ90" s="130"/>
      <c r="BR90" s="130"/>
      <c r="BS90" s="130"/>
      <c r="BT90" s="130"/>
      <c r="BU90" s="130"/>
      <c r="BV90" s="130"/>
      <c r="BW90" s="130"/>
      <c r="BX90" s="130"/>
      <c r="BY90" s="130"/>
      <c r="BZ90" s="130"/>
      <c r="CA90" s="130"/>
      <c r="CB90" s="130"/>
      <c r="CC90" s="130"/>
      <c r="CD90" s="13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7" customFormat="1" ht="20.100000000000001" customHeight="1">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0"/>
      <c r="BM91" s="130"/>
      <c r="BN91" s="130"/>
      <c r="BO91" s="130"/>
      <c r="BP91" s="130"/>
      <c r="BQ91" s="130"/>
      <c r="BR91" s="130"/>
      <c r="BS91" s="130"/>
      <c r="BT91" s="130"/>
      <c r="BU91" s="130"/>
      <c r="BV91" s="130"/>
      <c r="BW91" s="130"/>
      <c r="BX91" s="130"/>
      <c r="BY91" s="130"/>
      <c r="BZ91" s="130"/>
      <c r="CA91" s="130"/>
      <c r="CB91" s="130"/>
      <c r="CC91" s="130"/>
      <c r="CD91" s="13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sheetData>
  <mergeCells count="33">
    <mergeCell ref="S57:T58"/>
    <mergeCell ref="Y57:AF58"/>
    <mergeCell ref="E43:CA47"/>
    <mergeCell ref="BV39:BX40"/>
    <mergeCell ref="BY39:CA40"/>
    <mergeCell ref="D57:E58"/>
    <mergeCell ref="F57:H58"/>
    <mergeCell ref="U57:W58"/>
    <mergeCell ref="J57:Q58"/>
    <mergeCell ref="BY14:CA14"/>
    <mergeCell ref="BW42:CA42"/>
    <mergeCell ref="BV30:BX31"/>
    <mergeCell ref="BY30:CA31"/>
    <mergeCell ref="BV33:BX34"/>
    <mergeCell ref="BY33:CA34"/>
    <mergeCell ref="BV36:BX37"/>
    <mergeCell ref="BY36:CA37"/>
    <mergeCell ref="A89:CD89"/>
    <mergeCell ref="C4:N5"/>
    <mergeCell ref="O4:Q5"/>
    <mergeCell ref="H7:I8"/>
    <mergeCell ref="BV49:BX50"/>
    <mergeCell ref="BY49:CA50"/>
    <mergeCell ref="BV15:BX16"/>
    <mergeCell ref="BY15:CA16"/>
    <mergeCell ref="BV18:BX19"/>
    <mergeCell ref="BY18:CA19"/>
    <mergeCell ref="BV21:BX22"/>
    <mergeCell ref="BY21:CA22"/>
    <mergeCell ref="BV24:BX25"/>
    <mergeCell ref="BY24:CA25"/>
    <mergeCell ref="BV27:BX28"/>
    <mergeCell ref="BY27:CA28"/>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43A0A"/>
  </sheetPr>
  <dimension ref="A1:DV92"/>
  <sheetViews>
    <sheetView showGridLines="0" view="pageBreakPreview" topLeftCell="A40" zoomScale="50" zoomScaleNormal="40" zoomScaleSheetLayoutView="50" zoomScalePageLayoutView="35" workbookViewId="0">
      <selection activeCell="BV97" sqref="BV97:BV98"/>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2232" t="s">
        <v>895</v>
      </c>
      <c r="D4" s="2233"/>
      <c r="E4" s="2233"/>
      <c r="F4" s="2233"/>
      <c r="G4" s="2233"/>
      <c r="H4" s="2233"/>
      <c r="I4" s="2233"/>
      <c r="J4" s="2233"/>
      <c r="K4" s="2233"/>
      <c r="L4" s="2233"/>
      <c r="M4" s="2233"/>
      <c r="N4" s="2234"/>
      <c r="O4" s="2238" t="s">
        <v>33</v>
      </c>
      <c r="P4" s="2239"/>
      <c r="Q4" s="2240"/>
      <c r="R4" s="40"/>
      <c r="S4" s="107" t="s">
        <v>930</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2235"/>
      <c r="D5" s="2236"/>
      <c r="E5" s="2236"/>
      <c r="F5" s="2236"/>
      <c r="G5" s="2236"/>
      <c r="H5" s="2236"/>
      <c r="I5" s="2236"/>
      <c r="J5" s="2236"/>
      <c r="K5" s="2236"/>
      <c r="L5" s="2236"/>
      <c r="M5" s="2236"/>
      <c r="N5" s="2237"/>
      <c r="O5" s="2241"/>
      <c r="P5" s="2242"/>
      <c r="Q5" s="2243"/>
      <c r="R5" s="40"/>
      <c r="S5" s="108" t="s">
        <v>931</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5"/>
      <c r="C7" s="230" t="s">
        <v>898</v>
      </c>
      <c r="D7" s="230"/>
      <c r="E7" s="230"/>
      <c r="F7" s="230"/>
      <c r="G7" s="230"/>
      <c r="H7" s="2231">
        <v>2</v>
      </c>
      <c r="I7" s="2231"/>
      <c r="J7" s="78"/>
      <c r="K7" s="233" t="s">
        <v>1015</v>
      </c>
      <c r="L7" s="234"/>
      <c r="M7" s="234"/>
      <c r="N7" s="234"/>
      <c r="O7" s="234"/>
      <c r="P7" s="234"/>
      <c r="Q7" s="234"/>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20"/>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231" t="s">
        <v>900</v>
      </c>
      <c r="D8" s="231"/>
      <c r="E8" s="231"/>
      <c r="F8" s="231"/>
      <c r="G8" s="231"/>
      <c r="H8" s="2231"/>
      <c r="I8" s="2231"/>
      <c r="J8" s="78"/>
      <c r="K8" s="206" t="s">
        <v>1016</v>
      </c>
      <c r="V8" s="81"/>
      <c r="W8" s="81"/>
      <c r="X8" s="81"/>
      <c r="Y8" s="81"/>
      <c r="Z8" s="81"/>
      <c r="AA8" s="81"/>
      <c r="AB8" s="81"/>
      <c r="AC8" s="81"/>
      <c r="AD8" s="81"/>
      <c r="AE8" s="81"/>
      <c r="AF8" s="81"/>
      <c r="AG8" s="81"/>
      <c r="AH8" s="81"/>
      <c r="AI8" s="81"/>
      <c r="AJ8" s="81"/>
      <c r="AK8" s="40"/>
      <c r="AL8" s="40"/>
      <c r="AM8" s="40"/>
      <c r="AN8" s="40"/>
      <c r="AO8" s="40"/>
      <c r="AP8" s="40"/>
      <c r="AQ8" s="40"/>
      <c r="AR8" s="40"/>
      <c r="AS8" s="40"/>
      <c r="AT8" s="40"/>
      <c r="AU8" s="40"/>
      <c r="AV8" s="40"/>
      <c r="AW8" s="40"/>
      <c r="AX8" s="40"/>
      <c r="AY8" s="40"/>
      <c r="AZ8" s="81"/>
      <c r="BA8" s="135"/>
      <c r="BB8" s="135"/>
      <c r="BC8" s="135"/>
      <c r="BD8" s="135"/>
      <c r="BE8" s="135"/>
      <c r="BF8" s="135"/>
      <c r="BG8" s="135"/>
      <c r="BH8" s="135"/>
      <c r="BI8" s="135"/>
      <c r="BJ8" s="135"/>
      <c r="BK8" s="135"/>
      <c r="BL8" s="135"/>
      <c r="BM8" s="135"/>
      <c r="BN8" s="135"/>
      <c r="BO8" s="135"/>
      <c r="BP8" s="135"/>
      <c r="BQ8" s="135"/>
      <c r="BR8" s="135"/>
      <c r="BS8" s="135"/>
      <c r="BT8" s="135"/>
      <c r="BU8" s="135"/>
      <c r="BV8" s="40"/>
      <c r="BW8" s="40"/>
      <c r="BX8" s="40"/>
      <c r="BY8" s="40"/>
      <c r="BZ8" s="40"/>
      <c r="CA8" s="40"/>
      <c r="CD8" s="12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V9" s="81"/>
      <c r="W9" s="81"/>
      <c r="X9" s="81"/>
      <c r="Y9" s="81"/>
      <c r="Z9" s="81"/>
      <c r="AA9" s="81"/>
      <c r="AB9" s="81"/>
      <c r="AC9" s="81"/>
      <c r="AD9" s="81"/>
      <c r="AE9" s="81"/>
      <c r="AF9" s="81"/>
      <c r="AG9" s="81"/>
      <c r="AH9" s="81"/>
      <c r="AI9" s="81"/>
      <c r="AJ9" s="81"/>
      <c r="AK9" s="40"/>
      <c r="AL9" s="40"/>
      <c r="AM9" s="40"/>
      <c r="AN9" s="40"/>
      <c r="AO9" s="40"/>
      <c r="AP9" s="40"/>
      <c r="AQ9" s="40"/>
      <c r="AR9" s="40"/>
      <c r="AS9" s="40"/>
      <c r="AT9" s="40"/>
      <c r="AU9" s="40"/>
      <c r="AV9" s="40"/>
      <c r="AW9" s="40"/>
      <c r="AX9" s="40"/>
      <c r="AY9" s="40"/>
      <c r="AZ9" s="81"/>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12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182" t="s">
        <v>1017</v>
      </c>
      <c r="D10" s="182" t="s">
        <v>1018</v>
      </c>
      <c r="E10" s="137"/>
      <c r="F10" s="183"/>
      <c r="G10" s="89"/>
      <c r="H10" s="81"/>
      <c r="I10" s="137"/>
      <c r="J10" s="81"/>
      <c r="K10" s="81"/>
      <c r="L10" s="81"/>
      <c r="M10" s="81"/>
      <c r="N10" s="81"/>
      <c r="O10" s="81"/>
      <c r="P10" s="81"/>
      <c r="Q10" s="81"/>
      <c r="R10" s="81"/>
      <c r="S10" s="81"/>
      <c r="T10" s="81"/>
      <c r="U10" s="81"/>
      <c r="V10" s="81"/>
      <c r="W10" s="81"/>
      <c r="X10" s="81"/>
      <c r="Y10" s="81"/>
      <c r="Z10" s="81"/>
      <c r="AA10" s="81"/>
      <c r="AB10" s="81"/>
      <c r="AC10" s="81"/>
      <c r="AD10" s="81"/>
      <c r="AE10" s="81"/>
      <c r="AF10" s="81"/>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s="131"/>
      <c r="CD10" s="12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6"/>
      <c r="C11" s="183"/>
      <c r="D11" s="212" t="s">
        <v>1019</v>
      </c>
      <c r="E11" s="137"/>
      <c r="F11" s="183"/>
      <c r="G11" s="89"/>
      <c r="H11" s="81"/>
      <c r="I11" s="137"/>
      <c r="J11" s="81"/>
      <c r="K11" s="81"/>
      <c r="L11" s="81"/>
      <c r="M11" s="81"/>
      <c r="N11" s="81"/>
      <c r="O11" s="81"/>
      <c r="P11" s="81"/>
      <c r="Q11" s="81"/>
      <c r="R11" s="81"/>
      <c r="S11" s="81"/>
      <c r="T11" s="81"/>
      <c r="U11" s="81"/>
      <c r="V11" s="81"/>
      <c r="W11" s="81"/>
      <c r="X11" s="81"/>
      <c r="Y11" s="81"/>
      <c r="Z11" s="81"/>
      <c r="AA11" s="81"/>
      <c r="AB11" s="81"/>
      <c r="AC11" s="81"/>
      <c r="AD11" s="81"/>
      <c r="AE11" s="81"/>
      <c r="AF11" s="8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s="131"/>
      <c r="CD11" s="120"/>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s="183"/>
      <c r="D12" s="213"/>
      <c r="E12" s="183"/>
      <c r="F12" s="212"/>
      <c r="G12" s="203"/>
      <c r="H12" s="81"/>
      <c r="I12" s="137"/>
      <c r="J12" s="81"/>
      <c r="K12" s="81"/>
      <c r="L12" s="81"/>
      <c r="M12" s="81"/>
      <c r="N12" s="81"/>
      <c r="O12" s="81"/>
      <c r="P12" s="81"/>
      <c r="Q12" s="81"/>
      <c r="R12" s="81"/>
      <c r="S12" s="81"/>
      <c r="T12" s="81"/>
      <c r="U12" s="81"/>
      <c r="V12" s="81"/>
      <c r="W12" s="81"/>
      <c r="X12" s="81"/>
      <c r="Y12" s="81"/>
      <c r="Z12" s="81"/>
      <c r="AA12" s="81"/>
      <c r="AB12" s="81"/>
      <c r="AC12" s="81"/>
      <c r="AD12" s="81"/>
      <c r="AE12" s="81"/>
      <c r="AF12" s="81"/>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D12" s="120"/>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64" customFormat="1" ht="30" customHeight="1">
      <c r="B13" s="76"/>
      <c r="C13" s="183"/>
      <c r="E13" s="910" t="s">
        <v>1020</v>
      </c>
      <c r="G13" s="138"/>
      <c r="H13" s="138"/>
      <c r="I13" s="104"/>
      <c r="J13" s="104"/>
      <c r="K13" s="104"/>
      <c r="L13" s="104"/>
      <c r="M13" s="104"/>
      <c r="N13" s="104"/>
      <c r="O13" s="104"/>
      <c r="P13" s="104"/>
      <c r="Q13" s="104"/>
      <c r="R13" s="81"/>
      <c r="S13" s="81"/>
      <c r="T13" s="81"/>
      <c r="U13" s="81"/>
      <c r="V13" s="81"/>
      <c r="W13" s="81"/>
      <c r="X13" s="81"/>
      <c r="Y13" s="81"/>
      <c r="Z13" s="81"/>
      <c r="AA13" s="81"/>
      <c r="AB13" s="81"/>
      <c r="AC13" s="81"/>
      <c r="AD13" s="81"/>
      <c r="AE13" s="81"/>
      <c r="AF13" s="81"/>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D13" s="120"/>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64" customFormat="1" ht="30" customHeight="1">
      <c r="B14" s="76"/>
      <c r="C14" s="183"/>
      <c r="D14" s="1612" t="s">
        <v>74</v>
      </c>
      <c r="E14" s="1605"/>
      <c r="F14" s="2251"/>
      <c r="G14" s="2252"/>
      <c r="H14" s="2253"/>
      <c r="I14" s="105"/>
      <c r="J14" s="2250" t="s">
        <v>793</v>
      </c>
      <c r="K14" s="2250"/>
      <c r="L14" s="2250"/>
      <c r="M14" s="2250"/>
      <c r="N14" s="2250"/>
      <c r="O14" s="2250"/>
      <c r="P14" s="2250"/>
      <c r="Q14" s="2250"/>
      <c r="R14" s="81"/>
      <c r="S14" s="1612" t="s">
        <v>76</v>
      </c>
      <c r="T14" s="1605"/>
      <c r="U14" s="2244"/>
      <c r="V14" s="2245"/>
      <c r="W14" s="2246"/>
      <c r="X14" s="105"/>
      <c r="Y14" s="2250" t="s">
        <v>118</v>
      </c>
      <c r="Z14" s="2250"/>
      <c r="AA14" s="2250"/>
      <c r="AB14" s="2250"/>
      <c r="AC14" s="2250"/>
      <c r="AD14" s="2250"/>
      <c r="AE14" s="2250"/>
      <c r="AF14" s="2250"/>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D14" s="120"/>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64" customFormat="1" ht="30" customHeight="1">
      <c r="B15" s="88"/>
      <c r="C15" s="183"/>
      <c r="D15" s="1604"/>
      <c r="E15" s="1605"/>
      <c r="F15" s="2254"/>
      <c r="G15" s="2255"/>
      <c r="H15" s="2256"/>
      <c r="I15" s="105"/>
      <c r="J15" s="2250"/>
      <c r="K15" s="2250"/>
      <c r="L15" s="2250"/>
      <c r="M15" s="2250"/>
      <c r="N15" s="2250"/>
      <c r="O15" s="2250"/>
      <c r="P15" s="2250"/>
      <c r="Q15" s="2250"/>
      <c r="R15" s="81"/>
      <c r="S15" s="1604"/>
      <c r="T15" s="1605"/>
      <c r="U15" s="2247"/>
      <c r="V15" s="2248"/>
      <c r="W15" s="2249"/>
      <c r="X15" s="105"/>
      <c r="Y15" s="2250"/>
      <c r="Z15" s="2250"/>
      <c r="AA15" s="2250"/>
      <c r="AB15" s="2250"/>
      <c r="AC15" s="2250"/>
      <c r="AD15" s="2250"/>
      <c r="AE15" s="2250"/>
      <c r="AF15" s="2250"/>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D15" s="120"/>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65" customFormat="1" ht="39.9" customHeight="1">
      <c r="B16" s="149"/>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210"/>
      <c r="CC16" s="242"/>
      <c r="CD16" s="239"/>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65" customFormat="1" ht="39.9" customHeight="1">
      <c r="B17" s="90"/>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C17" s="203"/>
      <c r="CD17" s="123"/>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65" customFormat="1" ht="30" customHeight="1">
      <c r="B18" s="93"/>
      <c r="C18" s="182" t="s">
        <v>1021</v>
      </c>
      <c r="D18" s="182" t="s">
        <v>1022</v>
      </c>
      <c r="E18" s="183"/>
      <c r="F18" s="89"/>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129"/>
      <c r="CD18" s="124"/>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65" customFormat="1" ht="30" customHeight="1">
      <c r="B19" s="93"/>
      <c r="C19" s="182"/>
      <c r="D19" s="182" t="s">
        <v>1023</v>
      </c>
      <c r="E19" s="183"/>
      <c r="F19" s="89"/>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129"/>
      <c r="CD19" s="124"/>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65" customFormat="1" ht="30" customHeight="1">
      <c r="B20" s="93"/>
      <c r="C20" s="183"/>
      <c r="D20" s="212" t="s">
        <v>1024</v>
      </c>
      <c r="E20" s="183"/>
      <c r="F20" s="89"/>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c r="BS20" s="64"/>
      <c r="BT20" s="64"/>
      <c r="BU20" s="64"/>
      <c r="BV20" s="64"/>
      <c r="BW20" s="64"/>
      <c r="BX20" s="64"/>
      <c r="BY20" s="64"/>
      <c r="BZ20" s="64"/>
      <c r="CA20" s="64"/>
      <c r="CB20" s="64"/>
      <c r="CC20" s="129"/>
      <c r="CD20" s="124"/>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65" customFormat="1" ht="30" customHeight="1">
      <c r="B21" s="93"/>
      <c r="C21" s="183"/>
      <c r="D21" s="212" t="s">
        <v>1025</v>
      </c>
      <c r="E21" s="183"/>
      <c r="F21" s="89"/>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4"/>
      <c r="BQ21" s="64"/>
      <c r="BR21" s="64"/>
      <c r="BS21" s="64"/>
      <c r="BT21" s="64"/>
      <c r="BU21" s="64"/>
      <c r="BV21" s="64"/>
      <c r="BW21" s="64"/>
      <c r="BX21" s="64"/>
      <c r="BY21" s="64"/>
      <c r="BZ21" s="64"/>
      <c r="CA21" s="64"/>
      <c r="CB21" s="64"/>
      <c r="CC21" s="129"/>
      <c r="CD21" s="124"/>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65" customFormat="1" ht="30" customHeight="1">
      <c r="B22" s="93"/>
      <c r="C22" s="183"/>
      <c r="D22" s="40"/>
      <c r="E22" s="40"/>
      <c r="F22" s="78"/>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4"/>
      <c r="AO22" s="64"/>
      <c r="AP22" s="64"/>
      <c r="AQ22" s="64"/>
      <c r="AR22" s="64"/>
      <c r="AS22" s="64"/>
      <c r="AT22" s="64"/>
      <c r="AU22" s="64"/>
      <c r="AV22" s="64"/>
      <c r="AW22" s="64"/>
      <c r="AX22" s="64"/>
      <c r="AY22" s="64"/>
      <c r="AZ22" s="64"/>
      <c r="BA22" s="64"/>
      <c r="BB22" s="64"/>
      <c r="BC22" s="64"/>
      <c r="BD22" s="64"/>
      <c r="BE22" s="64"/>
      <c r="BF22" s="64"/>
      <c r="BG22" s="64"/>
      <c r="BH22" s="64"/>
      <c r="BI22" s="64"/>
      <c r="BJ22" s="64"/>
      <c r="BQ22" s="64"/>
      <c r="BR22" s="64"/>
      <c r="BS22" s="64"/>
      <c r="BT22" s="64"/>
      <c r="BU22" s="64"/>
      <c r="BV22" s="64"/>
      <c r="BW22" s="64"/>
      <c r="BX22" s="64"/>
      <c r="BY22" s="883" t="s">
        <v>937</v>
      </c>
      <c r="BZ22" s="64"/>
      <c r="CA22" s="64"/>
      <c r="CC22" s="129"/>
      <c r="CD22" s="124"/>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66" customFormat="1" ht="30" customHeight="1">
      <c r="B23" s="93"/>
      <c r="C23" s="183"/>
      <c r="D23" s="912" t="s">
        <v>146</v>
      </c>
      <c r="E23" s="83"/>
      <c r="F23" s="140" t="s">
        <v>1026</v>
      </c>
      <c r="G23" s="8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c r="BB23" s="64"/>
      <c r="BC23" s="64"/>
      <c r="BD23" s="64"/>
      <c r="BE23" s="64"/>
      <c r="BF23" s="64"/>
      <c r="BG23" s="64"/>
      <c r="BH23" s="64"/>
      <c r="BI23" s="64"/>
      <c r="BJ23" s="64"/>
      <c r="BQ23" s="64"/>
      <c r="BR23" s="64"/>
      <c r="BS23" s="64"/>
      <c r="BT23" s="64"/>
      <c r="BU23" s="64"/>
      <c r="BV23" s="2273" t="s">
        <v>1027</v>
      </c>
      <c r="BW23" s="2274"/>
      <c r="BX23" s="2274"/>
      <c r="BY23" s="2275"/>
      <c r="BZ23" s="2276"/>
      <c r="CA23" s="2277"/>
      <c r="CC23" s="129"/>
      <c r="CD23" s="124"/>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66" customFormat="1" ht="30" customHeight="1">
      <c r="B24" s="76"/>
      <c r="C24" s="183"/>
      <c r="D24" s="214"/>
      <c r="E24" s="83"/>
      <c r="F24" s="232" t="s">
        <v>1028</v>
      </c>
      <c r="G24" s="8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Q24" s="64"/>
      <c r="BR24" s="64"/>
      <c r="BS24" s="64"/>
      <c r="BT24" s="64"/>
      <c r="BU24" s="64"/>
      <c r="BV24" s="2274"/>
      <c r="BW24" s="2274"/>
      <c r="BX24" s="2274"/>
      <c r="BY24" s="2278"/>
      <c r="BZ24" s="2279"/>
      <c r="CA24" s="2280"/>
      <c r="CC24" s="129"/>
      <c r="CD24" s="1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66" customFormat="1" ht="30" customHeight="1">
      <c r="B25" s="76"/>
      <c r="C25" s="183"/>
      <c r="D25" s="40"/>
      <c r="E25" s="40"/>
      <c r="F25" s="183"/>
      <c r="G25" s="89"/>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Q25" s="64"/>
      <c r="BR25" s="64"/>
      <c r="BS25" s="64"/>
      <c r="BT25" s="64"/>
      <c r="BU25" s="64"/>
      <c r="BV25" s="64"/>
      <c r="BW25" s="64"/>
      <c r="BX25" s="64"/>
      <c r="BY25" s="64"/>
      <c r="BZ25" s="64"/>
      <c r="CA25" s="64"/>
      <c r="CC25" s="129"/>
      <c r="CD25" s="124"/>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66" customFormat="1" ht="30" customHeight="1">
      <c r="B26" s="76"/>
      <c r="C26" s="183"/>
      <c r="D26" s="913" t="s">
        <v>149</v>
      </c>
      <c r="E26" s="183"/>
      <c r="F26" s="182" t="s">
        <v>1029</v>
      </c>
      <c r="G26" s="89"/>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Q26" s="64"/>
      <c r="BR26" s="64"/>
      <c r="BS26" s="64"/>
      <c r="BT26" s="64"/>
      <c r="BU26" s="64"/>
      <c r="BV26" s="2273" t="s">
        <v>1030</v>
      </c>
      <c r="BW26" s="2274"/>
      <c r="BX26" s="2274"/>
      <c r="BY26" s="2275"/>
      <c r="BZ26" s="2276"/>
      <c r="CA26" s="2277"/>
      <c r="CC26"/>
      <c r="CD26" s="124"/>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66" customFormat="1" ht="30" customHeight="1">
      <c r="B27" s="76"/>
      <c r="C27" s="183"/>
      <c r="D27" s="213"/>
      <c r="E27" s="183"/>
      <c r="F27" s="212" t="s">
        <v>1031</v>
      </c>
      <c r="G27" s="89"/>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Q27" s="64"/>
      <c r="BR27" s="64"/>
      <c r="BS27" s="64"/>
      <c r="BT27" s="64"/>
      <c r="BU27" s="64"/>
      <c r="BV27" s="2274"/>
      <c r="BW27" s="2274"/>
      <c r="BX27" s="2274"/>
      <c r="BY27" s="2278"/>
      <c r="BZ27" s="2279"/>
      <c r="CA27" s="2280"/>
      <c r="CC27"/>
      <c r="CD27" s="124"/>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66" customFormat="1" ht="30" customHeight="1">
      <c r="B28" s="88"/>
      <c r="C28" s="183"/>
      <c r="D28" s="183"/>
      <c r="E28" s="183"/>
      <c r="F28" s="183"/>
      <c r="G28" s="89"/>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Q28" s="64"/>
      <c r="BR28" s="64"/>
      <c r="BS28" s="64"/>
      <c r="BT28" s="64"/>
      <c r="BU28" s="64"/>
      <c r="BV28" s="64"/>
      <c r="BW28" s="64"/>
      <c r="BX28" s="64"/>
      <c r="BY28" s="64"/>
      <c r="BZ28" s="64"/>
      <c r="CA28" s="64"/>
      <c r="CC28"/>
      <c r="CD28" s="120"/>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66" customFormat="1" ht="30" customHeight="1">
      <c r="B29" s="90"/>
      <c r="C29" s="183"/>
      <c r="D29" s="78" t="s">
        <v>151</v>
      </c>
      <c r="E29" s="183"/>
      <c r="F29" s="182" t="s">
        <v>1032</v>
      </c>
      <c r="G29" s="89"/>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Q29" s="64"/>
      <c r="BR29" s="64"/>
      <c r="BS29" s="64"/>
      <c r="BT29" s="64"/>
      <c r="BU29" s="64"/>
      <c r="BV29" s="2273" t="s">
        <v>1033</v>
      </c>
      <c r="BW29" s="2274"/>
      <c r="BX29" s="2274"/>
      <c r="BY29" s="2275"/>
      <c r="BZ29" s="2276"/>
      <c r="CA29" s="2277"/>
      <c r="CC29"/>
      <c r="CD29" s="120"/>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66" customFormat="1" ht="30" customHeight="1">
      <c r="B30" s="90"/>
      <c r="C30" s="183"/>
      <c r="D30" s="241"/>
      <c r="E30" s="183"/>
      <c r="F30" s="212" t="s">
        <v>1034</v>
      </c>
      <c r="G30" s="89"/>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Q30" s="64"/>
      <c r="BR30" s="64"/>
      <c r="BS30" s="64"/>
      <c r="BT30" s="64"/>
      <c r="BU30" s="64"/>
      <c r="BV30" s="2274"/>
      <c r="BW30" s="2274"/>
      <c r="BX30" s="2274"/>
      <c r="BY30" s="2278"/>
      <c r="BZ30" s="2279"/>
      <c r="CA30" s="2280"/>
      <c r="CC30"/>
      <c r="CD30" s="12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66" customFormat="1" ht="30" customHeight="1">
      <c r="B31" s="93"/>
      <c r="C31" s="183"/>
      <c r="D31" s="213"/>
      <c r="E31" s="183"/>
      <c r="F31" s="183"/>
      <c r="G31" s="89"/>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Q31" s="64"/>
      <c r="BR31" s="64"/>
      <c r="BS31" s="64"/>
      <c r="BT31" s="64"/>
      <c r="BU31" s="64"/>
      <c r="BV31" s="64"/>
      <c r="BW31" s="64"/>
      <c r="BX31" s="64"/>
      <c r="BY31" s="64"/>
      <c r="BZ31" s="64"/>
      <c r="CA31" s="64"/>
      <c r="CC31"/>
      <c r="CD31" s="120"/>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66" customFormat="1" ht="30" customHeight="1">
      <c r="B32" s="76"/>
      <c r="C32" s="183"/>
      <c r="D32" s="914" t="s">
        <v>194</v>
      </c>
      <c r="E32" s="183"/>
      <c r="F32" s="182" t="s">
        <v>1035</v>
      </c>
      <c r="G32" s="89"/>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Q32" s="64"/>
      <c r="BR32" s="64"/>
      <c r="BS32" s="64"/>
      <c r="BT32" s="64"/>
      <c r="BU32" s="64"/>
      <c r="BV32" s="2273" t="s">
        <v>1036</v>
      </c>
      <c r="BW32" s="2274"/>
      <c r="BX32" s="2274"/>
      <c r="BY32" s="2275"/>
      <c r="BZ32" s="2276"/>
      <c r="CA32" s="2277"/>
      <c r="CC32"/>
      <c r="CD32" s="120"/>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66" customFormat="1" ht="30" customHeight="1">
      <c r="B33" s="76"/>
      <c r="C33" s="183"/>
      <c r="D33" s="182"/>
      <c r="E33" s="183"/>
      <c r="F33" s="212" t="s">
        <v>1037</v>
      </c>
      <c r="G33" s="89"/>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Q33" s="64"/>
      <c r="BR33" s="64"/>
      <c r="BS33" s="64"/>
      <c r="BT33" s="64"/>
      <c r="BU33" s="64"/>
      <c r="BV33" s="2274"/>
      <c r="BW33" s="2274"/>
      <c r="BX33" s="2274"/>
      <c r="BY33" s="2278"/>
      <c r="BZ33" s="2279"/>
      <c r="CA33" s="2280"/>
      <c r="CC33"/>
      <c r="CD33" s="12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66" customFormat="1" ht="30" customHeight="1">
      <c r="B34" s="76"/>
      <c r="C34" s="183"/>
      <c r="D34" s="183"/>
      <c r="E34" s="183"/>
      <c r="F34" s="183"/>
      <c r="G34" s="89"/>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Q34" s="64"/>
      <c r="BR34" s="64"/>
      <c r="BS34" s="64"/>
      <c r="BT34" s="64"/>
      <c r="BU34" s="64"/>
      <c r="BV34" s="64"/>
      <c r="BW34" s="64"/>
      <c r="BX34" s="64"/>
      <c r="BY34" s="64"/>
      <c r="BZ34" s="64"/>
      <c r="CA34" s="64"/>
      <c r="CC34"/>
      <c r="CD34" s="123"/>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66" customFormat="1" ht="30" customHeight="1">
      <c r="B35" s="76"/>
      <c r="C35" s="183"/>
      <c r="D35" s="914" t="s">
        <v>197</v>
      </c>
      <c r="E35" s="183"/>
      <c r="F35" s="182" t="s">
        <v>1038</v>
      </c>
      <c r="G35" s="89"/>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Q35" s="64"/>
      <c r="BR35" s="64"/>
      <c r="BS35" s="64"/>
      <c r="BT35" s="64"/>
      <c r="BU35" s="64"/>
      <c r="BV35" s="2273" t="s">
        <v>1039</v>
      </c>
      <c r="BW35" s="2274"/>
      <c r="BX35" s="2274"/>
      <c r="BY35" s="2275"/>
      <c r="BZ35" s="2276"/>
      <c r="CA35" s="2277"/>
      <c r="CC35"/>
      <c r="CD35" s="124"/>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66" customFormat="1" ht="30" customHeight="1">
      <c r="B36" s="88"/>
      <c r="C36" s="183"/>
      <c r="D36" s="182"/>
      <c r="E36" s="183"/>
      <c r="F36" s="212" t="s">
        <v>1040</v>
      </c>
      <c r="G36" s="89"/>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Q36" s="64"/>
      <c r="BR36" s="64"/>
      <c r="BS36" s="64"/>
      <c r="BT36" s="64"/>
      <c r="BU36" s="64"/>
      <c r="BV36" s="2274"/>
      <c r="BW36" s="2274"/>
      <c r="BX36" s="2274"/>
      <c r="BY36" s="2278"/>
      <c r="BZ36" s="2279"/>
      <c r="CA36" s="2280"/>
      <c r="CC36"/>
      <c r="CD36" s="124"/>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66" customFormat="1" ht="39.9" customHeight="1">
      <c r="B37" s="149"/>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171"/>
      <c r="CC37" s="96"/>
      <c r="CD37" s="142"/>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66" customFormat="1" ht="39.9" customHeight="1">
      <c r="B38" s="90"/>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C38"/>
      <c r="CD38" s="124"/>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66" customFormat="1" ht="30" customHeight="1">
      <c r="B39" s="93"/>
      <c r="C39" s="182" t="s">
        <v>1041</v>
      </c>
      <c r="D39" s="182" t="s">
        <v>1042</v>
      </c>
      <c r="E39" s="183"/>
      <c r="F39" s="212"/>
      <c r="G39" s="89"/>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4"/>
      <c r="BS39" s="64"/>
      <c r="BT39" s="64"/>
      <c r="BU39" s="64"/>
      <c r="BV39" s="64"/>
      <c r="BW39" s="114"/>
      <c r="BX39" s="114"/>
      <c r="BY39" s="114"/>
      <c r="BZ39" s="115"/>
      <c r="CA39" s="115"/>
      <c r="CB39" s="115"/>
      <c r="CC39"/>
      <c r="CD39" s="120"/>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66" customFormat="1" ht="30" customHeight="1">
      <c r="B40" s="76"/>
      <c r="C40" s="182"/>
      <c r="D40" s="182" t="s">
        <v>1023</v>
      </c>
      <c r="E40" s="183"/>
      <c r="F40" s="212"/>
      <c r="G40" s="89"/>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4"/>
      <c r="BS40" s="64"/>
      <c r="BT40" s="64"/>
      <c r="BU40" s="64"/>
      <c r="BV40" s="64"/>
      <c r="BW40" s="114"/>
      <c r="BX40" s="114"/>
      <c r="BY40" s="114"/>
      <c r="BZ40" s="115"/>
      <c r="CA40" s="115"/>
      <c r="CB40" s="115"/>
      <c r="CC40"/>
      <c r="CD40" s="12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66" customFormat="1" ht="30" customHeight="1">
      <c r="B41" s="76"/>
      <c r="C41" s="182"/>
      <c r="D41" s="212" t="s">
        <v>1043</v>
      </c>
      <c r="E41" s="183"/>
      <c r="F41" s="212"/>
      <c r="G41" s="89"/>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c r="AV41" s="64"/>
      <c r="AW41" s="64"/>
      <c r="AX41" s="64"/>
      <c r="AY41" s="64"/>
      <c r="AZ41" s="64"/>
      <c r="BA41" s="64"/>
      <c r="BB41" s="64"/>
      <c r="BC41" s="64"/>
      <c r="BD41" s="64"/>
      <c r="BE41" s="64"/>
      <c r="BF41" s="64"/>
      <c r="BG41" s="64"/>
      <c r="BH41" s="64"/>
      <c r="BI41" s="64"/>
      <c r="BJ41" s="64"/>
      <c r="BK41" s="64"/>
      <c r="BL41" s="64"/>
      <c r="BM41" s="64"/>
      <c r="BN41" s="64"/>
      <c r="BO41" s="64"/>
      <c r="BP41" s="64"/>
      <c r="BQ41" s="64"/>
      <c r="BR41" s="64"/>
      <c r="BS41" s="64"/>
      <c r="BT41" s="64"/>
      <c r="BU41" s="64"/>
      <c r="BV41" s="64"/>
      <c r="BW41" s="114"/>
      <c r="BX41" s="114"/>
      <c r="BY41" s="114"/>
      <c r="BZ41" s="115"/>
      <c r="CA41" s="115"/>
      <c r="CB41" s="115"/>
      <c r="CC41"/>
      <c r="CD41" s="120"/>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66" customFormat="1" ht="30" customHeight="1">
      <c r="B42" s="76"/>
      <c r="C42" s="183"/>
      <c r="D42" s="212" t="s">
        <v>1025</v>
      </c>
      <c r="E42" s="183"/>
      <c r="F42" s="212"/>
      <c r="G42" s="89"/>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64"/>
      <c r="BN42" s="64"/>
      <c r="BO42" s="64"/>
      <c r="BP42" s="64"/>
      <c r="BQ42" s="64"/>
      <c r="BR42" s="64"/>
      <c r="BS42" s="64"/>
      <c r="BT42" s="64"/>
      <c r="BU42" s="64"/>
      <c r="BV42" s="64"/>
      <c r="BW42" s="114"/>
      <c r="BX42" s="114"/>
      <c r="BY42" s="114"/>
      <c r="BZ42" s="115"/>
      <c r="CA42" s="115"/>
      <c r="CB42" s="115"/>
      <c r="CC42"/>
      <c r="CD42" s="120"/>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66" customFormat="1" ht="30" customHeight="1">
      <c r="B43" s="76"/>
      <c r="C43" s="183"/>
      <c r="D43" s="183"/>
      <c r="E43" s="183"/>
      <c r="F43" s="89"/>
      <c r="G43" s="89"/>
      <c r="H43" s="81"/>
      <c r="I43" s="137"/>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81"/>
      <c r="AX43" s="81"/>
      <c r="AY43" s="81"/>
      <c r="AZ43" s="81"/>
      <c r="BA43" s="81"/>
      <c r="BB43" s="81"/>
      <c r="BC43" s="81"/>
      <c r="BD43" s="203"/>
      <c r="BE43" s="203"/>
      <c r="BF43" s="203"/>
      <c r="BG43" s="203"/>
      <c r="BH43" s="203"/>
      <c r="BI43" s="203"/>
      <c r="BJ43" s="203"/>
      <c r="BK43" s="203"/>
      <c r="BL43" s="203"/>
      <c r="BS43" s="203"/>
      <c r="BT43" s="203"/>
      <c r="BU43" s="203"/>
      <c r="BV43" s="64"/>
      <c r="BW43" s="64"/>
      <c r="BX43" s="64"/>
      <c r="BY43" s="882" t="s">
        <v>1044</v>
      </c>
      <c r="BZ43" s="64"/>
      <c r="CA43" s="64"/>
      <c r="CC43"/>
      <c r="CD43" s="120"/>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66" customFormat="1" ht="30" customHeight="1">
      <c r="B44" s="88"/>
      <c r="C44" s="183"/>
      <c r="D44" s="913" t="s">
        <v>146</v>
      </c>
      <c r="E44" s="183"/>
      <c r="F44" s="89" t="s">
        <v>1045</v>
      </c>
      <c r="G44" s="89"/>
      <c r="H44" s="81"/>
      <c r="I44" s="137"/>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203"/>
      <c r="BE44" s="203"/>
      <c r="BF44" s="203"/>
      <c r="BG44" s="203"/>
      <c r="BH44" s="203"/>
      <c r="BI44" s="203"/>
      <c r="BJ44" s="203"/>
      <c r="BK44" s="203"/>
      <c r="BL44" s="203"/>
      <c r="BS44" s="203"/>
      <c r="BT44" s="203"/>
      <c r="BU44" s="203"/>
      <c r="BV44" s="2273" t="s">
        <v>316</v>
      </c>
      <c r="BW44" s="2274"/>
      <c r="BX44" s="2274"/>
      <c r="BY44" s="2275"/>
      <c r="BZ44" s="2276"/>
      <c r="CA44" s="2277"/>
      <c r="CC44"/>
      <c r="CD44" s="123"/>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66" customFormat="1" ht="30" customHeight="1">
      <c r="B45" s="90"/>
      <c r="C45" s="183"/>
      <c r="F45" s="89" t="s">
        <v>1046</v>
      </c>
      <c r="BD45" s="203"/>
      <c r="BE45" s="203"/>
      <c r="BF45" s="203"/>
      <c r="BG45" s="203"/>
      <c r="BH45" s="203"/>
      <c r="BI45" s="203"/>
      <c r="BJ45" s="203"/>
      <c r="BK45" s="203"/>
      <c r="BL45" s="203"/>
      <c r="BS45" s="203"/>
      <c r="BT45" s="203"/>
      <c r="BU45" s="203"/>
      <c r="BV45" s="2274"/>
      <c r="BW45" s="2274"/>
      <c r="BX45" s="2274"/>
      <c r="BY45" s="2278"/>
      <c r="BZ45" s="2279"/>
      <c r="CA45" s="2280"/>
      <c r="CC45"/>
      <c r="CD45" s="123"/>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66" customFormat="1" ht="30" customHeight="1">
      <c r="B46" s="90"/>
      <c r="C46" s="183"/>
      <c r="D46" s="213"/>
      <c r="E46" s="183"/>
      <c r="F46" s="206" t="s">
        <v>1047</v>
      </c>
      <c r="G46" s="89"/>
      <c r="H46" s="81"/>
      <c r="I46" s="137"/>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203"/>
      <c r="BE46" s="203"/>
      <c r="BF46" s="203"/>
      <c r="BG46" s="203"/>
      <c r="BH46" s="203"/>
      <c r="BI46" s="203"/>
      <c r="BJ46" s="203"/>
      <c r="BK46" s="203"/>
      <c r="BL46" s="203"/>
      <c r="BS46" s="203"/>
      <c r="BT46" s="203"/>
      <c r="BU46" s="203"/>
      <c r="BV46" s="64"/>
      <c r="BW46" s="64"/>
      <c r="BX46" s="64"/>
      <c r="BY46" s="64"/>
      <c r="BZ46" s="64"/>
      <c r="CA46" s="64"/>
      <c r="CC46"/>
      <c r="CD46" s="124"/>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66" customFormat="1" ht="30" customHeight="1">
      <c r="B47" s="93"/>
      <c r="C47" s="183"/>
      <c r="D47" s="213"/>
      <c r="E47" s="183"/>
      <c r="F47" s="78"/>
      <c r="G47" s="78"/>
      <c r="H47" s="81"/>
      <c r="I47" s="137"/>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203"/>
      <c r="BE47" s="203"/>
      <c r="BF47" s="203"/>
      <c r="BG47" s="203"/>
      <c r="BH47" s="203"/>
      <c r="BI47" s="203"/>
      <c r="BJ47" s="203"/>
      <c r="BK47" s="203"/>
      <c r="BL47" s="203"/>
      <c r="BS47" s="203"/>
      <c r="BT47" s="203"/>
      <c r="BU47" s="203"/>
      <c r="BV47" s="2273" t="s">
        <v>320</v>
      </c>
      <c r="BW47" s="2274"/>
      <c r="BX47" s="2274"/>
      <c r="BY47" s="2275"/>
      <c r="BZ47" s="2276"/>
      <c r="CA47" s="2277"/>
      <c r="CC47"/>
      <c r="CD47" s="124"/>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pans="2:126" s="66" customFormat="1" ht="30" customHeight="1">
      <c r="B48" s="76"/>
      <c r="C48" s="183"/>
      <c r="D48" s="213" t="s">
        <v>149</v>
      </c>
      <c r="E48" s="183"/>
      <c r="F48" s="89" t="s">
        <v>1048</v>
      </c>
      <c r="G48" s="89"/>
      <c r="H48" s="81"/>
      <c r="I48" s="137"/>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c r="BC48" s="81"/>
      <c r="BD48" s="203"/>
      <c r="BE48" s="203"/>
      <c r="BF48" s="203"/>
      <c r="BG48" s="203"/>
      <c r="BH48" s="203"/>
      <c r="BI48" s="203"/>
      <c r="BJ48" s="203"/>
      <c r="BK48" s="203"/>
      <c r="BL48" s="203"/>
      <c r="BS48" s="203"/>
      <c r="BT48" s="203"/>
      <c r="BU48" s="203"/>
      <c r="BV48" s="2274"/>
      <c r="BW48" s="2274"/>
      <c r="BX48" s="2274"/>
      <c r="BY48" s="2278"/>
      <c r="BZ48" s="2279"/>
      <c r="CA48" s="2280"/>
      <c r="CC48"/>
      <c r="CD48" s="124"/>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pans="2:126" s="66" customFormat="1" ht="30" customHeight="1">
      <c r="B49" s="76"/>
      <c r="C49"/>
      <c r="D49" s="213"/>
      <c r="E49" s="183"/>
      <c r="F49" s="206" t="s">
        <v>1049</v>
      </c>
      <c r="G49" s="89"/>
      <c r="H49" s="81"/>
      <c r="I49" s="137"/>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1"/>
      <c r="AO49" s="81"/>
      <c r="AP49" s="81"/>
      <c r="AQ49" s="81"/>
      <c r="AR49" s="81"/>
      <c r="AS49" s="81"/>
      <c r="AT49" s="81"/>
      <c r="AU49" s="81"/>
      <c r="AV49" s="81"/>
      <c r="AW49" s="81"/>
      <c r="AX49" s="81"/>
      <c r="AY49" s="81"/>
      <c r="AZ49" s="81"/>
      <c r="BA49" s="81"/>
      <c r="BB49" s="81"/>
      <c r="BC49" s="81"/>
      <c r="BD49"/>
      <c r="BE49"/>
      <c r="BF49"/>
      <c r="BG49"/>
      <c r="BH49"/>
      <c r="BI49"/>
      <c r="BJ49"/>
      <c r="BK49"/>
      <c r="BL49"/>
      <c r="BM49"/>
      <c r="BN49"/>
      <c r="BO49"/>
      <c r="BP49"/>
      <c r="BQ49"/>
      <c r="BR49"/>
      <c r="BS49"/>
      <c r="BT49"/>
      <c r="BU49"/>
      <c r="BV49"/>
      <c r="BW49"/>
      <c r="BX49"/>
      <c r="BY49"/>
      <c r="BZ49"/>
      <c r="CA49"/>
      <c r="CC49"/>
      <c r="CD49" s="124"/>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pans="2:126" s="66" customFormat="1" ht="39.9" customHeight="1">
      <c r="B50" s="95"/>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171"/>
      <c r="CC50" s="96"/>
      <c r="CD50" s="177"/>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pans="2:126" s="66" customFormat="1" ht="39.9" customHeight="1">
      <c r="B51" s="76"/>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20"/>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26" s="66" customFormat="1" ht="30" customHeight="1">
      <c r="B52" s="88"/>
      <c r="C52" s="182" t="s">
        <v>1050</v>
      </c>
      <c r="D52" s="182" t="s">
        <v>1051</v>
      </c>
      <c r="E52" s="137"/>
      <c r="F52" s="183"/>
      <c r="G52" s="89"/>
      <c r="H52" s="81"/>
      <c r="I52" s="137"/>
      <c r="J52" s="81"/>
      <c r="K52" s="81"/>
      <c r="L52" s="81"/>
      <c r="M52" s="81"/>
      <c r="N52" s="81"/>
      <c r="O52" s="81"/>
      <c r="P52" s="81"/>
      <c r="Q52" s="81"/>
      <c r="R52" s="81"/>
      <c r="S52" s="81"/>
      <c r="T52" s="81"/>
      <c r="U52" s="81"/>
      <c r="V52" s="81"/>
      <c r="W52" s="81"/>
      <c r="X52" s="81"/>
      <c r="Y52" s="81"/>
      <c r="Z52" s="81"/>
      <c r="AA52" s="81"/>
      <c r="AB52" s="81"/>
      <c r="AC52" s="81"/>
      <c r="AD52" s="81"/>
      <c r="AE52" s="81"/>
      <c r="AF52" s="81"/>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c r="CD52" s="123"/>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26" s="66" customFormat="1" ht="30" customHeight="1">
      <c r="B53" s="90"/>
      <c r="C53" s="183"/>
      <c r="D53" s="182" t="s">
        <v>114</v>
      </c>
      <c r="E53" s="137"/>
      <c r="F53" s="183"/>
      <c r="G53" s="89"/>
      <c r="H53" s="81"/>
      <c r="I53" s="137"/>
      <c r="J53" s="81"/>
      <c r="K53" s="81"/>
      <c r="L53" s="81"/>
      <c r="M53" s="81"/>
      <c r="N53" s="81"/>
      <c r="O53" s="81"/>
      <c r="P53" s="81"/>
      <c r="Q53" s="81"/>
      <c r="R53" s="81"/>
      <c r="S53" s="81"/>
      <c r="T53" s="81"/>
      <c r="U53" s="81"/>
      <c r="V53" s="81"/>
      <c r="W53" s="81"/>
      <c r="X53" s="81"/>
      <c r="Y53" s="81"/>
      <c r="Z53" s="81"/>
      <c r="AA53" s="81"/>
      <c r="AB53" s="81"/>
      <c r="AC53" s="81"/>
      <c r="AD53" s="81"/>
      <c r="AE53" s="81"/>
      <c r="AF53" s="81"/>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2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26" s="66" customFormat="1" ht="30" customHeight="1">
      <c r="B54" s="76"/>
      <c r="C54" s="183"/>
      <c r="D54" s="212" t="s">
        <v>1052</v>
      </c>
      <c r="E54" s="183"/>
      <c r="F54" s="212"/>
      <c r="G54" s="203"/>
      <c r="H54" s="81"/>
      <c r="I54" s="137"/>
      <c r="J54" s="81"/>
      <c r="K54" s="81"/>
      <c r="L54" s="81"/>
      <c r="M54" s="81"/>
      <c r="N54" s="81"/>
      <c r="O54" s="81"/>
      <c r="P54" s="81"/>
      <c r="Q54" s="81"/>
      <c r="R54" s="81"/>
      <c r="S54" s="81"/>
      <c r="T54" s="81"/>
      <c r="U54" s="81"/>
      <c r="V54" s="81"/>
      <c r="W54" s="81"/>
      <c r="X54" s="81"/>
      <c r="Y54" s="81"/>
      <c r="Z54" s="81"/>
      <c r="AA54" s="81"/>
      <c r="AB54" s="81"/>
      <c r="AC54" s="81"/>
      <c r="AD54" s="81"/>
      <c r="AE54" s="81"/>
      <c r="AF54" s="81"/>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2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76"/>
      <c r="C55" s="183"/>
      <c r="D55" s="212"/>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24"/>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76"/>
      <c r="C56" s="183"/>
      <c r="D56" s="137"/>
      <c r="E56" s="910" t="s">
        <v>1053</v>
      </c>
      <c r="F56" s="137"/>
      <c r="G56" s="138"/>
      <c r="H56" s="138"/>
      <c r="I56" s="104"/>
      <c r="J56" s="104"/>
      <c r="K56" s="104"/>
      <c r="L56" s="104"/>
      <c r="M56" s="104"/>
      <c r="N56" s="104"/>
      <c r="O56" s="104"/>
      <c r="P56" s="104"/>
      <c r="Q56" s="104"/>
      <c r="R56" s="81"/>
      <c r="S56" s="81"/>
      <c r="T56" s="81"/>
      <c r="U56" s="81"/>
      <c r="V56" s="81"/>
      <c r="W56" s="81"/>
      <c r="X56" s="81"/>
      <c r="Y56" s="81"/>
      <c r="Z56" s="81"/>
      <c r="AA56" s="81"/>
      <c r="AB56" s="81"/>
      <c r="AC56" s="81"/>
      <c r="AD56" s="81"/>
      <c r="AE56" s="81"/>
      <c r="AF56" s="81"/>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23"/>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6"/>
      <c r="C57" s="183"/>
      <c r="D57" s="1612" t="s">
        <v>74</v>
      </c>
      <c r="E57" s="1605"/>
      <c r="F57" s="2244"/>
      <c r="G57" s="2245"/>
      <c r="H57" s="2246"/>
      <c r="I57" s="105"/>
      <c r="J57" s="2250" t="s">
        <v>793</v>
      </c>
      <c r="K57" s="2250"/>
      <c r="L57" s="2250"/>
      <c r="M57" s="2250"/>
      <c r="N57" s="2250"/>
      <c r="O57" s="2250"/>
      <c r="P57" s="2250"/>
      <c r="Q57" s="2250"/>
      <c r="R57" s="81"/>
      <c r="S57" s="1612" t="s">
        <v>76</v>
      </c>
      <c r="T57" s="1605"/>
      <c r="U57" s="2251"/>
      <c r="V57" s="2252"/>
      <c r="W57" s="2253"/>
      <c r="X57" s="105"/>
      <c r="Y57" s="2250" t="s">
        <v>118</v>
      </c>
      <c r="Z57" s="2250"/>
      <c r="AA57" s="2250"/>
      <c r="AB57" s="2250"/>
      <c r="AC57" s="2250"/>
      <c r="AD57" s="2250"/>
      <c r="AE57" s="2250"/>
      <c r="AF57" s="2250"/>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23"/>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76"/>
      <c r="C58"/>
      <c r="D58" s="1604"/>
      <c r="E58" s="1605"/>
      <c r="F58" s="2247"/>
      <c r="G58" s="2248"/>
      <c r="H58" s="2249"/>
      <c r="I58" s="105"/>
      <c r="J58" s="2250"/>
      <c r="K58" s="2250"/>
      <c r="L58" s="2250"/>
      <c r="M58" s="2250"/>
      <c r="N58" s="2250"/>
      <c r="O58" s="2250"/>
      <c r="P58" s="2250"/>
      <c r="Q58" s="2250"/>
      <c r="R58" s="81"/>
      <c r="S58" s="1604"/>
      <c r="T58" s="1605"/>
      <c r="U58" s="2254"/>
      <c r="V58" s="2255"/>
      <c r="W58" s="2256"/>
      <c r="X58" s="105"/>
      <c r="Y58" s="2250"/>
      <c r="Z58" s="2250"/>
      <c r="AA58" s="2250"/>
      <c r="AB58" s="2250"/>
      <c r="AC58" s="2250"/>
      <c r="AD58" s="2250"/>
      <c r="AE58" s="2250"/>
      <c r="AF58" s="2250"/>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s="203"/>
      <c r="CC58"/>
      <c r="CD58" s="124"/>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88"/>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s="203"/>
      <c r="CC59" s="129"/>
      <c r="CD59" s="124"/>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9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s="203"/>
      <c r="CC60"/>
      <c r="CD60" s="124"/>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0"/>
      <c r="C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s="203"/>
      <c r="CC61"/>
      <c r="CD61" s="120"/>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0"/>
      <c r="C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s="203"/>
      <c r="CC62"/>
      <c r="CD62" s="120"/>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3"/>
      <c r="C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s="203"/>
      <c r="CC63"/>
      <c r="CD63" s="120"/>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6"/>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s="203"/>
      <c r="CC64"/>
      <c r="CD64" s="120"/>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76"/>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s="203"/>
      <c r="CC65"/>
      <c r="CD65" s="120"/>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s="203"/>
      <c r="CC66"/>
      <c r="CD66" s="123"/>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6"/>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C67"/>
      <c r="CD67" s="123"/>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8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C68"/>
      <c r="CD68" s="124"/>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C69"/>
      <c r="CD69" s="124"/>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C70"/>
      <c r="CD70" s="124"/>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3"/>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C71"/>
      <c r="CD71" s="12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9.9" customHeight="1">
      <c r="B72" s="95"/>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171"/>
      <c r="CC72" s="96"/>
      <c r="CD72" s="177"/>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9.9" customHeight="1">
      <c r="B73" s="76"/>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C73"/>
      <c r="CD73" s="120"/>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76"/>
      <c r="C74" s="159" t="s">
        <v>1054</v>
      </c>
      <c r="D74" s="159" t="s">
        <v>1055</v>
      </c>
      <c r="E74" s="243"/>
      <c r="F74" s="243"/>
      <c r="G74" s="243"/>
      <c r="H74" s="243"/>
      <c r="I74" s="243"/>
      <c r="J74" s="243"/>
      <c r="K74" s="243"/>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43"/>
      <c r="AZ74" s="243"/>
      <c r="BA74" s="243"/>
      <c r="BB74" s="243"/>
      <c r="BC74" s="243"/>
      <c r="BQ74" s="137"/>
      <c r="BR74" s="137"/>
      <c r="BS74" s="199"/>
      <c r="BT74" s="199"/>
      <c r="BU74" s="199"/>
      <c r="BV74" s="199"/>
      <c r="BW74" s="199"/>
      <c r="BX74" s="137"/>
      <c r="BY74" s="199"/>
      <c r="BZ74" s="199"/>
      <c r="CA74" s="917" t="s">
        <v>937</v>
      </c>
      <c r="CB74" s="199"/>
      <c r="CC74" s="199"/>
      <c r="CD74" s="12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6"/>
      <c r="C75" s="243"/>
      <c r="D75" s="159" t="s">
        <v>1056</v>
      </c>
      <c r="E75" s="243"/>
      <c r="F75" s="243"/>
      <c r="G75" s="243"/>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Q75" s="1525" t="s">
        <v>1057</v>
      </c>
      <c r="BR75" s="2119"/>
      <c r="BS75" s="2203"/>
      <c r="BT75" s="2204"/>
      <c r="BU75" s="2204"/>
      <c r="BV75" s="2204"/>
      <c r="BW75" s="2204"/>
      <c r="BX75" s="2204"/>
      <c r="BY75" s="2204"/>
      <c r="BZ75" s="2204"/>
      <c r="CA75" s="2205"/>
      <c r="CB75" s="1654" t="s">
        <v>154</v>
      </c>
      <c r="CC75" s="1654"/>
      <c r="CD75" s="124"/>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8"/>
      <c r="C76" s="243"/>
      <c r="D76" s="180" t="s">
        <v>1058</v>
      </c>
      <c r="E76" s="243"/>
      <c r="F76" s="243"/>
      <c r="G76" s="243"/>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Q76" s="1526"/>
      <c r="BR76" s="2119"/>
      <c r="BS76" s="2206"/>
      <c r="BT76" s="2207"/>
      <c r="BU76" s="2207"/>
      <c r="BV76" s="2207"/>
      <c r="BW76" s="2207"/>
      <c r="BX76" s="2207"/>
      <c r="BY76" s="2207"/>
      <c r="BZ76" s="2207"/>
      <c r="CA76" s="2208"/>
      <c r="CB76" s="1654"/>
      <c r="CC76" s="1654"/>
      <c r="CD76" s="124"/>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0"/>
      <c r="C77" s="243"/>
      <c r="D77" s="180" t="s">
        <v>1059</v>
      </c>
      <c r="E77" s="243"/>
      <c r="F77" s="243"/>
      <c r="G77" s="243"/>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137"/>
      <c r="BT77" s="137"/>
      <c r="BU77" s="137"/>
      <c r="BV77" s="137"/>
      <c r="BW77" s="137"/>
      <c r="BX77" s="137"/>
      <c r="BY77" s="137"/>
      <c r="BZ77" s="137"/>
      <c r="CA77" s="137"/>
      <c r="CB77" s="137"/>
      <c r="CC77" s="137"/>
      <c r="CD77" s="245"/>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D78" s="123"/>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3"/>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D79" s="124"/>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6"/>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D80" s="124"/>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6"/>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s="129"/>
      <c r="CC81" s="129"/>
      <c r="CD81" s="124"/>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s="129"/>
      <c r="CC82" s="129"/>
      <c r="CD82" s="124"/>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s="129"/>
      <c r="CC83" s="129"/>
      <c r="CD83" s="120"/>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88"/>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129"/>
      <c r="CC84" s="129"/>
      <c r="CD84" s="120"/>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s="129"/>
      <c r="CC85" s="129"/>
      <c r="CD85" s="120"/>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3"/>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0"/>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125"/>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34"/>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ht="20.100000000000001" customHeight="1">
      <c r="B88" s="127"/>
      <c r="C88" s="128"/>
      <c r="D88" s="127"/>
      <c r="E88" s="129"/>
      <c r="F88" s="128"/>
      <c r="G88" s="113"/>
      <c r="H88" s="113"/>
      <c r="I88" s="113"/>
      <c r="J88" s="131"/>
      <c r="K88" s="131"/>
      <c r="L88" s="131"/>
      <c r="M88" s="131"/>
      <c r="N88" s="131"/>
      <c r="O88" s="131"/>
      <c r="P88" s="131"/>
      <c r="Q88" s="132"/>
      <c r="R88" s="131"/>
      <c r="S88" s="131"/>
      <c r="T88" s="127"/>
      <c r="U88" s="127"/>
      <c r="V88" s="127"/>
      <c r="W88" s="127"/>
      <c r="X88" s="127"/>
      <c r="Y88" s="127"/>
      <c r="Z88" s="127"/>
      <c r="AA88" s="127"/>
      <c r="AB88" s="133"/>
      <c r="AC88" s="129"/>
      <c r="AD88" s="129"/>
      <c r="AE88" s="129"/>
      <c r="AF88" s="129"/>
      <c r="AG88" s="129"/>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7"/>
      <c r="BF88" s="127"/>
      <c r="BG88" s="127"/>
      <c r="BH88" s="127"/>
      <c r="BI88" s="127"/>
      <c r="BJ88" s="127"/>
      <c r="BK88" s="127"/>
      <c r="BL88" s="127"/>
      <c r="BM88" s="127"/>
      <c r="BN88" s="127"/>
      <c r="BO88" s="127"/>
      <c r="BP88" s="127"/>
      <c r="BQ88" s="127"/>
      <c r="BR88" s="127"/>
      <c r="BS88" s="127"/>
      <c r="BT88" s="127"/>
      <c r="BU88" s="127"/>
      <c r="BV88" s="127"/>
      <c r="BW88" s="127"/>
      <c r="BX88" s="127"/>
      <c r="BY88" s="127"/>
      <c r="BZ88" s="133"/>
      <c r="CA88" s="129"/>
      <c r="CB88" s="129"/>
      <c r="CC88" s="127"/>
      <c r="CD88" s="127"/>
    </row>
    <row r="89" spans="1:126" ht="20.100000000000001" customHeight="1">
      <c r="B89" s="127"/>
      <c r="C89" s="128"/>
      <c r="D89" s="127"/>
      <c r="E89" s="129"/>
      <c r="F89" s="128"/>
      <c r="G89" s="113"/>
      <c r="H89" s="113"/>
      <c r="I89" s="113"/>
      <c r="J89" s="131"/>
      <c r="K89" s="131"/>
      <c r="L89" s="131"/>
      <c r="M89" s="131"/>
      <c r="N89" s="131"/>
      <c r="O89" s="131"/>
      <c r="P89" s="131"/>
      <c r="Q89" s="132"/>
      <c r="R89" s="131"/>
      <c r="S89" s="131"/>
      <c r="T89" s="127"/>
      <c r="U89" s="127"/>
      <c r="V89" s="127"/>
      <c r="W89" s="127"/>
      <c r="X89" s="127"/>
      <c r="Y89" s="127"/>
      <c r="Z89" s="127"/>
      <c r="AA89" s="127"/>
      <c r="AB89" s="133"/>
      <c r="AC89" s="129"/>
      <c r="AD89" s="129"/>
      <c r="AE89" s="129"/>
      <c r="AF89" s="129"/>
      <c r="AG89" s="129"/>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33"/>
      <c r="CA89" s="129"/>
      <c r="CB89" s="129"/>
      <c r="CC89" s="127"/>
      <c r="CD89" s="127"/>
    </row>
    <row r="90" spans="1:126" s="67" customFormat="1" ht="30" customHeight="1">
      <c r="A90" s="1464">
        <v>35</v>
      </c>
      <c r="B90" s="1464"/>
      <c r="C90" s="1464"/>
      <c r="D90" s="1464"/>
      <c r="E90" s="1464"/>
      <c r="F90" s="1464"/>
      <c r="G90" s="1464"/>
      <c r="H90" s="1464"/>
      <c r="I90" s="1464"/>
      <c r="J90" s="1464"/>
      <c r="K90" s="1464"/>
      <c r="L90" s="1464"/>
      <c r="M90" s="1464"/>
      <c r="N90" s="1464"/>
      <c r="O90" s="1464"/>
      <c r="P90" s="1464"/>
      <c r="Q90" s="1464"/>
      <c r="R90" s="1464"/>
      <c r="S90" s="1464"/>
      <c r="T90" s="1464"/>
      <c r="U90" s="1464"/>
      <c r="V90" s="1464"/>
      <c r="W90" s="1464"/>
      <c r="X90" s="1464"/>
      <c r="Y90" s="1464"/>
      <c r="Z90" s="1464"/>
      <c r="AA90" s="1464"/>
      <c r="AB90" s="1464"/>
      <c r="AC90" s="1464"/>
      <c r="AD90" s="1464"/>
      <c r="AE90" s="1464"/>
      <c r="AF90" s="1464"/>
      <c r="AG90" s="1464"/>
      <c r="AH90" s="1464"/>
      <c r="AI90" s="1464"/>
      <c r="AJ90" s="1464"/>
      <c r="AK90" s="1464"/>
      <c r="AL90" s="1464"/>
      <c r="AM90" s="1464"/>
      <c r="AN90" s="1464"/>
      <c r="AO90" s="1464"/>
      <c r="AP90" s="1464"/>
      <c r="AQ90" s="1464"/>
      <c r="AR90" s="1464"/>
      <c r="AS90" s="1464"/>
      <c r="AT90" s="1464"/>
      <c r="AU90" s="1464"/>
      <c r="AV90" s="1464"/>
      <c r="AW90" s="1464"/>
      <c r="AX90" s="1464"/>
      <c r="AY90" s="1464"/>
      <c r="AZ90" s="1464"/>
      <c r="BA90" s="1464"/>
      <c r="BB90" s="1464"/>
      <c r="BC90" s="1464"/>
      <c r="BD90" s="1464"/>
      <c r="BE90" s="1464"/>
      <c r="BF90" s="1464"/>
      <c r="BG90" s="1464"/>
      <c r="BH90" s="1464"/>
      <c r="BI90" s="1464"/>
      <c r="BJ90" s="1464"/>
      <c r="BK90" s="1464"/>
      <c r="BL90" s="1464"/>
      <c r="BM90" s="1464"/>
      <c r="BN90" s="1464"/>
      <c r="BO90" s="1464"/>
      <c r="BP90" s="1464"/>
      <c r="BQ90" s="1464"/>
      <c r="BR90" s="1464"/>
      <c r="BS90" s="1464"/>
      <c r="BT90" s="1464"/>
      <c r="BU90" s="1464"/>
      <c r="BV90" s="1464"/>
      <c r="BW90" s="1464"/>
      <c r="BX90" s="1464"/>
      <c r="BY90" s="1464"/>
      <c r="BZ90" s="1464"/>
      <c r="CA90" s="1464"/>
      <c r="CB90" s="1464"/>
      <c r="CC90" s="1464"/>
      <c r="CD90" s="1464"/>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7" customFormat="1" ht="20.100000000000001" customHeight="1">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0"/>
      <c r="BM91" s="130"/>
      <c r="BN91" s="130"/>
      <c r="BO91" s="130"/>
      <c r="BP91" s="130"/>
      <c r="BQ91" s="130"/>
      <c r="BR91" s="130"/>
      <c r="BS91" s="130"/>
      <c r="BT91" s="130"/>
      <c r="BU91" s="130"/>
      <c r="BV91" s="130"/>
      <c r="BW91" s="130"/>
      <c r="BX91" s="130"/>
      <c r="BY91" s="130"/>
      <c r="BZ91" s="130"/>
      <c r="CA91" s="130"/>
      <c r="CB91" s="130"/>
      <c r="CC91" s="130"/>
      <c r="CD91" s="13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7" customFormat="1" ht="20.100000000000001" customHeight="1">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0"/>
      <c r="BR92" s="130"/>
      <c r="BS92" s="130"/>
      <c r="BT92" s="130"/>
      <c r="BU92" s="130"/>
      <c r="BV92" s="130"/>
      <c r="BW92" s="130"/>
      <c r="BX92" s="130"/>
      <c r="BY92" s="130"/>
      <c r="BZ92" s="130"/>
      <c r="CA92" s="130"/>
      <c r="CB92" s="130"/>
      <c r="CC92" s="130"/>
      <c r="CD92" s="130"/>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sheetData>
  <mergeCells count="33">
    <mergeCell ref="CB75:CC76"/>
    <mergeCell ref="BQ75:BR76"/>
    <mergeCell ref="BS75:CA76"/>
    <mergeCell ref="BV47:BX48"/>
    <mergeCell ref="BY47:CA48"/>
    <mergeCell ref="D57:E58"/>
    <mergeCell ref="F57:H58"/>
    <mergeCell ref="U57:W58"/>
    <mergeCell ref="J57:Q58"/>
    <mergeCell ref="S57:T58"/>
    <mergeCell ref="Y57:AF58"/>
    <mergeCell ref="BV32:BX33"/>
    <mergeCell ref="BY32:CA33"/>
    <mergeCell ref="BV35:BX36"/>
    <mergeCell ref="BY35:CA36"/>
    <mergeCell ref="BV44:BX45"/>
    <mergeCell ref="BY44:CA45"/>
    <mergeCell ref="A90:CD90"/>
    <mergeCell ref="C4:N5"/>
    <mergeCell ref="O4:Q5"/>
    <mergeCell ref="H7:I8"/>
    <mergeCell ref="D14:E15"/>
    <mergeCell ref="F14:H15"/>
    <mergeCell ref="U14:W15"/>
    <mergeCell ref="J14:Q15"/>
    <mergeCell ref="S14:T15"/>
    <mergeCell ref="Y14:AF15"/>
    <mergeCell ref="BV23:BX24"/>
    <mergeCell ref="BY23:CA24"/>
    <mergeCell ref="BV26:BX27"/>
    <mergeCell ref="BY26:CA27"/>
    <mergeCell ref="BV29:BX30"/>
    <mergeCell ref="BY29:CA3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43A0A"/>
  </sheetPr>
  <dimension ref="A1:DV104"/>
  <sheetViews>
    <sheetView showGridLines="0" view="pageBreakPreview" zoomScale="53" zoomScaleNormal="40" zoomScaleSheetLayoutView="53" zoomScalePageLayoutView="35" workbookViewId="0">
      <selection activeCell="F48" sqref="F48:H49"/>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2232" t="s">
        <v>895</v>
      </c>
      <c r="D4" s="2233"/>
      <c r="E4" s="2233"/>
      <c r="F4" s="2233"/>
      <c r="G4" s="2233"/>
      <c r="H4" s="2233"/>
      <c r="I4" s="2233"/>
      <c r="J4" s="2233"/>
      <c r="K4" s="2233"/>
      <c r="L4" s="2233"/>
      <c r="M4" s="2233"/>
      <c r="N4" s="2234"/>
      <c r="O4" s="2238" t="s">
        <v>33</v>
      </c>
      <c r="P4" s="2239"/>
      <c r="Q4" s="2240"/>
      <c r="R4" s="40"/>
      <c r="S4" s="107" t="s">
        <v>930</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2235"/>
      <c r="D5" s="2236"/>
      <c r="E5" s="2236"/>
      <c r="F5" s="2236"/>
      <c r="G5" s="2236"/>
      <c r="H5" s="2236"/>
      <c r="I5" s="2236"/>
      <c r="J5" s="2236"/>
      <c r="K5" s="2236"/>
      <c r="L5" s="2236"/>
      <c r="M5" s="2236"/>
      <c r="N5" s="2237"/>
      <c r="O5" s="2241"/>
      <c r="P5" s="2242"/>
      <c r="Q5" s="2243"/>
      <c r="R5" s="40"/>
      <c r="S5" s="108" t="s">
        <v>931</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5"/>
      <c r="C7" s="230" t="s">
        <v>898</v>
      </c>
      <c r="D7" s="230"/>
      <c r="E7" s="230"/>
      <c r="F7" s="230"/>
      <c r="G7" s="230"/>
      <c r="H7" s="2231">
        <v>2</v>
      </c>
      <c r="I7" s="2231"/>
      <c r="J7" s="78"/>
      <c r="K7" s="233" t="s">
        <v>1060</v>
      </c>
      <c r="L7" s="234"/>
      <c r="M7" s="234"/>
      <c r="N7" s="234"/>
      <c r="O7" s="234"/>
      <c r="P7" s="234"/>
      <c r="Q7" s="234"/>
      <c r="R7" s="111"/>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20"/>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231" t="s">
        <v>900</v>
      </c>
      <c r="D8" s="231"/>
      <c r="E8" s="231"/>
      <c r="F8" s="231"/>
      <c r="G8" s="231"/>
      <c r="H8" s="2231"/>
      <c r="I8" s="2231"/>
      <c r="J8" s="78"/>
      <c r="K8" s="206" t="s">
        <v>1061</v>
      </c>
      <c r="V8" s="81"/>
      <c r="W8" s="81"/>
      <c r="X8" s="81"/>
      <c r="Y8" s="81"/>
      <c r="Z8" s="81"/>
      <c r="AA8" s="81"/>
      <c r="AB8" s="81"/>
      <c r="AC8" s="81"/>
      <c r="AD8" s="81"/>
      <c r="AE8" s="81"/>
      <c r="AF8" s="81"/>
      <c r="AG8" s="81"/>
      <c r="AH8" s="81"/>
      <c r="AI8" s="81"/>
      <c r="AJ8" s="81"/>
      <c r="AK8" s="40"/>
      <c r="AL8" s="40"/>
      <c r="AM8" s="40"/>
      <c r="AN8" s="40"/>
      <c r="AO8" s="40"/>
      <c r="AP8" s="40"/>
      <c r="AQ8" s="40"/>
      <c r="AR8" s="40"/>
      <c r="AS8" s="40"/>
      <c r="AT8" s="40"/>
      <c r="AU8" s="40"/>
      <c r="AV8" s="40"/>
      <c r="AW8" s="40"/>
      <c r="AX8" s="40"/>
      <c r="AY8" s="40"/>
      <c r="AZ8" s="81"/>
      <c r="BA8" s="135"/>
      <c r="BB8" s="135"/>
      <c r="BC8" s="135"/>
      <c r="BD8" s="135"/>
      <c r="BE8" s="135"/>
      <c r="BF8" s="135"/>
      <c r="BG8" s="135"/>
      <c r="BH8" s="135"/>
      <c r="BI8" s="135"/>
      <c r="BJ8" s="135"/>
      <c r="BK8" s="135"/>
      <c r="BL8" s="135"/>
      <c r="BM8" s="135"/>
      <c r="BN8" s="135"/>
      <c r="BO8" s="135"/>
      <c r="BP8" s="135"/>
      <c r="BQ8" s="135"/>
      <c r="BR8" s="135"/>
      <c r="BS8" s="135"/>
      <c r="BT8" s="135"/>
      <c r="BU8" s="135"/>
      <c r="BV8" s="40"/>
      <c r="BW8" s="40"/>
      <c r="BX8" s="40"/>
      <c r="BY8" s="40"/>
      <c r="BZ8" s="40"/>
      <c r="CA8" s="40"/>
      <c r="CD8" s="12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9.9" customHeight="1">
      <c r="B9" s="76"/>
      <c r="V9" s="81"/>
      <c r="W9" s="81"/>
      <c r="X9" s="81"/>
      <c r="Y9" s="81"/>
      <c r="Z9" s="81"/>
      <c r="AA9" s="81"/>
      <c r="AB9" s="81"/>
      <c r="AC9" s="81"/>
      <c r="AD9" s="81"/>
      <c r="AE9" s="81"/>
      <c r="AF9" s="81"/>
      <c r="AG9" s="81"/>
      <c r="AH9" s="81"/>
      <c r="AI9" s="81"/>
      <c r="AJ9" s="81"/>
      <c r="AK9" s="40"/>
      <c r="AL9" s="40"/>
      <c r="AM9" s="40"/>
      <c r="AN9" s="40"/>
      <c r="AO9" s="40"/>
      <c r="AP9" s="40"/>
      <c r="AQ9" s="40"/>
      <c r="AR9" s="40"/>
      <c r="AS9" s="40"/>
      <c r="AT9" s="40"/>
      <c r="AU9" s="40"/>
      <c r="AV9" s="40"/>
      <c r="AW9" s="40"/>
      <c r="AX9" s="40"/>
      <c r="AY9" s="40"/>
      <c r="AZ9" s="81"/>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D9" s="12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182" t="s">
        <v>1062</v>
      </c>
      <c r="D10" s="182" t="s">
        <v>1063</v>
      </c>
      <c r="E10" s="183"/>
      <c r="F10" s="212"/>
      <c r="G10" s="89"/>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91"/>
      <c r="BB10" s="191"/>
      <c r="BC10" s="191"/>
      <c r="BD10" s="191"/>
      <c r="BE10" s="131"/>
      <c r="BF10" s="131"/>
      <c r="BG10" s="131"/>
      <c r="BH10" s="131"/>
      <c r="BI10" s="131"/>
      <c r="BJ10" s="131"/>
      <c r="CB10" s="131"/>
      <c r="CD10" s="12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6"/>
      <c r="C11" s="183"/>
      <c r="D11" s="212" t="s">
        <v>1064</v>
      </c>
      <c r="E11" s="183"/>
      <c r="F11" s="212"/>
      <c r="G11" s="89"/>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31"/>
      <c r="BF11" s="131"/>
      <c r="BG11" s="131"/>
      <c r="BH11" s="131"/>
      <c r="BI11" s="131"/>
      <c r="BJ11" s="131"/>
      <c r="CB11" s="131"/>
      <c r="CD11" s="120"/>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15" customHeight="1">
      <c r="B12" s="76"/>
      <c r="C12" s="183"/>
      <c r="D12" s="182"/>
      <c r="E12" s="183"/>
      <c r="F12" s="212"/>
      <c r="G12" s="89"/>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D12" s="120"/>
      <c r="CH12"/>
      <c r="CI12"/>
      <c r="CJ12"/>
      <c r="CK12"/>
    </row>
    <row r="13" spans="2:126" s="64" customFormat="1" ht="30" customHeight="1">
      <c r="B13" s="76"/>
      <c r="C13" s="183"/>
      <c r="D13" s="182" t="s">
        <v>146</v>
      </c>
      <c r="E13" s="183"/>
      <c r="F13" s="212" t="s">
        <v>1065</v>
      </c>
      <c r="G13" s="89"/>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31"/>
      <c r="BF13" s="131"/>
      <c r="BG13" s="131"/>
      <c r="BH13" s="131"/>
      <c r="BI13" s="131"/>
      <c r="BJ13" s="131"/>
      <c r="BK13" s="131"/>
      <c r="BL13" s="131"/>
      <c r="BM13" s="131"/>
      <c r="BN13" s="131"/>
      <c r="BO13" s="131"/>
      <c r="BP13" s="131"/>
      <c r="BQ13" s="2"/>
      <c r="BR13" s="2"/>
      <c r="BS13" s="2"/>
      <c r="BT13" s="2"/>
      <c r="BU13" s="2"/>
      <c r="BV13" s="2"/>
      <c r="BW13" s="2"/>
      <c r="BX13" s="2"/>
      <c r="BY13" s="2088">
        <v>3100</v>
      </c>
      <c r="BZ13" s="2088"/>
      <c r="CA13" s="2088"/>
      <c r="CB13" s="2"/>
      <c r="CC13" s="2"/>
      <c r="CD13" s="120"/>
      <c r="CH13"/>
      <c r="CI13"/>
      <c r="CJ13"/>
      <c r="CK13"/>
    </row>
    <row r="14" spans="2:126" s="64" customFormat="1" ht="30" customHeight="1">
      <c r="B14" s="76"/>
      <c r="C14" s="183"/>
      <c r="D14" s="182"/>
      <c r="E14" s="183"/>
      <c r="F14" s="2281" t="s">
        <v>1066</v>
      </c>
      <c r="G14" s="2281"/>
      <c r="H14" s="2281"/>
      <c r="I14" s="81" t="s">
        <v>1067</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31"/>
      <c r="BF14" s="131"/>
      <c r="BG14" s="131"/>
      <c r="BH14" s="131"/>
      <c r="BI14" s="131"/>
      <c r="BJ14" s="131"/>
      <c r="BK14" s="131"/>
      <c r="BL14" s="131"/>
      <c r="BM14" s="131"/>
      <c r="BN14" s="131"/>
      <c r="BO14" s="131"/>
      <c r="BP14" s="131"/>
      <c r="BQ14" s="1604">
        <v>51</v>
      </c>
      <c r="BR14" s="1604"/>
      <c r="BS14" s="1613"/>
      <c r="BT14" s="1614"/>
      <c r="BU14" s="1614"/>
      <c r="BV14" s="1614"/>
      <c r="BW14" s="1614"/>
      <c r="BX14" s="1614"/>
      <c r="BY14" s="1614"/>
      <c r="BZ14" s="1614"/>
      <c r="CA14" s="1615"/>
      <c r="CB14" s="1604" t="s">
        <v>154</v>
      </c>
      <c r="CC14" s="1604"/>
      <c r="CD14" s="120"/>
      <c r="CH14"/>
      <c r="CI14"/>
      <c r="CJ14"/>
      <c r="CK14"/>
    </row>
    <row r="15" spans="2:126" s="64" customFormat="1" ht="30" customHeight="1">
      <c r="B15" s="88"/>
      <c r="C15" s="183"/>
      <c r="D15" s="182"/>
      <c r="E15" s="183"/>
      <c r="F15" s="2281"/>
      <c r="G15" s="2281"/>
      <c r="H15" s="2281"/>
      <c r="I15" s="91" t="s">
        <v>1068</v>
      </c>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31"/>
      <c r="BF15" s="131"/>
      <c r="BG15" s="131"/>
      <c r="BH15" s="131"/>
      <c r="BI15" s="131"/>
      <c r="BJ15" s="131"/>
      <c r="BK15" s="131"/>
      <c r="BL15" s="131"/>
      <c r="BM15" s="131"/>
      <c r="BN15" s="131"/>
      <c r="BO15" s="131"/>
      <c r="BP15" s="131"/>
      <c r="BQ15" s="1604"/>
      <c r="BR15" s="1604"/>
      <c r="BS15" s="1616"/>
      <c r="BT15" s="1617"/>
      <c r="BU15" s="1617"/>
      <c r="BV15" s="1617"/>
      <c r="BW15" s="1617"/>
      <c r="BX15" s="1617"/>
      <c r="BY15" s="1617"/>
      <c r="BZ15" s="1617"/>
      <c r="CA15" s="1618"/>
      <c r="CB15" s="1604"/>
      <c r="CC15" s="1604"/>
      <c r="CD15" s="120"/>
      <c r="CH15"/>
      <c r="CI15"/>
      <c r="CJ15"/>
      <c r="CK15"/>
    </row>
    <row r="16" spans="2:126" s="65" customFormat="1" ht="20.100000000000001" customHeight="1">
      <c r="B16" s="90"/>
      <c r="C16" s="183"/>
      <c r="D16" s="182"/>
      <c r="E16" s="183"/>
      <c r="F16" s="212"/>
      <c r="G16" s="89"/>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31"/>
      <c r="BF16" s="131"/>
      <c r="BG16" s="131"/>
      <c r="BH16" s="131"/>
      <c r="BI16" s="131"/>
      <c r="BJ16" s="131"/>
      <c r="BK16" s="131"/>
      <c r="BL16" s="131"/>
      <c r="BM16" s="131"/>
      <c r="BN16" s="131"/>
      <c r="BO16" s="131"/>
      <c r="BP16" s="131"/>
      <c r="BQ16" s="64"/>
      <c r="BR16" s="64"/>
      <c r="BS16" s="64"/>
      <c r="BT16" s="64"/>
      <c r="BU16" s="64"/>
      <c r="BV16"/>
      <c r="BW16"/>
      <c r="BX16"/>
      <c r="BY16"/>
      <c r="BZ16"/>
      <c r="CA16"/>
      <c r="CB16" s="235"/>
      <c r="CC16" s="237"/>
      <c r="CD16" s="123"/>
      <c r="CH16"/>
      <c r="CI16"/>
      <c r="CJ16"/>
      <c r="CK16"/>
    </row>
    <row r="17" spans="2:89" s="65" customFormat="1" ht="30" customHeight="1">
      <c r="B17" s="90"/>
      <c r="C17" s="183"/>
      <c r="D17" s="182" t="s">
        <v>149</v>
      </c>
      <c r="E17" s="183"/>
      <c r="F17" s="212" t="s">
        <v>1069</v>
      </c>
      <c r="G17" s="89"/>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31"/>
      <c r="BF17" s="131"/>
      <c r="BG17" s="131"/>
      <c r="BH17" s="131"/>
      <c r="BI17" s="131"/>
      <c r="BJ17" s="131"/>
      <c r="BK17" s="131"/>
      <c r="BL17" s="131"/>
      <c r="BM17" s="131"/>
      <c r="BN17" s="131"/>
      <c r="BO17" s="131"/>
      <c r="BP17" s="131"/>
      <c r="BQ17" s="64"/>
      <c r="BR17" s="64"/>
      <c r="BS17" s="64"/>
      <c r="BT17" s="64"/>
      <c r="BU17" s="64"/>
      <c r="BV17"/>
      <c r="BW17"/>
      <c r="BX17"/>
      <c r="BY17"/>
      <c r="BZ17"/>
      <c r="CA17"/>
      <c r="CB17" s="235"/>
      <c r="CC17" s="237"/>
      <c r="CD17" s="123"/>
      <c r="CH17"/>
      <c r="CI17"/>
      <c r="CJ17"/>
      <c r="CK17"/>
    </row>
    <row r="18" spans="2:89" s="65" customFormat="1" ht="30" customHeight="1">
      <c r="B18" s="93"/>
      <c r="C18" s="183"/>
      <c r="D18" s="182"/>
      <c r="E18" s="183"/>
      <c r="F18" s="2281" t="s">
        <v>1070</v>
      </c>
      <c r="G18" s="2281"/>
      <c r="H18" s="2281"/>
      <c r="I18" s="81" t="s">
        <v>1071</v>
      </c>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31"/>
      <c r="BF18" s="131"/>
      <c r="BG18" s="131"/>
      <c r="BH18" s="131"/>
      <c r="BI18" s="131"/>
      <c r="BJ18" s="131"/>
      <c r="BK18" s="131"/>
      <c r="BL18" s="131"/>
      <c r="BM18" s="131"/>
      <c r="BN18" s="131"/>
      <c r="BO18" s="131"/>
      <c r="BP18" s="131"/>
      <c r="BQ18" s="1604">
        <v>52</v>
      </c>
      <c r="BR18" s="1604"/>
      <c r="BS18" s="1613"/>
      <c r="BT18" s="1614"/>
      <c r="BU18" s="1614"/>
      <c r="BV18" s="1614"/>
      <c r="BW18" s="1614"/>
      <c r="BX18" s="1614"/>
      <c r="BY18" s="1614"/>
      <c r="BZ18" s="1614"/>
      <c r="CA18" s="1615"/>
      <c r="CB18" s="1604" t="s">
        <v>154</v>
      </c>
      <c r="CC18" s="1604"/>
      <c r="CD18" s="124"/>
      <c r="CH18"/>
      <c r="CI18"/>
      <c r="CJ18"/>
      <c r="CK18"/>
    </row>
    <row r="19" spans="2:89" s="65" customFormat="1" ht="30" customHeight="1">
      <c r="B19" s="93"/>
      <c r="C19" s="183"/>
      <c r="D19" s="182"/>
      <c r="E19" s="183"/>
      <c r="F19" s="2281"/>
      <c r="G19" s="2281"/>
      <c r="H19" s="2281"/>
      <c r="I19" s="91" t="s">
        <v>1072</v>
      </c>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31"/>
      <c r="BF19" s="131"/>
      <c r="BG19" s="131"/>
      <c r="BH19" s="131"/>
      <c r="BI19" s="131"/>
      <c r="BJ19" s="131"/>
      <c r="BK19" s="131"/>
      <c r="BL19" s="131"/>
      <c r="BM19" s="131"/>
      <c r="BN19" s="131"/>
      <c r="BO19" s="131"/>
      <c r="BP19" s="131"/>
      <c r="BQ19" s="1604"/>
      <c r="BR19" s="1604"/>
      <c r="BS19" s="1616"/>
      <c r="BT19" s="1617"/>
      <c r="BU19" s="1617"/>
      <c r="BV19" s="1617"/>
      <c r="BW19" s="1617"/>
      <c r="BX19" s="1617"/>
      <c r="BY19" s="1617"/>
      <c r="BZ19" s="1617"/>
      <c r="CA19" s="1618"/>
      <c r="CB19" s="1604"/>
      <c r="CC19" s="1604"/>
      <c r="CD19" s="124"/>
      <c r="CH19"/>
      <c r="CI19"/>
      <c r="CJ19"/>
      <c r="CK19"/>
    </row>
    <row r="20" spans="2:89" s="65" customFormat="1" ht="19.5" customHeight="1">
      <c r="B20" s="93"/>
      <c r="C20" s="183"/>
      <c r="D20" s="182"/>
      <c r="E20" s="183"/>
      <c r="F20" s="212"/>
      <c r="G20" s="89"/>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31"/>
      <c r="BF20" s="131"/>
      <c r="BG20" s="131"/>
      <c r="BH20" s="131"/>
      <c r="BI20" s="131"/>
      <c r="BJ20" s="131"/>
      <c r="BK20" s="131"/>
      <c r="BL20" s="131"/>
      <c r="BM20" s="131"/>
      <c r="BN20" s="131"/>
      <c r="BO20" s="131"/>
      <c r="BP20" s="131"/>
      <c r="BV20"/>
      <c r="BW20"/>
      <c r="BX20"/>
      <c r="BY20"/>
      <c r="BZ20"/>
      <c r="CA20"/>
      <c r="CB20" s="235"/>
      <c r="CC20" s="238"/>
      <c r="CD20" s="124"/>
      <c r="CH20"/>
      <c r="CI20"/>
      <c r="CJ20"/>
      <c r="CK20"/>
    </row>
    <row r="21" spans="2:89" s="65" customFormat="1" ht="30" customHeight="1">
      <c r="B21" s="93"/>
      <c r="C21" s="183"/>
      <c r="D21" s="182" t="s">
        <v>1073</v>
      </c>
      <c r="E21" s="183"/>
      <c r="F21" s="1089" t="s">
        <v>1718</v>
      </c>
      <c r="G21" s="89"/>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K21" s="131"/>
      <c r="BL21" s="131"/>
      <c r="BM21" s="131"/>
      <c r="BN21" s="131"/>
      <c r="BO21" s="131"/>
      <c r="BP21" s="131"/>
      <c r="BQ21" s="1604">
        <v>53</v>
      </c>
      <c r="BR21" s="1604"/>
      <c r="BS21" s="1613"/>
      <c r="BT21" s="1614"/>
      <c r="BU21" s="1614"/>
      <c r="BV21" s="1614"/>
      <c r="BW21" s="1614"/>
      <c r="BX21" s="1614"/>
      <c r="BY21" s="1614"/>
      <c r="BZ21" s="1614"/>
      <c r="CA21" s="1615"/>
      <c r="CB21" s="1604" t="s">
        <v>154</v>
      </c>
      <c r="CC21" s="1604"/>
      <c r="CD21" s="124"/>
      <c r="CH21"/>
      <c r="CI21"/>
      <c r="CJ21"/>
      <c r="CK21"/>
    </row>
    <row r="22" spans="2:89" s="65" customFormat="1" ht="30" customHeight="1">
      <c r="B22" s="93"/>
      <c r="C22" s="183"/>
      <c r="D22" s="182"/>
      <c r="E22" s="183"/>
      <c r="F22" s="1090" t="s">
        <v>1719</v>
      </c>
      <c r="G22" s="89"/>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K22" s="131"/>
      <c r="BL22" s="131"/>
      <c r="BM22" s="131"/>
      <c r="BN22" s="131"/>
      <c r="BO22" s="131"/>
      <c r="BP22" s="131"/>
      <c r="BQ22" s="1604"/>
      <c r="BR22" s="1604"/>
      <c r="BS22" s="1616"/>
      <c r="BT22" s="1617"/>
      <c r="BU22" s="1617"/>
      <c r="BV22" s="1617"/>
      <c r="BW22" s="1617"/>
      <c r="BX22" s="1617"/>
      <c r="BY22" s="1617"/>
      <c r="BZ22" s="1617"/>
      <c r="CA22" s="1618"/>
      <c r="CB22" s="1604"/>
      <c r="CC22" s="1604"/>
      <c r="CD22" s="124"/>
      <c r="CH22"/>
      <c r="CI22"/>
      <c r="CJ22"/>
      <c r="CK22"/>
    </row>
    <row r="23" spans="2:89" s="65" customFormat="1" ht="30" customHeight="1">
      <c r="B23" s="93"/>
      <c r="C23" s="183"/>
      <c r="D23" s="182"/>
      <c r="E23" s="183"/>
      <c r="F23" s="2281" t="s">
        <v>1074</v>
      </c>
      <c r="G23" s="2281"/>
      <c r="H23" s="2281"/>
      <c r="I23" s="81" t="s">
        <v>1075</v>
      </c>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191"/>
      <c r="AU23" s="191"/>
      <c r="AV23" s="191"/>
      <c r="AW23" s="191"/>
      <c r="AX23" s="191"/>
      <c r="AY23" s="191"/>
      <c r="AZ23" s="191"/>
      <c r="BA23" s="191"/>
      <c r="BB23" s="191"/>
      <c r="BC23" s="191"/>
      <c r="BD23" s="191"/>
      <c r="BK23" s="131"/>
      <c r="BL23" s="131"/>
      <c r="BM23" s="131"/>
      <c r="BN23" s="131"/>
      <c r="BO23" s="131"/>
      <c r="BP23" s="131"/>
      <c r="CD23" s="124"/>
      <c r="CH23"/>
      <c r="CI23"/>
      <c r="CJ23"/>
      <c r="CK23"/>
    </row>
    <row r="24" spans="2:89" s="66" customFormat="1" ht="30" customHeight="1">
      <c r="B24" s="93"/>
      <c r="C24" s="183"/>
      <c r="D24" s="182"/>
      <c r="E24" s="183"/>
      <c r="F24" s="2281"/>
      <c r="G24" s="2281"/>
      <c r="H24" s="2281"/>
      <c r="I24" s="91" t="s">
        <v>1076</v>
      </c>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31"/>
      <c r="BF24" s="131"/>
      <c r="BG24" s="131"/>
      <c r="BH24" s="131"/>
      <c r="BI24" s="131"/>
      <c r="BJ24" s="131"/>
      <c r="BK24" s="131"/>
      <c r="BL24" s="131"/>
      <c r="BM24" s="131"/>
      <c r="BN24" s="131"/>
      <c r="BO24" s="131"/>
      <c r="BP24" s="131"/>
      <c r="CD24" s="124"/>
      <c r="CH24"/>
      <c r="CI24"/>
      <c r="CJ24"/>
      <c r="CK24"/>
    </row>
    <row r="25" spans="2:89" s="66" customFormat="1" ht="20.100000000000001" customHeight="1">
      <c r="B25" s="76"/>
      <c r="C25" s="183"/>
      <c r="D25" s="182"/>
      <c r="E25" s="183"/>
      <c r="F25" s="212"/>
      <c r="G25" s="89"/>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c r="BF25"/>
      <c r="BG25"/>
      <c r="BH25"/>
      <c r="BI25"/>
      <c r="BJ25"/>
      <c r="BK25"/>
      <c r="BL25"/>
      <c r="BM25"/>
      <c r="BN25"/>
      <c r="BO25"/>
      <c r="BP25"/>
      <c r="BQ25"/>
      <c r="BR25"/>
      <c r="BS25"/>
      <c r="BT25"/>
      <c r="BU25"/>
      <c r="BV25"/>
      <c r="BW25"/>
      <c r="BX25"/>
      <c r="BY25"/>
      <c r="BZ25"/>
      <c r="CA25"/>
      <c r="CB25" s="236"/>
      <c r="CC25" s="238"/>
      <c r="CD25" s="124"/>
      <c r="CH25"/>
      <c r="CI25"/>
      <c r="CJ25"/>
      <c r="CK25"/>
    </row>
    <row r="26" spans="2:89" s="66" customFormat="1" ht="30" customHeight="1">
      <c r="B26" s="76"/>
      <c r="C26" s="183"/>
      <c r="D26" s="182"/>
      <c r="E26" s="183"/>
      <c r="F26" s="182" t="s">
        <v>245</v>
      </c>
      <c r="G26" s="89"/>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c r="BF26"/>
      <c r="BG26"/>
      <c r="BH26"/>
      <c r="BI26"/>
      <c r="BJ26"/>
      <c r="BK26"/>
      <c r="BL26"/>
      <c r="BM26"/>
      <c r="BN26"/>
      <c r="BO26"/>
      <c r="BP26"/>
      <c r="BQ26"/>
      <c r="BR26"/>
      <c r="BS26" s="2214">
        <v>100</v>
      </c>
      <c r="BT26" s="2215"/>
      <c r="BU26" s="2215"/>
      <c r="BV26" s="2215">
        <v>0</v>
      </c>
      <c r="BW26" s="2215"/>
      <c r="BX26" s="2215"/>
      <c r="BY26" s="2215">
        <v>0</v>
      </c>
      <c r="BZ26" s="2215"/>
      <c r="CA26" s="2216"/>
      <c r="CB26" s="1604" t="s">
        <v>154</v>
      </c>
      <c r="CC26" s="1604"/>
      <c r="CD26" s="124"/>
      <c r="CH26"/>
      <c r="CI26"/>
      <c r="CJ26"/>
      <c r="CK26"/>
    </row>
    <row r="27" spans="2:89" s="66" customFormat="1" ht="30" customHeight="1">
      <c r="B27" s="76"/>
      <c r="C27" s="183"/>
      <c r="D27" s="182"/>
      <c r="E27" s="183"/>
      <c r="F27" s="212" t="s">
        <v>246</v>
      </c>
      <c r="G27" s="89"/>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c r="BF27"/>
      <c r="BG27"/>
      <c r="BH27"/>
      <c r="BI27"/>
      <c r="BJ27"/>
      <c r="BK27"/>
      <c r="BL27"/>
      <c r="BM27"/>
      <c r="BN27"/>
      <c r="BO27"/>
      <c r="BP27"/>
      <c r="BQ27"/>
      <c r="BR27"/>
      <c r="BS27" s="2217"/>
      <c r="BT27" s="2218"/>
      <c r="BU27" s="2218"/>
      <c r="BV27" s="2218"/>
      <c r="BW27" s="2218"/>
      <c r="BX27" s="2218"/>
      <c r="BY27" s="2218"/>
      <c r="BZ27" s="2218"/>
      <c r="CA27" s="2219"/>
      <c r="CB27" s="1604"/>
      <c r="CC27" s="1604"/>
      <c r="CD27" s="124"/>
      <c r="CH27"/>
      <c r="CI27"/>
      <c r="CJ27"/>
      <c r="CK27"/>
    </row>
    <row r="28" spans="2:89" s="66" customFormat="1" ht="18" customHeight="1">
      <c r="B28" s="95"/>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171"/>
      <c r="CC28" s="96"/>
      <c r="CD28" s="142"/>
      <c r="CH28"/>
      <c r="CI28"/>
      <c r="CJ28"/>
      <c r="CK28"/>
    </row>
    <row r="29" spans="2:89" s="66" customFormat="1" ht="18" customHeight="1">
      <c r="B29" s="88"/>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C29"/>
      <c r="CD29" s="120"/>
      <c r="CH29"/>
      <c r="CI29"/>
      <c r="CJ29"/>
      <c r="CK29"/>
    </row>
    <row r="30" spans="2:89" s="66" customFormat="1" ht="30" customHeight="1">
      <c r="B30" s="90"/>
      <c r="C30" s="182" t="s">
        <v>1077</v>
      </c>
      <c r="D30" s="182" t="s">
        <v>1078</v>
      </c>
      <c r="E30" s="183"/>
      <c r="F30" s="89"/>
      <c r="G30" s="64"/>
      <c r="H30" s="64"/>
      <c r="I30" s="64"/>
      <c r="J30" s="64"/>
      <c r="K30" s="64"/>
      <c r="L30" s="64"/>
      <c r="M30" s="64"/>
      <c r="N30" s="64"/>
      <c r="O30" s="64"/>
      <c r="P30" s="64"/>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C30"/>
      <c r="CD30" s="120"/>
      <c r="CH30"/>
      <c r="CI30"/>
      <c r="CJ30"/>
      <c r="CK30"/>
    </row>
    <row r="31" spans="2:89" s="66" customFormat="1" ht="30" customHeight="1">
      <c r="B31" s="90"/>
      <c r="C31" s="183"/>
      <c r="D31" s="212" t="s">
        <v>1079</v>
      </c>
      <c r="E31" s="183"/>
      <c r="F31" s="89"/>
      <c r="G31" s="64"/>
      <c r="H31" s="64"/>
      <c r="I31" s="64"/>
      <c r="J31" s="64"/>
      <c r="K31" s="64"/>
      <c r="L31" s="64"/>
      <c r="M31" s="64"/>
      <c r="N31" s="64"/>
      <c r="O31" s="64"/>
      <c r="P31" s="64"/>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C31"/>
      <c r="CD31" s="120"/>
      <c r="CH31"/>
      <c r="CI31"/>
      <c r="CJ31"/>
      <c r="CK31"/>
    </row>
    <row r="32" spans="2:89" s="66" customFormat="1" ht="30" customHeight="1">
      <c r="B32" s="93"/>
      <c r="C32" s="183"/>
      <c r="D32" s="40"/>
      <c r="E32" s="40"/>
      <c r="F32" s="78"/>
      <c r="G32" s="64"/>
      <c r="H32" s="64"/>
      <c r="I32" s="64"/>
      <c r="J32" s="64"/>
      <c r="K32" s="64"/>
      <c r="L32" s="64"/>
      <c r="M32" s="64"/>
      <c r="N32" s="64"/>
      <c r="O32" s="64"/>
      <c r="P32" s="64"/>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
      <c r="BR32" s="2"/>
      <c r="BS32" s="2"/>
      <c r="BT32" s="2"/>
      <c r="BU32" s="2"/>
      <c r="BV32" s="2"/>
      <c r="BW32" s="2"/>
      <c r="BX32" s="2"/>
      <c r="BY32" s="2088">
        <v>3100</v>
      </c>
      <c r="BZ32" s="2088"/>
      <c r="CA32" s="2088"/>
      <c r="CB32" s="2"/>
      <c r="CC32" s="2"/>
      <c r="CD32" s="120"/>
      <c r="CH32"/>
      <c r="CI32"/>
      <c r="CJ32"/>
      <c r="CK32"/>
    </row>
    <row r="33" spans="2:89" s="66" customFormat="1" ht="30" customHeight="1">
      <c r="B33" s="76"/>
      <c r="C33" s="183"/>
      <c r="D33" s="912" t="s">
        <v>146</v>
      </c>
      <c r="E33" s="83"/>
      <c r="F33" s="140" t="s">
        <v>1080</v>
      </c>
      <c r="G33" s="84"/>
      <c r="H33" s="64"/>
      <c r="I33" s="64"/>
      <c r="J33" s="64"/>
      <c r="K33" s="64"/>
      <c r="L33" s="64"/>
      <c r="M33" s="64"/>
      <c r="N33" s="64"/>
      <c r="O33" s="64"/>
      <c r="P33" s="64"/>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1604">
        <v>54</v>
      </c>
      <c r="BR33" s="1604"/>
      <c r="BS33" s="1613"/>
      <c r="BT33" s="1614"/>
      <c r="BU33" s="1614"/>
      <c r="BV33" s="1614"/>
      <c r="BW33" s="1614"/>
      <c r="BX33" s="1614"/>
      <c r="BY33" s="1614"/>
      <c r="BZ33" s="1614"/>
      <c r="CA33" s="1615"/>
      <c r="CB33" s="1604" t="s">
        <v>154</v>
      </c>
      <c r="CC33" s="1604"/>
      <c r="CD33" s="120"/>
      <c r="CH33"/>
      <c r="CI33"/>
      <c r="CJ33"/>
      <c r="CK33"/>
    </row>
    <row r="34" spans="2:89" s="66" customFormat="1" ht="30" customHeight="1">
      <c r="B34" s="76"/>
      <c r="C34" s="183"/>
      <c r="D34" s="214"/>
      <c r="E34" s="83"/>
      <c r="F34" s="232" t="s">
        <v>1081</v>
      </c>
      <c r="G34" s="84"/>
      <c r="H34" s="64"/>
      <c r="I34" s="64"/>
      <c r="J34" s="64"/>
      <c r="K34" s="64"/>
      <c r="L34" s="64"/>
      <c r="M34" s="64"/>
      <c r="N34" s="64"/>
      <c r="O34" s="64"/>
      <c r="P34" s="6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1604"/>
      <c r="BR34" s="1604"/>
      <c r="BS34" s="1616"/>
      <c r="BT34" s="1617"/>
      <c r="BU34" s="1617"/>
      <c r="BV34" s="1617"/>
      <c r="BW34" s="1617"/>
      <c r="BX34" s="1617"/>
      <c r="BY34" s="1617"/>
      <c r="BZ34" s="1617"/>
      <c r="CA34" s="1618"/>
      <c r="CB34" s="1604"/>
      <c r="CC34" s="1604"/>
      <c r="CD34" s="123"/>
      <c r="CH34"/>
      <c r="CI34"/>
      <c r="CJ34"/>
      <c r="CK34"/>
    </row>
    <row r="35" spans="2:89" s="66" customFormat="1" ht="15" customHeight="1">
      <c r="B35" s="76"/>
      <c r="C35" s="183"/>
      <c r="D35" s="40"/>
      <c r="E35" s="40"/>
      <c r="F35" s="183"/>
      <c r="G35" s="89"/>
      <c r="H35" s="64"/>
      <c r="I35" s="64"/>
      <c r="J35" s="64"/>
      <c r="K35" s="64"/>
      <c r="L35" s="64"/>
      <c r="M35" s="64"/>
      <c r="N35" s="64"/>
      <c r="O35" s="64"/>
      <c r="P35" s="64"/>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64"/>
      <c r="BR35" s="64"/>
      <c r="BS35" s="64"/>
      <c r="BT35" s="64"/>
      <c r="BU35" s="64"/>
      <c r="BV35"/>
      <c r="BW35"/>
      <c r="BX35"/>
      <c r="BY35"/>
      <c r="BZ35"/>
      <c r="CA35"/>
      <c r="CB35" s="235"/>
      <c r="CC35" s="237"/>
      <c r="CD35" s="123"/>
      <c r="CH35"/>
      <c r="CI35"/>
      <c r="CJ35"/>
      <c r="CK35"/>
    </row>
    <row r="36" spans="2:89" s="66" customFormat="1" ht="30" customHeight="1">
      <c r="B36" s="76"/>
      <c r="C36" s="183"/>
      <c r="D36" s="913" t="s">
        <v>149</v>
      </c>
      <c r="E36" s="183"/>
      <c r="F36" s="182" t="s">
        <v>1082</v>
      </c>
      <c r="G36" s="89"/>
      <c r="H36" s="64"/>
      <c r="I36" s="64"/>
      <c r="J36" s="64"/>
      <c r="K36" s="64"/>
      <c r="L36" s="64"/>
      <c r="M36" s="64"/>
      <c r="N36" s="64"/>
      <c r="O36" s="64"/>
      <c r="P36" s="64"/>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1604">
        <v>55</v>
      </c>
      <c r="BR36" s="1604"/>
      <c r="BS36" s="1613"/>
      <c r="BT36" s="1614"/>
      <c r="BU36" s="1614"/>
      <c r="BV36" s="1614"/>
      <c r="BW36" s="1614"/>
      <c r="BX36" s="1614"/>
      <c r="BY36" s="1614"/>
      <c r="BZ36" s="1614"/>
      <c r="CA36" s="1615"/>
      <c r="CB36" s="1604" t="s">
        <v>154</v>
      </c>
      <c r="CC36" s="1604"/>
      <c r="CD36" s="124"/>
      <c r="CH36"/>
      <c r="CI36"/>
      <c r="CJ36"/>
      <c r="CK36"/>
    </row>
    <row r="37" spans="2:89" s="66" customFormat="1" ht="30" customHeight="1">
      <c r="B37" s="88"/>
      <c r="C37" s="183"/>
      <c r="D37" s="213"/>
      <c r="E37" s="183"/>
      <c r="F37" s="212" t="s">
        <v>1083</v>
      </c>
      <c r="G37" s="89"/>
      <c r="H37" s="64"/>
      <c r="I37" s="64"/>
      <c r="J37" s="64"/>
      <c r="K37" s="64"/>
      <c r="L37" s="64"/>
      <c r="M37" s="64"/>
      <c r="N37" s="64"/>
      <c r="O37" s="64"/>
      <c r="P37" s="64"/>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1604"/>
      <c r="BR37" s="1604"/>
      <c r="BS37" s="1616"/>
      <c r="BT37" s="1617"/>
      <c r="BU37" s="1617"/>
      <c r="BV37" s="1617"/>
      <c r="BW37" s="1617"/>
      <c r="BX37" s="1617"/>
      <c r="BY37" s="1617"/>
      <c r="BZ37" s="1617"/>
      <c r="CA37" s="1618"/>
      <c r="CB37" s="1604"/>
      <c r="CC37" s="1604"/>
      <c r="CD37" s="124"/>
      <c r="CH37"/>
      <c r="CI37"/>
      <c r="CJ37"/>
      <c r="CK37"/>
    </row>
    <row r="38" spans="2:89" s="66" customFormat="1" ht="15" customHeight="1">
      <c r="B38" s="90"/>
      <c r="C38" s="183"/>
      <c r="D38" s="213"/>
      <c r="E38" s="183"/>
      <c r="F38" s="212"/>
      <c r="G38" s="89"/>
      <c r="H38" s="64"/>
      <c r="I38" s="64"/>
      <c r="J38" s="64"/>
      <c r="K38" s="64"/>
      <c r="L38" s="64"/>
      <c r="M38" s="64"/>
      <c r="N38" s="64"/>
      <c r="O38" s="64"/>
      <c r="P38" s="64"/>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CD38" s="124"/>
      <c r="CH38"/>
      <c r="CI38"/>
      <c r="CJ38"/>
      <c r="CK38"/>
    </row>
    <row r="39" spans="2:89" s="66" customFormat="1" ht="30" customHeight="1">
      <c r="B39" s="90"/>
      <c r="C39" s="183"/>
      <c r="D39" s="182"/>
      <c r="E39" s="183"/>
      <c r="F39" s="182" t="s">
        <v>245</v>
      </c>
      <c r="G39" s="89"/>
      <c r="H39" s="64"/>
      <c r="I39" s="64"/>
      <c r="J39" s="64"/>
      <c r="K39" s="64"/>
      <c r="L39" s="64"/>
      <c r="M39" s="64"/>
      <c r="N39" s="64"/>
      <c r="O39" s="64"/>
      <c r="P39" s="64"/>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S39" s="2214">
        <v>100</v>
      </c>
      <c r="BT39" s="2215"/>
      <c r="BU39" s="2215"/>
      <c r="BV39" s="2215">
        <v>0</v>
      </c>
      <c r="BW39" s="2215"/>
      <c r="BX39" s="2215"/>
      <c r="BY39" s="2215">
        <v>0</v>
      </c>
      <c r="BZ39" s="2215"/>
      <c r="CA39" s="2216"/>
      <c r="CB39" s="1604" t="s">
        <v>154</v>
      </c>
      <c r="CC39" s="1604"/>
      <c r="CD39" s="124"/>
      <c r="CH39"/>
      <c r="CI39"/>
      <c r="CJ39"/>
      <c r="CK39"/>
    </row>
    <row r="40" spans="2:89" s="66" customFormat="1" ht="30" customHeight="1">
      <c r="B40" s="93"/>
      <c r="C40" s="183"/>
      <c r="D40" s="182"/>
      <c r="E40" s="183"/>
      <c r="F40" s="212" t="s">
        <v>246</v>
      </c>
      <c r="G40" s="89"/>
      <c r="H40" s="64"/>
      <c r="I40" s="64"/>
      <c r="J40" s="64"/>
      <c r="K40" s="64"/>
      <c r="L40" s="64"/>
      <c r="M40" s="64"/>
      <c r="N40" s="64"/>
      <c r="O40" s="64"/>
      <c r="P40" s="64"/>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S40" s="2217"/>
      <c r="BT40" s="2218"/>
      <c r="BU40" s="2218"/>
      <c r="BV40" s="2218"/>
      <c r="BW40" s="2218"/>
      <c r="BX40" s="2218"/>
      <c r="BY40" s="2218"/>
      <c r="BZ40" s="2218"/>
      <c r="CA40" s="2219"/>
      <c r="CB40" s="1604"/>
      <c r="CC40" s="1604"/>
      <c r="CD40" s="120"/>
      <c r="CH40"/>
      <c r="CI40"/>
      <c r="CJ40"/>
      <c r="CK40"/>
    </row>
    <row r="41" spans="2:89" s="66" customFormat="1" ht="18" customHeight="1">
      <c r="B41" s="95"/>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171"/>
      <c r="CC41" s="96"/>
      <c r="CD41" s="177"/>
      <c r="CH41"/>
      <c r="CI41"/>
      <c r="CJ41"/>
      <c r="CK41"/>
    </row>
    <row r="42" spans="2:89" s="66" customFormat="1" ht="18" customHeight="1">
      <c r="B42" s="76"/>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C42"/>
      <c r="CD42" s="120"/>
      <c r="CH42"/>
      <c r="CI42"/>
      <c r="CJ42"/>
      <c r="CK42"/>
    </row>
    <row r="43" spans="2:89" s="66" customFormat="1" ht="30" customHeight="1">
      <c r="B43" s="76"/>
      <c r="C43" s="182" t="s">
        <v>1084</v>
      </c>
      <c r="D43" s="182" t="s">
        <v>1085</v>
      </c>
      <c r="E43" s="137"/>
      <c r="F43" s="183"/>
      <c r="G43" s="89"/>
      <c r="H43" s="81"/>
      <c r="I43" s="137"/>
      <c r="J43" s="81"/>
      <c r="K43" s="81"/>
      <c r="L43" s="81"/>
      <c r="M43" s="81"/>
      <c r="N43" s="81"/>
      <c r="O43" s="81"/>
      <c r="P43" s="81"/>
      <c r="Q43" s="81"/>
      <c r="R43" s="81"/>
      <c r="S43" s="81"/>
      <c r="T43" s="81"/>
      <c r="U43" s="81"/>
      <c r="V43" s="81"/>
      <c r="W43" s="81"/>
      <c r="X43" s="81"/>
      <c r="Y43" s="81"/>
      <c r="Z43" s="81"/>
      <c r="AA43" s="81"/>
      <c r="AB43" s="81"/>
      <c r="AC43" s="81"/>
      <c r="AD43" s="81"/>
      <c r="AE43" s="81"/>
      <c r="AF43" s="81"/>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C43"/>
      <c r="CD43" s="120"/>
      <c r="CH43"/>
      <c r="CI43"/>
      <c r="CJ43"/>
      <c r="CK43"/>
    </row>
    <row r="44" spans="2:89" s="66" customFormat="1" ht="30" customHeight="1">
      <c r="B44" s="76"/>
      <c r="C44" s="183"/>
      <c r="D44" s="182" t="s">
        <v>114</v>
      </c>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C44"/>
      <c r="CD44" s="120"/>
      <c r="CH44"/>
      <c r="CI44"/>
      <c r="CJ44"/>
      <c r="CK44"/>
    </row>
    <row r="45" spans="2:89" s="66" customFormat="1" ht="30" customHeight="1">
      <c r="B45" s="88"/>
      <c r="C45" s="183"/>
      <c r="D45" s="212" t="s">
        <v>1086</v>
      </c>
      <c r="E45" s="137"/>
      <c r="F45" s="183"/>
      <c r="G45" s="89"/>
      <c r="H45" s="81"/>
      <c r="I45" s="137"/>
      <c r="J45" s="81"/>
      <c r="K45" s="81"/>
      <c r="L45" s="81"/>
      <c r="M45" s="81"/>
      <c r="N45" s="81"/>
      <c r="O45" s="81"/>
      <c r="P45" s="81"/>
      <c r="Q45" s="81"/>
      <c r="R45" s="81"/>
      <c r="S45" s="81"/>
      <c r="T45" s="81"/>
      <c r="U45" s="81"/>
      <c r="V45" s="81"/>
      <c r="W45" s="81"/>
      <c r="X45" s="81"/>
      <c r="Y45" s="81"/>
      <c r="Z45" s="81"/>
      <c r="AA45" s="81"/>
      <c r="AB45" s="81"/>
      <c r="AC45" s="81"/>
      <c r="AD45" s="81"/>
      <c r="AE45" s="81"/>
      <c r="AF45" s="81"/>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C45"/>
      <c r="CD45" s="123"/>
      <c r="CH45"/>
      <c r="CI45"/>
      <c r="CJ45"/>
      <c r="CK45"/>
    </row>
    <row r="46" spans="2:89" s="66" customFormat="1" ht="15" customHeight="1">
      <c r="B46" s="90"/>
      <c r="C46" s="183"/>
      <c r="D46" s="213"/>
      <c r="E46" s="183"/>
      <c r="F46" s="212"/>
      <c r="G46" s="203"/>
      <c r="H46" s="81"/>
      <c r="I46" s="137"/>
      <c r="J46" s="81"/>
      <c r="K46" s="81"/>
      <c r="L46" s="81"/>
      <c r="M46" s="81"/>
      <c r="N46" s="81"/>
      <c r="O46" s="81"/>
      <c r="P46" s="81"/>
      <c r="Q46" s="81"/>
      <c r="R46" s="81"/>
      <c r="S46" s="81"/>
      <c r="T46" s="81"/>
      <c r="U46" s="81"/>
      <c r="V46" s="81"/>
      <c r="W46" s="81"/>
      <c r="X46" s="81"/>
      <c r="Y46" s="81"/>
      <c r="Z46" s="81"/>
      <c r="AA46" s="81"/>
      <c r="AB46" s="81"/>
      <c r="AC46" s="81"/>
      <c r="AD46" s="81"/>
      <c r="AE46" s="81"/>
      <c r="AF46" s="81"/>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C46"/>
      <c r="CD46" s="123"/>
      <c r="CH46"/>
      <c r="CI46"/>
      <c r="CJ46"/>
      <c r="CK46"/>
    </row>
    <row r="47" spans="2:89" s="66" customFormat="1" ht="30" customHeight="1">
      <c r="B47" s="90"/>
      <c r="C47" s="183"/>
      <c r="D47" s="137"/>
      <c r="E47" s="137"/>
      <c r="F47" s="910" t="s">
        <v>1087</v>
      </c>
      <c r="G47" s="138"/>
      <c r="H47" s="138"/>
      <c r="I47" s="104"/>
      <c r="J47" s="104"/>
      <c r="K47" s="104"/>
      <c r="L47" s="104"/>
      <c r="M47" s="104"/>
      <c r="N47" s="104"/>
      <c r="O47" s="104"/>
      <c r="P47" s="104"/>
      <c r="Q47" s="104"/>
      <c r="R47" s="81"/>
      <c r="S47" s="81"/>
      <c r="T47" s="81"/>
      <c r="U47" s="81"/>
      <c r="V47" s="81"/>
      <c r="W47" s="81"/>
      <c r="X47" s="81"/>
      <c r="Y47" s="81"/>
      <c r="Z47" s="81"/>
      <c r="AA47" s="81"/>
      <c r="AB47" s="81"/>
      <c r="AC47" s="81"/>
      <c r="AD47" s="81"/>
      <c r="AE47" s="81"/>
      <c r="AF47" s="81"/>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c r="CD47" s="124"/>
      <c r="CH47"/>
      <c r="CI47"/>
      <c r="CJ47"/>
      <c r="CK47"/>
    </row>
    <row r="48" spans="2:89" s="66" customFormat="1" ht="30" customHeight="1">
      <c r="B48" s="93"/>
      <c r="C48" s="183"/>
      <c r="D48" s="1612" t="s">
        <v>74</v>
      </c>
      <c r="E48" s="1605"/>
      <c r="F48" s="2251"/>
      <c r="G48" s="2252"/>
      <c r="H48" s="2253"/>
      <c r="I48" s="105"/>
      <c r="J48" s="2250" t="s">
        <v>793</v>
      </c>
      <c r="K48" s="2250"/>
      <c r="L48" s="2250"/>
      <c r="M48" s="2250"/>
      <c r="N48" s="2250"/>
      <c r="O48" s="2250"/>
      <c r="P48" s="2250"/>
      <c r="Q48" s="2250"/>
      <c r="R48" s="81"/>
      <c r="S48" s="1612" t="s">
        <v>76</v>
      </c>
      <c r="T48" s="1605"/>
      <c r="U48" s="2251"/>
      <c r="V48" s="2252"/>
      <c r="W48" s="2253"/>
      <c r="X48" s="105"/>
      <c r="Y48" s="2250" t="s">
        <v>118</v>
      </c>
      <c r="Z48" s="2250"/>
      <c r="AA48" s="2250"/>
      <c r="AB48" s="2250"/>
      <c r="AC48" s="2250"/>
      <c r="AD48" s="2250"/>
      <c r="AE48" s="2250"/>
      <c r="AF48" s="2250"/>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C48"/>
      <c r="CD48" s="124"/>
      <c r="CH48"/>
      <c r="CI48"/>
      <c r="CJ48"/>
      <c r="CK48"/>
    </row>
    <row r="49" spans="2:126" s="66" customFormat="1" ht="30" customHeight="1">
      <c r="B49" s="76"/>
      <c r="C49"/>
      <c r="D49" s="1604"/>
      <c r="E49" s="1605"/>
      <c r="F49" s="2254"/>
      <c r="G49" s="2255"/>
      <c r="H49" s="2256"/>
      <c r="I49" s="105"/>
      <c r="J49" s="2250"/>
      <c r="K49" s="2250"/>
      <c r="L49" s="2250"/>
      <c r="M49" s="2250"/>
      <c r="N49" s="2250"/>
      <c r="O49" s="2250"/>
      <c r="P49" s="2250"/>
      <c r="Q49" s="2250"/>
      <c r="R49" s="81"/>
      <c r="S49" s="1604"/>
      <c r="T49" s="1605"/>
      <c r="U49" s="2254"/>
      <c r="V49" s="2255"/>
      <c r="W49" s="2256"/>
      <c r="X49" s="105"/>
      <c r="Y49" s="2250"/>
      <c r="Z49" s="2250"/>
      <c r="AA49" s="2250"/>
      <c r="AB49" s="2250"/>
      <c r="AC49" s="2250"/>
      <c r="AD49" s="2250"/>
      <c r="AE49" s="2250"/>
      <c r="AF49" s="2250"/>
      <c r="BJ49"/>
      <c r="BK49"/>
      <c r="BL49"/>
      <c r="BM49"/>
      <c r="BN49"/>
      <c r="BO49"/>
      <c r="BP49"/>
      <c r="BQ49"/>
      <c r="BR49"/>
      <c r="BS49"/>
      <c r="BT49"/>
      <c r="BU49"/>
      <c r="BV49"/>
      <c r="BW49"/>
      <c r="BX49"/>
      <c r="BY49"/>
      <c r="BZ49"/>
      <c r="CA49"/>
      <c r="CC49"/>
      <c r="CD49" s="124"/>
      <c r="CH49"/>
      <c r="CI49"/>
      <c r="CJ49"/>
      <c r="CK49"/>
    </row>
    <row r="50" spans="2:126" s="66" customFormat="1" ht="30" customHeight="1">
      <c r="B50" s="76"/>
      <c r="C50"/>
      <c r="BJ50"/>
      <c r="BK50"/>
      <c r="BL50"/>
      <c r="BM50"/>
      <c r="BN50"/>
      <c r="BO50"/>
      <c r="BP50"/>
      <c r="BQ50"/>
      <c r="BR50"/>
      <c r="BS50"/>
      <c r="BT50"/>
      <c r="BU50"/>
      <c r="BV50"/>
      <c r="BW50"/>
      <c r="BX50"/>
      <c r="BY50"/>
      <c r="BZ50"/>
      <c r="CA50"/>
      <c r="CC50"/>
      <c r="CD50" s="120"/>
      <c r="CH50"/>
      <c r="CI50"/>
      <c r="CJ50"/>
      <c r="CK50"/>
    </row>
    <row r="51" spans="2:126" s="66" customFormat="1" ht="30" customHeight="1">
      <c r="B51" s="76"/>
      <c r="C51"/>
      <c r="BJ51"/>
      <c r="BK51"/>
      <c r="BL51"/>
      <c r="BM51"/>
      <c r="BN51"/>
      <c r="BO51"/>
      <c r="BP51"/>
      <c r="BQ51"/>
      <c r="BR51"/>
      <c r="BS51"/>
      <c r="BT51"/>
      <c r="BU51"/>
      <c r="BV51"/>
      <c r="BW51"/>
      <c r="BX51"/>
      <c r="BY51"/>
      <c r="BZ51"/>
      <c r="CA51"/>
      <c r="CC51"/>
      <c r="CD51" s="120"/>
      <c r="CH51"/>
      <c r="CI51"/>
      <c r="CJ51"/>
      <c r="CK51"/>
    </row>
    <row r="52" spans="2:126" s="66" customFormat="1" ht="30" customHeight="1">
      <c r="B52" s="76"/>
      <c r="C52"/>
      <c r="BJ52"/>
      <c r="BK52"/>
      <c r="BL52"/>
      <c r="BM52"/>
      <c r="BN52"/>
      <c r="BO52"/>
      <c r="BP52"/>
      <c r="BQ52"/>
      <c r="BR52"/>
      <c r="BS52"/>
      <c r="BT52"/>
      <c r="BU52"/>
      <c r="BV52"/>
      <c r="BW52"/>
      <c r="BX52"/>
      <c r="BY52"/>
      <c r="BZ52"/>
      <c r="CA52"/>
      <c r="CC52"/>
      <c r="CD52" s="120"/>
      <c r="CH52"/>
      <c r="CI52"/>
      <c r="CJ52"/>
      <c r="CK52"/>
    </row>
    <row r="53" spans="2:126" s="66" customFormat="1" ht="30" customHeight="1">
      <c r="B53" s="88"/>
      <c r="C53"/>
      <c r="BJ53"/>
      <c r="BK53"/>
      <c r="BL53"/>
      <c r="BM53"/>
      <c r="BN53"/>
      <c r="BO53"/>
      <c r="BP53"/>
      <c r="BQ53"/>
      <c r="BR53"/>
      <c r="BS53"/>
      <c r="BT53"/>
      <c r="BU53"/>
      <c r="BV53"/>
      <c r="BW53"/>
      <c r="BX53"/>
      <c r="BY53"/>
      <c r="BZ53"/>
      <c r="CA53"/>
      <c r="CC53"/>
      <c r="CD53" s="120"/>
      <c r="CH53"/>
      <c r="CI53"/>
      <c r="CJ53"/>
      <c r="CK53"/>
    </row>
    <row r="54" spans="2:126" s="66" customFormat="1" ht="30" customHeight="1">
      <c r="B54" s="76"/>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23"/>
      <c r="CH54"/>
      <c r="CI54"/>
      <c r="CJ54"/>
      <c r="CK54"/>
    </row>
    <row r="55" spans="2:126" s="66" customFormat="1" ht="39.9" customHeight="1">
      <c r="B55" s="76"/>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23"/>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9.9" customHeight="1">
      <c r="B56" s="7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20"/>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10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20"/>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76"/>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C58"/>
      <c r="CD58" s="120"/>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6"/>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C59"/>
      <c r="CD59" s="120"/>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18" customHeight="1">
      <c r="B60" s="95"/>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6"/>
      <c r="BB60" s="96"/>
      <c r="BC60" s="96"/>
      <c r="BD60" s="96"/>
      <c r="BE60" s="96"/>
      <c r="BF60" s="96"/>
      <c r="BG60" s="96"/>
      <c r="BH60" s="96"/>
      <c r="BI60" s="96"/>
      <c r="BJ60" s="96"/>
      <c r="BK60" s="96"/>
      <c r="BL60" s="96"/>
      <c r="BM60" s="96"/>
      <c r="BN60" s="96"/>
      <c r="BO60" s="96"/>
      <c r="BP60" s="96"/>
      <c r="BQ60" s="96"/>
      <c r="BR60" s="96"/>
      <c r="BS60" s="96"/>
      <c r="BT60" s="96"/>
      <c r="BU60" s="96"/>
      <c r="BV60" s="96"/>
      <c r="BW60" s="96"/>
      <c r="BX60" s="96"/>
      <c r="BY60" s="96"/>
      <c r="BZ60" s="96"/>
      <c r="CA60" s="96"/>
      <c r="CB60" s="171"/>
      <c r="CC60" s="96"/>
      <c r="CD60" s="239"/>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18" customHeight="1">
      <c r="B61" s="88"/>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4"/>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0"/>
      <c r="C62" s="182" t="s">
        <v>1088</v>
      </c>
      <c r="D62" s="182" t="s">
        <v>1089</v>
      </c>
      <c r="E62" s="183"/>
      <c r="F62" s="89"/>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c r="AY62" s="64"/>
      <c r="AZ62"/>
      <c r="BA62"/>
      <c r="BB62"/>
      <c r="BC62"/>
      <c r="BD62"/>
      <c r="BE62"/>
      <c r="BF62"/>
      <c r="BG62"/>
      <c r="BH62"/>
      <c r="BI62"/>
      <c r="BJ62"/>
      <c r="BK62"/>
      <c r="BL62"/>
      <c r="BM62"/>
      <c r="BN62"/>
      <c r="BO62"/>
      <c r="BP62"/>
      <c r="BQ62" s="2"/>
      <c r="BR62" s="2"/>
      <c r="BS62" s="2"/>
      <c r="BT62" s="2"/>
      <c r="BU62" s="2"/>
      <c r="BV62" s="2"/>
      <c r="BW62" s="2"/>
      <c r="BX62" s="2"/>
      <c r="BY62" s="2088">
        <v>3100</v>
      </c>
      <c r="BZ62" s="2088"/>
      <c r="CA62" s="2088"/>
      <c r="CB62" s="2"/>
      <c r="CC62" s="2"/>
      <c r="CD62" s="120"/>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0"/>
      <c r="C63" s="183"/>
      <c r="D63" s="182" t="s">
        <v>1090</v>
      </c>
      <c r="E63" s="183"/>
      <c r="F63" s="89"/>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c r="BA63"/>
      <c r="BB63"/>
      <c r="BC63"/>
      <c r="BD63"/>
      <c r="BE63"/>
      <c r="BF63"/>
      <c r="BG63"/>
      <c r="BH63"/>
      <c r="BI63"/>
      <c r="BJ63"/>
      <c r="BK63"/>
      <c r="BL63"/>
      <c r="BM63"/>
      <c r="BN63"/>
      <c r="BO63"/>
      <c r="BP63"/>
      <c r="BQ63" s="1604">
        <v>64</v>
      </c>
      <c r="BR63" s="1604"/>
      <c r="BS63" s="1613"/>
      <c r="BT63" s="1614"/>
      <c r="BU63" s="1614"/>
      <c r="BV63" s="1614"/>
      <c r="BW63" s="1614"/>
      <c r="BX63" s="1614"/>
      <c r="BY63" s="1614"/>
      <c r="BZ63" s="1614"/>
      <c r="CA63" s="1615"/>
      <c r="CB63" s="1604" t="s">
        <v>154</v>
      </c>
      <c r="CC63" s="1604"/>
      <c r="CD63" s="120"/>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93"/>
      <c r="C64" s="183"/>
      <c r="D64" s="212" t="s">
        <v>1091</v>
      </c>
      <c r="E64" s="183"/>
      <c r="F64" s="89"/>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c r="BA64"/>
      <c r="BB64"/>
      <c r="BC64"/>
      <c r="BD64"/>
      <c r="BE64"/>
      <c r="BF64"/>
      <c r="BG64"/>
      <c r="BH64"/>
      <c r="BI64"/>
      <c r="BJ64"/>
      <c r="BK64"/>
      <c r="BL64"/>
      <c r="BM64"/>
      <c r="BN64"/>
      <c r="BO64"/>
      <c r="BP64"/>
      <c r="BQ64" s="1604"/>
      <c r="BR64" s="1604"/>
      <c r="BS64" s="1616"/>
      <c r="BT64" s="1617"/>
      <c r="BU64" s="1617"/>
      <c r="BV64" s="1617"/>
      <c r="BW64" s="1617"/>
      <c r="BX64" s="1617"/>
      <c r="BY64" s="1617"/>
      <c r="BZ64" s="1617"/>
      <c r="CA64" s="1618"/>
      <c r="CB64" s="1604"/>
      <c r="CC64" s="1604"/>
      <c r="CD64" s="120"/>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76"/>
      <c r="C65" s="183"/>
      <c r="D65" s="212" t="s">
        <v>1092</v>
      </c>
      <c r="E65" s="40"/>
      <c r="F65" s="78"/>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c r="BA65"/>
      <c r="BB65"/>
      <c r="BC65"/>
      <c r="BD65"/>
      <c r="BE65"/>
      <c r="BF65"/>
      <c r="BG65"/>
      <c r="BH65"/>
      <c r="BI65"/>
      <c r="BJ65"/>
      <c r="BK65"/>
      <c r="BL65"/>
      <c r="BM65"/>
      <c r="BN65"/>
      <c r="BO65"/>
      <c r="BP65"/>
      <c r="BQ65"/>
      <c r="BR65"/>
      <c r="BS65"/>
      <c r="BT65"/>
      <c r="BU65"/>
      <c r="BV65"/>
      <c r="BW65"/>
      <c r="BX65"/>
      <c r="BY65"/>
      <c r="BZ65"/>
      <c r="CA65"/>
      <c r="CB65"/>
      <c r="CC65"/>
      <c r="CD65" s="120"/>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18" customHeight="1">
      <c r="B66" s="95"/>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c r="BN66" s="96"/>
      <c r="BO66" s="96"/>
      <c r="BP66" s="96"/>
      <c r="BQ66" s="96"/>
      <c r="BR66" s="96"/>
      <c r="BS66" s="96"/>
      <c r="BT66" s="96"/>
      <c r="BU66" s="96"/>
      <c r="BV66" s="96"/>
      <c r="BW66" s="96"/>
      <c r="BX66" s="96"/>
      <c r="BY66" s="96"/>
      <c r="BZ66" s="96"/>
      <c r="CA66" s="96"/>
      <c r="CB66" s="96"/>
      <c r="CC66" s="96"/>
      <c r="CD66" s="177"/>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18" customHeight="1">
      <c r="B67" s="76"/>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3"/>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76"/>
      <c r="C68" s="182" t="s">
        <v>1093</v>
      </c>
      <c r="D68" s="182" t="s">
        <v>1094</v>
      </c>
      <c r="E68" s="183"/>
      <c r="F68" s="212"/>
      <c r="G68" s="89"/>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191"/>
      <c r="AU68" s="191"/>
      <c r="AV68" s="191"/>
      <c r="AW68" s="191"/>
      <c r="AX68" s="191"/>
      <c r="AY68" s="191"/>
      <c r="AZ68" s="191"/>
      <c r="BA68" s="191"/>
      <c r="BB68" s="191"/>
      <c r="BC68" s="191"/>
      <c r="BD68" s="191"/>
      <c r="BE68" s="131"/>
      <c r="BF68" s="131"/>
      <c r="BG68" s="131"/>
      <c r="BH68" s="131"/>
      <c r="BI68" s="131"/>
      <c r="BJ68" s="131"/>
      <c r="BK68" s="64"/>
      <c r="BL68" s="64"/>
      <c r="BM68" s="64"/>
      <c r="BN68" s="64"/>
      <c r="BO68" s="64"/>
      <c r="BP68" s="64"/>
      <c r="BQ68" s="64"/>
      <c r="BR68" s="64"/>
      <c r="BS68" s="64"/>
      <c r="BT68" s="64"/>
      <c r="BU68" s="64"/>
      <c r="BV68" s="64"/>
      <c r="BW68" s="64"/>
      <c r="BX68" s="64"/>
      <c r="BY68" s="64"/>
      <c r="BZ68" s="64"/>
      <c r="CA68" s="64"/>
      <c r="CB68" s="131"/>
      <c r="CC68" s="64"/>
      <c r="CD68" s="123"/>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88"/>
      <c r="C69" s="183"/>
      <c r="D69" s="212" t="s">
        <v>1095</v>
      </c>
      <c r="E69" s="183"/>
      <c r="F69" s="212"/>
      <c r="G69" s="89"/>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c r="BD69" s="191"/>
      <c r="BE69" s="131"/>
      <c r="BF69" s="131"/>
      <c r="BG69" s="131"/>
      <c r="BH69" s="131"/>
      <c r="BI69" s="131"/>
      <c r="BJ69" s="131"/>
      <c r="BK69" s="64"/>
      <c r="BL69" s="64"/>
      <c r="BM69" s="64"/>
      <c r="BN69" s="64"/>
      <c r="BO69" s="64"/>
      <c r="BP69" s="64"/>
      <c r="BQ69" s="64"/>
      <c r="BR69" s="64"/>
      <c r="BS69" s="64"/>
      <c r="BT69" s="64"/>
      <c r="BU69" s="64"/>
      <c r="BV69" s="64"/>
      <c r="BW69" s="64"/>
      <c r="BX69" s="64"/>
      <c r="BY69" s="64"/>
      <c r="BZ69" s="64"/>
      <c r="CA69" s="64"/>
      <c r="CB69" s="131"/>
      <c r="CC69" s="64"/>
      <c r="CD69" s="124"/>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0"/>
      <c r="C70" s="183"/>
      <c r="D70" s="182"/>
      <c r="E70" s="183"/>
      <c r="F70" s="212"/>
      <c r="G70" s="89"/>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191"/>
      <c r="AU70" s="191"/>
      <c r="AV70" s="191"/>
      <c r="AW70" s="191"/>
      <c r="AX70" s="191"/>
      <c r="AY70" s="191"/>
      <c r="AZ70" s="191"/>
      <c r="BA70" s="191"/>
      <c r="BB70" s="191"/>
      <c r="BC70" s="191"/>
      <c r="BD70" s="191"/>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64"/>
      <c r="CC70" s="64"/>
      <c r="CD70" s="124"/>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0"/>
      <c r="C71" s="183"/>
      <c r="D71" s="182" t="s">
        <v>146</v>
      </c>
      <c r="E71" s="183"/>
      <c r="F71" s="212" t="s">
        <v>1065</v>
      </c>
      <c r="G71" s="89"/>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191"/>
      <c r="AU71" s="191"/>
      <c r="AV71" s="191"/>
      <c r="AW71" s="191"/>
      <c r="AX71" s="191"/>
      <c r="AY71" s="191"/>
      <c r="AZ71" s="191"/>
      <c r="BA71" s="191"/>
      <c r="BB71" s="191"/>
      <c r="BC71" s="191"/>
      <c r="BD71" s="191"/>
      <c r="BE71" s="131"/>
      <c r="BF71" s="131"/>
      <c r="BG71" s="131"/>
      <c r="BH71" s="131"/>
      <c r="BI71" s="131"/>
      <c r="BJ71" s="131"/>
      <c r="BK71" s="131"/>
      <c r="BL71" s="131"/>
      <c r="BM71" s="131"/>
      <c r="BN71" s="131"/>
      <c r="BO71" s="131"/>
      <c r="BP71" s="131"/>
      <c r="BQ71" s="2"/>
      <c r="BR71" s="2"/>
      <c r="BS71" s="2"/>
      <c r="BT71" s="2"/>
      <c r="BU71" s="2"/>
      <c r="BV71" s="2"/>
      <c r="BW71" s="2"/>
      <c r="BX71" s="2"/>
      <c r="BY71" s="2088">
        <v>3100</v>
      </c>
      <c r="BZ71" s="2088"/>
      <c r="CA71" s="2088"/>
      <c r="CB71" s="2"/>
      <c r="CC71" s="2"/>
      <c r="CD71" s="12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93"/>
      <c r="C72" s="183"/>
      <c r="D72" s="182"/>
      <c r="E72" s="183"/>
      <c r="F72" s="2281" t="s">
        <v>1066</v>
      </c>
      <c r="G72" s="2281"/>
      <c r="H72" s="2281"/>
      <c r="I72" s="81" t="s">
        <v>1067</v>
      </c>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191"/>
      <c r="AU72" s="191"/>
      <c r="AV72" s="191"/>
      <c r="AW72" s="191"/>
      <c r="AX72" s="191"/>
      <c r="AY72" s="191"/>
      <c r="AZ72" s="191"/>
      <c r="BA72" s="191"/>
      <c r="BB72" s="191"/>
      <c r="BC72" s="191"/>
      <c r="BD72" s="191"/>
      <c r="BE72" s="131"/>
      <c r="BF72" s="131"/>
      <c r="BG72" s="131"/>
      <c r="BH72" s="131"/>
      <c r="BI72" s="131"/>
      <c r="BJ72" s="131"/>
      <c r="BK72" s="131"/>
      <c r="BL72" s="131"/>
      <c r="BM72" s="131"/>
      <c r="BN72" s="131"/>
      <c r="BO72" s="131"/>
      <c r="BP72" s="131"/>
      <c r="BQ72" s="1604">
        <v>65</v>
      </c>
      <c r="BR72" s="1604"/>
      <c r="BS72" s="1613"/>
      <c r="BT72" s="1614"/>
      <c r="BU72" s="1614"/>
      <c r="BV72" s="1614"/>
      <c r="BW72" s="1614"/>
      <c r="BX72" s="1614"/>
      <c r="BY72" s="1614"/>
      <c r="BZ72" s="1614"/>
      <c r="CA72" s="1615"/>
      <c r="CB72" s="1604" t="s">
        <v>154</v>
      </c>
      <c r="CC72" s="1604"/>
      <c r="CD72" s="124"/>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6"/>
      <c r="C73" s="183"/>
      <c r="D73" s="182"/>
      <c r="E73" s="183"/>
      <c r="F73" s="2281"/>
      <c r="G73" s="2281"/>
      <c r="H73" s="2281"/>
      <c r="I73" s="91" t="s">
        <v>1068</v>
      </c>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191"/>
      <c r="AU73" s="191"/>
      <c r="AV73" s="191"/>
      <c r="AW73" s="191"/>
      <c r="AX73" s="191"/>
      <c r="AY73" s="191"/>
      <c r="AZ73" s="191"/>
      <c r="BA73" s="191"/>
      <c r="BB73" s="191"/>
      <c r="BC73" s="191"/>
      <c r="BD73" s="191"/>
      <c r="BE73" s="131"/>
      <c r="BF73" s="131"/>
      <c r="BG73" s="131"/>
      <c r="BH73" s="131"/>
      <c r="BI73" s="131"/>
      <c r="BJ73" s="131"/>
      <c r="BK73" s="131"/>
      <c r="BL73" s="131"/>
      <c r="BM73" s="131"/>
      <c r="BN73" s="131"/>
      <c r="BO73" s="131"/>
      <c r="BP73" s="131"/>
      <c r="BQ73" s="1604"/>
      <c r="BR73" s="1604"/>
      <c r="BS73" s="1616"/>
      <c r="BT73" s="1617"/>
      <c r="BU73" s="1617"/>
      <c r="BV73" s="1617"/>
      <c r="BW73" s="1617"/>
      <c r="BX73" s="1617"/>
      <c r="BY73" s="1617"/>
      <c r="BZ73" s="1617"/>
      <c r="CA73" s="1618"/>
      <c r="CB73" s="1604"/>
      <c r="CC73" s="1604"/>
      <c r="CD73" s="120"/>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20.100000000000001" customHeight="1">
      <c r="B74" s="76"/>
      <c r="C74" s="183"/>
      <c r="D74" s="182"/>
      <c r="E74" s="183"/>
      <c r="F74" s="212"/>
      <c r="G74" s="89"/>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1"/>
      <c r="AY74" s="191"/>
      <c r="AZ74" s="191"/>
      <c r="BA74" s="191"/>
      <c r="BB74" s="191"/>
      <c r="BC74" s="191"/>
      <c r="BD74" s="191"/>
      <c r="BE74" s="131"/>
      <c r="BF74" s="131"/>
      <c r="BG74" s="131"/>
      <c r="BH74" s="131"/>
      <c r="BI74" s="131"/>
      <c r="BJ74" s="131"/>
      <c r="BK74" s="131"/>
      <c r="BL74" s="131"/>
      <c r="BM74" s="131"/>
      <c r="BN74" s="131"/>
      <c r="BO74" s="131"/>
      <c r="BP74" s="131"/>
      <c r="BQ74" s="64"/>
      <c r="BR74" s="64"/>
      <c r="BS74" s="64"/>
      <c r="BT74" s="64"/>
      <c r="BU74" s="64"/>
      <c r="BV74"/>
      <c r="BW74"/>
      <c r="BX74"/>
      <c r="BY74"/>
      <c r="BZ74"/>
      <c r="CA74"/>
      <c r="CB74" s="235"/>
      <c r="CC74" s="237"/>
      <c r="CD74" s="120"/>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6"/>
      <c r="C75" s="183"/>
      <c r="D75" s="182" t="s">
        <v>149</v>
      </c>
      <c r="E75" s="183"/>
      <c r="F75" s="212" t="s">
        <v>1069</v>
      </c>
      <c r="G75" s="89"/>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91"/>
      <c r="AZ75" s="191"/>
      <c r="BA75" s="191"/>
      <c r="BB75" s="191"/>
      <c r="BC75" s="191"/>
      <c r="BD75" s="191"/>
      <c r="BE75" s="131"/>
      <c r="BF75" s="131"/>
      <c r="BG75" s="131"/>
      <c r="BH75" s="131"/>
      <c r="BI75" s="131"/>
      <c r="BJ75" s="131"/>
      <c r="BK75" s="131"/>
      <c r="BL75" s="131"/>
      <c r="BM75" s="131"/>
      <c r="BN75" s="131"/>
      <c r="BO75" s="131"/>
      <c r="BP75" s="131"/>
      <c r="BQ75" s="64"/>
      <c r="BR75" s="64"/>
      <c r="BS75" s="64"/>
      <c r="BT75" s="64"/>
      <c r="BU75" s="64"/>
      <c r="BV75"/>
      <c r="BW75"/>
      <c r="BX75"/>
      <c r="BY75"/>
      <c r="BZ75"/>
      <c r="CA75"/>
      <c r="CB75" s="235"/>
      <c r="CC75" s="237"/>
      <c r="CD75" s="120"/>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76"/>
      <c r="C76" s="183"/>
      <c r="D76" s="182"/>
      <c r="E76" s="183"/>
      <c r="F76" s="2281" t="s">
        <v>1070</v>
      </c>
      <c r="G76" s="2281"/>
      <c r="H76" s="2281"/>
      <c r="I76" s="81" t="s">
        <v>1071</v>
      </c>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191"/>
      <c r="AU76" s="191"/>
      <c r="AV76" s="191"/>
      <c r="AW76" s="191"/>
      <c r="AX76" s="191"/>
      <c r="AY76" s="191"/>
      <c r="AZ76" s="191"/>
      <c r="BA76" s="191"/>
      <c r="BB76" s="191"/>
      <c r="BC76" s="191"/>
      <c r="BD76" s="191"/>
      <c r="BE76" s="131"/>
      <c r="BF76" s="131"/>
      <c r="BG76" s="131"/>
      <c r="BH76" s="131"/>
      <c r="BI76" s="131"/>
      <c r="BJ76" s="131"/>
      <c r="BK76" s="131"/>
      <c r="BL76" s="131"/>
      <c r="BM76" s="131"/>
      <c r="BN76" s="131"/>
      <c r="BO76" s="131"/>
      <c r="BP76" s="131"/>
      <c r="BQ76" s="1604">
        <v>66</v>
      </c>
      <c r="BR76" s="1604"/>
      <c r="BS76" s="1613"/>
      <c r="BT76" s="1614"/>
      <c r="BU76" s="1614"/>
      <c r="BV76" s="1614"/>
      <c r="BW76" s="1614"/>
      <c r="BX76" s="1614"/>
      <c r="BY76" s="1614"/>
      <c r="BZ76" s="1614"/>
      <c r="CA76" s="1615"/>
      <c r="CB76" s="1604" t="s">
        <v>154</v>
      </c>
      <c r="CC76" s="1604"/>
      <c r="CD76" s="120"/>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88"/>
      <c r="C77" s="183"/>
      <c r="D77" s="182"/>
      <c r="E77" s="183"/>
      <c r="F77" s="2281"/>
      <c r="G77" s="2281"/>
      <c r="H77" s="2281"/>
      <c r="I77" s="91" t="s">
        <v>1072</v>
      </c>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191"/>
      <c r="AU77" s="191"/>
      <c r="AV77" s="191"/>
      <c r="AW77" s="191"/>
      <c r="AX77" s="191"/>
      <c r="AY77" s="191"/>
      <c r="AZ77" s="191"/>
      <c r="BA77" s="191"/>
      <c r="BB77" s="191"/>
      <c r="BC77" s="191"/>
      <c r="BD77" s="191"/>
      <c r="BE77" s="131"/>
      <c r="BF77" s="131"/>
      <c r="BG77" s="131"/>
      <c r="BH77" s="131"/>
      <c r="BI77" s="131"/>
      <c r="BJ77" s="131"/>
      <c r="BK77" s="131"/>
      <c r="BL77" s="131"/>
      <c r="BM77" s="131"/>
      <c r="BN77" s="131"/>
      <c r="BO77" s="131"/>
      <c r="BP77" s="131"/>
      <c r="BQ77" s="1604"/>
      <c r="BR77" s="1604"/>
      <c r="BS77" s="1616"/>
      <c r="BT77" s="1617"/>
      <c r="BU77" s="1617"/>
      <c r="BV77" s="1617"/>
      <c r="BW77" s="1617"/>
      <c r="BX77" s="1617"/>
      <c r="BY77" s="1617"/>
      <c r="BZ77" s="1617"/>
      <c r="CA77" s="1618"/>
      <c r="CB77" s="1604"/>
      <c r="CC77" s="1604"/>
      <c r="CD77" s="120"/>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20.100000000000001" customHeight="1">
      <c r="B78" s="90"/>
      <c r="C78" s="183"/>
      <c r="D78" s="182"/>
      <c r="E78" s="183"/>
      <c r="F78" s="212"/>
      <c r="G78" s="89"/>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31"/>
      <c r="BF78" s="131"/>
      <c r="BG78" s="131"/>
      <c r="BH78" s="131"/>
      <c r="BI78" s="131"/>
      <c r="BJ78" s="131"/>
      <c r="BK78" s="131"/>
      <c r="BL78" s="131"/>
      <c r="BM78" s="131"/>
      <c r="BN78" s="131"/>
      <c r="BO78" s="131"/>
      <c r="BP78" s="131"/>
      <c r="BQ78" s="65"/>
      <c r="BR78" s="65"/>
      <c r="BS78" s="65"/>
      <c r="BT78" s="65"/>
      <c r="BU78" s="65"/>
      <c r="BV78"/>
      <c r="BW78"/>
      <c r="BX78"/>
      <c r="BY78"/>
      <c r="BZ78"/>
      <c r="CA78"/>
      <c r="CB78" s="235"/>
      <c r="CC78" s="238"/>
      <c r="CD78" s="123"/>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0"/>
      <c r="C79" s="183"/>
      <c r="D79" s="182" t="s">
        <v>1073</v>
      </c>
      <c r="E79" s="183"/>
      <c r="F79" s="1089" t="s">
        <v>1718</v>
      </c>
      <c r="G79" s="89"/>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191"/>
      <c r="BD79" s="191"/>
      <c r="BE79" s="65"/>
      <c r="BF79" s="65"/>
      <c r="BG79" s="65"/>
      <c r="BH79" s="65"/>
      <c r="BI79" s="65"/>
      <c r="BJ79" s="65"/>
      <c r="BK79" s="131"/>
      <c r="BL79" s="131"/>
      <c r="BM79" s="131"/>
      <c r="BN79" s="131"/>
      <c r="BO79" s="131"/>
      <c r="BP79" s="131"/>
      <c r="BQ79" s="65"/>
      <c r="BR79" s="65"/>
      <c r="BS79" s="65"/>
      <c r="BT79" s="65"/>
      <c r="BU79" s="65"/>
      <c r="BV79"/>
      <c r="BW79"/>
      <c r="BX79"/>
      <c r="BY79"/>
      <c r="BZ79"/>
      <c r="CA79"/>
      <c r="CB79" s="235"/>
      <c r="CC79" s="238"/>
      <c r="CD79" s="12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90"/>
      <c r="C80" s="183"/>
      <c r="D80" s="182"/>
      <c r="E80" s="183"/>
      <c r="F80" s="1090" t="s">
        <v>1719</v>
      </c>
      <c r="G80" s="89"/>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65"/>
      <c r="BF80" s="65"/>
      <c r="BG80" s="65"/>
      <c r="BH80" s="65"/>
      <c r="BI80" s="65"/>
      <c r="BJ80" s="65"/>
      <c r="BK80" s="131"/>
      <c r="BL80" s="131"/>
      <c r="BM80" s="131"/>
      <c r="BN80" s="131"/>
      <c r="BO80" s="131"/>
      <c r="BP80" s="131"/>
      <c r="BQ80" s="65"/>
      <c r="BR80" s="65"/>
      <c r="BS80" s="65"/>
      <c r="BT80" s="65"/>
      <c r="BU80" s="65"/>
      <c r="BV80"/>
      <c r="BW80"/>
      <c r="BX80"/>
      <c r="BY80"/>
      <c r="BZ80"/>
      <c r="CA80"/>
      <c r="CB80" s="235"/>
      <c r="CC80" s="967"/>
      <c r="CD80" s="123"/>
      <c r="CH80"/>
      <c r="CI80"/>
      <c r="CJ80"/>
      <c r="CK80"/>
      <c r="CL80"/>
      <c r="CM80"/>
      <c r="CN80"/>
      <c r="CO80"/>
      <c r="CP80"/>
      <c r="CQ80"/>
      <c r="CR80"/>
      <c r="CS80" s="1613"/>
      <c r="CT80" s="1614"/>
      <c r="CU80" s="1614"/>
      <c r="CV80" s="1614"/>
      <c r="CW80" s="1614"/>
      <c r="CX80" s="1614"/>
      <c r="CY80" s="1614"/>
      <c r="CZ80" s="1614"/>
      <c r="DA80" s="1615"/>
      <c r="DB80"/>
      <c r="DC80"/>
      <c r="DD80"/>
      <c r="DE80"/>
      <c r="DF80"/>
      <c r="DG80"/>
      <c r="DH80"/>
      <c r="DI80"/>
      <c r="DJ80"/>
      <c r="DK80"/>
      <c r="DL80"/>
      <c r="DM80"/>
      <c r="DN80"/>
      <c r="DO80"/>
      <c r="DP80"/>
      <c r="DQ80"/>
      <c r="DR80"/>
      <c r="DS80"/>
      <c r="DT80"/>
      <c r="DU80"/>
      <c r="DV80"/>
    </row>
    <row r="81" spans="2:126" s="66" customFormat="1" ht="30" customHeight="1">
      <c r="B81" s="93"/>
      <c r="C81" s="183"/>
      <c r="D81" s="182"/>
      <c r="E81" s="183"/>
      <c r="F81" s="2281" t="s">
        <v>1074</v>
      </c>
      <c r="G81" s="2281"/>
      <c r="H81" s="2281"/>
      <c r="I81" s="81" t="s">
        <v>1075</v>
      </c>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91"/>
      <c r="AZ81" s="191"/>
      <c r="BA81" s="191"/>
      <c r="BB81" s="191"/>
      <c r="BC81" s="191"/>
      <c r="BD81" s="191"/>
      <c r="BE81" s="65"/>
      <c r="BF81" s="65"/>
      <c r="BG81" s="65"/>
      <c r="BH81" s="65"/>
      <c r="BI81" s="65"/>
      <c r="BJ81" s="65"/>
      <c r="BK81" s="131"/>
      <c r="BL81" s="131"/>
      <c r="BM81" s="131"/>
      <c r="BN81" s="131"/>
      <c r="BO81" s="131"/>
      <c r="BP81" s="131"/>
      <c r="BQ81" s="1604">
        <v>67</v>
      </c>
      <c r="BR81" s="1604"/>
      <c r="BS81" s="1613"/>
      <c r="BT81" s="1614"/>
      <c r="BU81" s="1614"/>
      <c r="BV81" s="1614"/>
      <c r="BW81" s="1614"/>
      <c r="BX81" s="1614"/>
      <c r="BY81" s="1614"/>
      <c r="BZ81" s="1614"/>
      <c r="CA81" s="1615"/>
      <c r="CB81" s="1604" t="s">
        <v>154</v>
      </c>
      <c r="CC81" s="1604"/>
      <c r="CD81" s="124"/>
      <c r="CH81"/>
      <c r="CI81"/>
      <c r="CJ81"/>
      <c r="CK81"/>
      <c r="CL81"/>
      <c r="CM81"/>
      <c r="CN81"/>
      <c r="CO81"/>
      <c r="CP81"/>
      <c r="CQ81"/>
      <c r="CR81"/>
      <c r="CS81" s="1616"/>
      <c r="CT81" s="1617"/>
      <c r="CU81" s="1617"/>
      <c r="CV81" s="1617"/>
      <c r="CW81" s="1617"/>
      <c r="CX81" s="1617"/>
      <c r="CY81" s="1617"/>
      <c r="CZ81" s="1617"/>
      <c r="DA81" s="1618"/>
      <c r="DB81"/>
      <c r="DC81"/>
      <c r="DD81"/>
      <c r="DE81"/>
      <c r="DF81"/>
      <c r="DG81"/>
      <c r="DH81"/>
      <c r="DI81"/>
      <c r="DJ81"/>
      <c r="DK81"/>
      <c r="DL81"/>
      <c r="DM81"/>
      <c r="DN81"/>
      <c r="DO81"/>
      <c r="DP81"/>
      <c r="DQ81"/>
      <c r="DR81"/>
      <c r="DS81"/>
      <c r="DT81"/>
      <c r="DU81"/>
      <c r="DV81"/>
    </row>
    <row r="82" spans="2:126" s="66" customFormat="1" ht="30" customHeight="1">
      <c r="B82" s="76"/>
      <c r="C82" s="183"/>
      <c r="D82" s="182"/>
      <c r="E82" s="183"/>
      <c r="F82" s="2281"/>
      <c r="G82" s="2281"/>
      <c r="H82" s="2281"/>
      <c r="I82" s="91" t="s">
        <v>1076</v>
      </c>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191"/>
      <c r="AU82" s="191"/>
      <c r="AV82" s="191"/>
      <c r="AW82" s="191"/>
      <c r="AX82" s="191"/>
      <c r="AY82" s="191"/>
      <c r="AZ82" s="191"/>
      <c r="BA82" s="191"/>
      <c r="BB82" s="191"/>
      <c r="BC82" s="191"/>
      <c r="BD82" s="191"/>
      <c r="BE82" s="131"/>
      <c r="BF82" s="131"/>
      <c r="BG82" s="131"/>
      <c r="BH82" s="131"/>
      <c r="BI82" s="131"/>
      <c r="BJ82" s="131"/>
      <c r="BK82" s="131"/>
      <c r="BL82" s="131"/>
      <c r="BM82" s="131"/>
      <c r="BN82" s="131"/>
      <c r="BO82" s="131"/>
      <c r="BP82" s="131"/>
      <c r="BQ82" s="1604"/>
      <c r="BR82" s="1604"/>
      <c r="BS82" s="1616"/>
      <c r="BT82" s="1617"/>
      <c r="BU82" s="1617"/>
      <c r="BV82" s="1617"/>
      <c r="BW82" s="1617"/>
      <c r="BX82" s="1617"/>
      <c r="BY82" s="1617"/>
      <c r="BZ82" s="1617"/>
      <c r="CA82" s="1618"/>
      <c r="CB82" s="1604"/>
      <c r="CC82" s="1604"/>
      <c r="CD82" s="124"/>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2:126" s="66" customFormat="1" ht="20.100000000000001" customHeight="1">
      <c r="B83" s="76"/>
      <c r="C83" s="183"/>
      <c r="D83" s="182"/>
      <c r="E83" s="183"/>
      <c r="F83" s="212"/>
      <c r="G83" s="89"/>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191"/>
      <c r="AU83" s="191"/>
      <c r="AV83" s="191"/>
      <c r="AW83" s="191"/>
      <c r="AX83" s="191"/>
      <c r="AY83" s="191"/>
      <c r="AZ83" s="191"/>
      <c r="BA83" s="191"/>
      <c r="BB83" s="191"/>
      <c r="BC83" s="191"/>
      <c r="BD83" s="191"/>
      <c r="BE83"/>
      <c r="BF83"/>
      <c r="BG83"/>
      <c r="BH83"/>
      <c r="BI83"/>
      <c r="BJ83"/>
      <c r="BK83"/>
      <c r="BL83"/>
      <c r="BM83"/>
      <c r="BN83"/>
      <c r="BO83"/>
      <c r="BP83"/>
      <c r="BQ83"/>
      <c r="BR83"/>
      <c r="BS83"/>
      <c r="BT83"/>
      <c r="BU83"/>
      <c r="BV83"/>
      <c r="BW83"/>
      <c r="BX83"/>
      <c r="BY83"/>
      <c r="BZ83"/>
      <c r="CA83"/>
      <c r="CB83" s="236"/>
      <c r="CC83" s="238"/>
      <c r="CD83" s="124"/>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2:126" s="66" customFormat="1" ht="30" customHeight="1">
      <c r="B84" s="76"/>
      <c r="C84" s="183"/>
      <c r="D84" s="182"/>
      <c r="E84" s="183"/>
      <c r="F84" s="182" t="s">
        <v>245</v>
      </c>
      <c r="G84" s="89"/>
      <c r="H84" s="64"/>
      <c r="I84" s="64"/>
      <c r="J84" s="64"/>
      <c r="K84" s="64"/>
      <c r="L84" s="64"/>
      <c r="M84" s="64"/>
      <c r="N84" s="64"/>
      <c r="O84" s="64"/>
      <c r="P84" s="64"/>
      <c r="Q84" s="64"/>
      <c r="R84" s="64"/>
      <c r="S84" s="64"/>
      <c r="T84" s="64"/>
      <c r="U84" s="64"/>
      <c r="V84" s="64"/>
      <c r="W84" s="64"/>
      <c r="X84" s="64"/>
      <c r="Y84" s="64"/>
      <c r="Z84" s="64"/>
      <c r="AA84" s="64"/>
      <c r="AB84" s="64"/>
      <c r="AC84" s="64"/>
      <c r="AD84" s="64"/>
      <c r="AE84" s="64"/>
      <c r="AF84" s="64"/>
      <c r="AG84" s="64"/>
      <c r="AH84" s="64"/>
      <c r="AI84" s="64"/>
      <c r="AJ84" s="64"/>
      <c r="AK84" s="64"/>
      <c r="AL84" s="64"/>
      <c r="AM84" s="64"/>
      <c r="AN84" s="64"/>
      <c r="AO84" s="64"/>
      <c r="AP84" s="64"/>
      <c r="AQ84" s="64"/>
      <c r="AR84" s="64"/>
      <c r="AS84" s="64"/>
      <c r="AT84" s="64"/>
      <c r="AU84" s="64"/>
      <c r="AV84" s="64"/>
      <c r="AW84" s="64"/>
      <c r="AX84" s="64"/>
      <c r="AY84" s="64"/>
      <c r="AZ84" s="64"/>
      <c r="BA84" s="64"/>
      <c r="BB84" s="64"/>
      <c r="BC84" s="64"/>
      <c r="BD84" s="64"/>
      <c r="BE84"/>
      <c r="BF84"/>
      <c r="BG84"/>
      <c r="BH84"/>
      <c r="BI84"/>
      <c r="BJ84"/>
      <c r="BK84"/>
      <c r="BL84"/>
      <c r="BM84"/>
      <c r="BN84"/>
      <c r="BO84"/>
      <c r="BP84"/>
      <c r="BQ84"/>
      <c r="BR84"/>
      <c r="BS84" s="2214">
        <v>100</v>
      </c>
      <c r="BT84" s="2215"/>
      <c r="BU84" s="2215"/>
      <c r="BV84" s="2215">
        <v>0</v>
      </c>
      <c r="BW84" s="2215"/>
      <c r="BX84" s="2215"/>
      <c r="BY84" s="2215">
        <v>0</v>
      </c>
      <c r="BZ84" s="2215"/>
      <c r="CA84" s="2216"/>
      <c r="CB84" s="1604" t="s">
        <v>154</v>
      </c>
      <c r="CC84" s="1604"/>
      <c r="CD84" s="12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2:126" s="66" customFormat="1" ht="30" customHeight="1">
      <c r="B85" s="76"/>
      <c r="C85" s="183"/>
      <c r="D85" s="182"/>
      <c r="E85" s="183"/>
      <c r="F85" s="212" t="s">
        <v>246</v>
      </c>
      <c r="G85" s="89"/>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c r="BF85"/>
      <c r="BG85"/>
      <c r="BH85"/>
      <c r="BI85"/>
      <c r="BJ85"/>
      <c r="BK85"/>
      <c r="BL85"/>
      <c r="BM85"/>
      <c r="BN85"/>
      <c r="BO85"/>
      <c r="BP85"/>
      <c r="BQ85"/>
      <c r="BR85"/>
      <c r="BS85" s="2217"/>
      <c r="BT85" s="2218"/>
      <c r="BU85" s="2218"/>
      <c r="BV85" s="2218"/>
      <c r="BW85" s="2218"/>
      <c r="BX85" s="2218"/>
      <c r="BY85" s="2218"/>
      <c r="BZ85" s="2218"/>
      <c r="CA85" s="2219"/>
      <c r="CB85" s="1604"/>
      <c r="CC85" s="1604"/>
      <c r="CD85" s="120"/>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2:126" s="66" customFormat="1" ht="18" customHeight="1">
      <c r="B86" s="164"/>
      <c r="C86" s="96"/>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6"/>
      <c r="AP86" s="96"/>
      <c r="AQ86" s="96"/>
      <c r="AR86" s="96"/>
      <c r="AS86" s="96"/>
      <c r="AT86" s="96"/>
      <c r="AU86" s="96"/>
      <c r="AV86" s="96"/>
      <c r="AW86" s="96"/>
      <c r="AX86" s="96"/>
      <c r="AY86" s="96"/>
      <c r="AZ86" s="96"/>
      <c r="BA86" s="96"/>
      <c r="BB86" s="96"/>
      <c r="BC86" s="96"/>
      <c r="BD86" s="96"/>
      <c r="BE86" s="96"/>
      <c r="BF86" s="96"/>
      <c r="BG86" s="96"/>
      <c r="BH86" s="96"/>
      <c r="BI86" s="96"/>
      <c r="BJ86" s="96"/>
      <c r="BK86" s="96"/>
      <c r="BL86" s="96"/>
      <c r="BM86" s="96"/>
      <c r="BN86" s="96"/>
      <c r="BO86" s="96"/>
      <c r="BP86" s="96"/>
      <c r="BQ86" s="96"/>
      <c r="BR86" s="96"/>
      <c r="BS86" s="96"/>
      <c r="BT86" s="96"/>
      <c r="BU86" s="96"/>
      <c r="BV86" s="96"/>
      <c r="BW86" s="96"/>
      <c r="BX86" s="96"/>
      <c r="BY86" s="96"/>
      <c r="BZ86" s="96"/>
      <c r="CA86" s="96"/>
      <c r="CB86" s="96"/>
      <c r="CC86" s="211"/>
      <c r="CD86" s="177"/>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2:126" s="66" customFormat="1" ht="18" customHeight="1">
      <c r="B87" s="9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129"/>
      <c r="CD87" s="120"/>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2:126" s="66" customFormat="1" ht="30" customHeight="1">
      <c r="B88" s="90"/>
      <c r="C88" s="182" t="s">
        <v>1096</v>
      </c>
      <c r="D88" s="182" t="s">
        <v>1097</v>
      </c>
      <c r="E88" s="183"/>
      <c r="F88" s="89"/>
      <c r="G88" s="64"/>
      <c r="H88" s="64"/>
      <c r="I88" s="64"/>
      <c r="J88" s="64"/>
      <c r="K88" s="64"/>
      <c r="L88" s="64"/>
      <c r="M88" s="64"/>
      <c r="N88" s="64"/>
      <c r="O88" s="64"/>
      <c r="P88" s="64"/>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C88"/>
      <c r="CD88" s="120"/>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2:126" s="66" customFormat="1" ht="30" customHeight="1">
      <c r="B89" s="93"/>
      <c r="C89" s="183"/>
      <c r="D89" s="212" t="s">
        <v>1098</v>
      </c>
      <c r="E89" s="183"/>
      <c r="F89" s="89"/>
      <c r="G89" s="64"/>
      <c r="H89" s="64"/>
      <c r="I89" s="64"/>
      <c r="J89" s="64"/>
      <c r="K89" s="64"/>
      <c r="L89" s="64"/>
      <c r="M89" s="64"/>
      <c r="N89" s="64"/>
      <c r="O89" s="64"/>
      <c r="P89" s="64"/>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C89"/>
      <c r="CD89" s="120"/>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2:126" s="66" customFormat="1" ht="30" customHeight="1">
      <c r="B90" s="76"/>
      <c r="C90" s="183"/>
      <c r="D90" s="40"/>
      <c r="E90" s="40"/>
      <c r="F90" s="78"/>
      <c r="G90" s="64"/>
      <c r="H90" s="64"/>
      <c r="I90" s="64"/>
      <c r="J90" s="64"/>
      <c r="K90" s="64"/>
      <c r="L90" s="64"/>
      <c r="M90" s="64"/>
      <c r="N90" s="64"/>
      <c r="O90" s="64"/>
      <c r="P90" s="64"/>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
      <c r="BR90" s="2"/>
      <c r="BS90" s="2"/>
      <c r="BT90" s="2"/>
      <c r="BU90" s="2"/>
      <c r="BV90" s="2"/>
      <c r="BW90" s="2"/>
      <c r="BX90" s="2"/>
      <c r="BY90" s="2088">
        <v>3100</v>
      </c>
      <c r="BZ90" s="2088"/>
      <c r="CA90" s="2088"/>
      <c r="CB90" s="2"/>
      <c r="CC90" s="2"/>
      <c r="CD90" s="124"/>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2:126" s="66" customFormat="1" ht="30" customHeight="1">
      <c r="B91" s="93"/>
      <c r="C91" s="183"/>
      <c r="D91" s="912" t="s">
        <v>146</v>
      </c>
      <c r="E91" s="83"/>
      <c r="F91" s="140" t="s">
        <v>1080</v>
      </c>
      <c r="G91" s="84"/>
      <c r="H91" s="64"/>
      <c r="I91" s="64"/>
      <c r="J91" s="64"/>
      <c r="K91" s="64"/>
      <c r="L91" s="64"/>
      <c r="M91" s="64"/>
      <c r="N91" s="64"/>
      <c r="O91" s="64"/>
      <c r="P91" s="64"/>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1604">
        <v>68</v>
      </c>
      <c r="BR91" s="1604"/>
      <c r="BS91" s="1613"/>
      <c r="BT91" s="1614"/>
      <c r="BU91" s="1614"/>
      <c r="BV91" s="1614"/>
      <c r="BW91" s="1614"/>
      <c r="BX91" s="1614"/>
      <c r="BY91" s="1614"/>
      <c r="BZ91" s="1614"/>
      <c r="CA91" s="1615"/>
      <c r="CB91" s="1604" t="s">
        <v>154</v>
      </c>
      <c r="CC91" s="1604"/>
      <c r="CD91" s="124"/>
      <c r="CH91"/>
      <c r="CI91"/>
      <c r="CJ91"/>
      <c r="CK91"/>
      <c r="CL91"/>
      <c r="CM91" t="s">
        <v>1099</v>
      </c>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2:126" s="66" customFormat="1" ht="30" customHeight="1">
      <c r="B92" s="93"/>
      <c r="C92" s="183"/>
      <c r="D92" s="214"/>
      <c r="E92" s="83"/>
      <c r="F92" s="232" t="s">
        <v>1081</v>
      </c>
      <c r="G92" s="84"/>
      <c r="H92" s="64"/>
      <c r="I92" s="64"/>
      <c r="J92" s="64"/>
      <c r="K92" s="64"/>
      <c r="L92" s="64"/>
      <c r="M92" s="64"/>
      <c r="N92" s="64"/>
      <c r="O92" s="64"/>
      <c r="P92" s="64"/>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604"/>
      <c r="BR92" s="1604"/>
      <c r="BS92" s="1616"/>
      <c r="BT92" s="1617"/>
      <c r="BU92" s="1617"/>
      <c r="BV92" s="1617"/>
      <c r="BW92" s="1617"/>
      <c r="BX92" s="1617"/>
      <c r="BY92" s="1617"/>
      <c r="BZ92" s="1617"/>
      <c r="CA92" s="1618"/>
      <c r="CB92" s="1604"/>
      <c r="CC92" s="1604"/>
      <c r="CD92" s="124"/>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2:126" s="66" customFormat="1" ht="30" customHeight="1">
      <c r="B93" s="93"/>
      <c r="C93" s="183"/>
      <c r="D93" s="40"/>
      <c r="E93" s="40"/>
      <c r="F93" s="183"/>
      <c r="G93" s="89"/>
      <c r="H93" s="64"/>
      <c r="I93" s="64"/>
      <c r="J93" s="64"/>
      <c r="K93" s="64"/>
      <c r="L93" s="64"/>
      <c r="M93" s="64"/>
      <c r="N93" s="64"/>
      <c r="O93" s="64"/>
      <c r="P93" s="64"/>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64"/>
      <c r="BR93" s="64"/>
      <c r="BS93" s="64"/>
      <c r="BT93" s="64"/>
      <c r="BU93" s="64"/>
      <c r="BV93"/>
      <c r="BW93"/>
      <c r="BX93"/>
      <c r="BY93"/>
      <c r="BZ93"/>
      <c r="CA93"/>
      <c r="CB93" s="235"/>
      <c r="CC93" s="237"/>
      <c r="CD93" s="124"/>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2:126" s="66" customFormat="1" ht="30" customHeight="1">
      <c r="B94" s="93"/>
      <c r="C94" s="183"/>
      <c r="D94" s="913" t="s">
        <v>149</v>
      </c>
      <c r="E94" s="183"/>
      <c r="F94" s="182" t="s">
        <v>1082</v>
      </c>
      <c r="G94" s="89"/>
      <c r="H94" s="64"/>
      <c r="I94" s="64"/>
      <c r="J94" s="64"/>
      <c r="K94" s="64"/>
      <c r="L94" s="64"/>
      <c r="M94" s="64"/>
      <c r="N94" s="64"/>
      <c r="O94" s="64"/>
      <c r="P94" s="6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1604">
        <v>69</v>
      </c>
      <c r="BR94" s="1604"/>
      <c r="BS94" s="1613"/>
      <c r="BT94" s="1614"/>
      <c r="BU94" s="1614"/>
      <c r="BV94" s="1614"/>
      <c r="BW94" s="1614"/>
      <c r="BX94" s="1614"/>
      <c r="BY94" s="1614"/>
      <c r="BZ94" s="1614"/>
      <c r="CA94" s="1615"/>
      <c r="CB94" s="1604" t="s">
        <v>154</v>
      </c>
      <c r="CC94" s="1604"/>
      <c r="CD94" s="12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2:126" s="66" customFormat="1" ht="30" customHeight="1">
      <c r="B95" s="93"/>
      <c r="C95" s="183"/>
      <c r="D95" s="213"/>
      <c r="E95" s="183"/>
      <c r="F95" s="212" t="s">
        <v>1083</v>
      </c>
      <c r="G95" s="89"/>
      <c r="H95" s="64"/>
      <c r="I95" s="64"/>
      <c r="J95" s="64"/>
      <c r="K95" s="64"/>
      <c r="L95" s="64"/>
      <c r="M95" s="64"/>
      <c r="N95" s="64"/>
      <c r="O95" s="64"/>
      <c r="P95" s="64"/>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1604"/>
      <c r="BR95" s="1604"/>
      <c r="BS95" s="1616"/>
      <c r="BT95" s="1617"/>
      <c r="BU95" s="1617"/>
      <c r="BV95" s="1617"/>
      <c r="BW95" s="1617"/>
      <c r="BX95" s="1617"/>
      <c r="BY95" s="1617"/>
      <c r="BZ95" s="1617"/>
      <c r="CA95" s="1618"/>
      <c r="CB95" s="1604"/>
      <c r="CC95" s="1604"/>
      <c r="CD95" s="124"/>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2:126" s="66" customFormat="1" ht="30" customHeight="1">
      <c r="B96" s="93"/>
      <c r="C96" s="129"/>
      <c r="D96" s="129"/>
      <c r="E96" s="129"/>
      <c r="F96" s="129"/>
      <c r="G96" s="129"/>
      <c r="H96" s="129"/>
      <c r="I96" s="129"/>
      <c r="J96" s="129"/>
      <c r="K96" s="129"/>
      <c r="L96" s="129"/>
      <c r="M96" s="129"/>
      <c r="N96" s="129"/>
      <c r="O96" s="129"/>
      <c r="P96" s="129"/>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129"/>
      <c r="BR96" s="129"/>
      <c r="BS96" s="129"/>
      <c r="BT96" s="129"/>
      <c r="BU96" s="129"/>
      <c r="BV96" s="129"/>
      <c r="BW96" s="129"/>
      <c r="BX96" s="129"/>
      <c r="BY96" s="129"/>
      <c r="BZ96" s="129"/>
      <c r="CA96" s="129"/>
      <c r="CB96" s="129"/>
      <c r="CC96" s="129"/>
      <c r="CD96" s="124"/>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1:126" s="66" customFormat="1" ht="30" customHeight="1">
      <c r="B97" s="93"/>
      <c r="C97" s="129"/>
      <c r="D97" s="129"/>
      <c r="E97" s="129"/>
      <c r="F97" s="182" t="s">
        <v>245</v>
      </c>
      <c r="G97" s="89"/>
      <c r="H97" s="64"/>
      <c r="I97" s="64"/>
      <c r="J97" s="64"/>
      <c r="K97" s="64"/>
      <c r="L97" s="64"/>
      <c r="M97" s="64"/>
      <c r="N97" s="64"/>
      <c r="O97" s="64"/>
      <c r="P97" s="64"/>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S97" s="2214">
        <v>100</v>
      </c>
      <c r="BT97" s="2215"/>
      <c r="BU97" s="2215"/>
      <c r="BV97" s="2215">
        <v>0</v>
      </c>
      <c r="BW97" s="2215"/>
      <c r="BX97" s="2215"/>
      <c r="BY97" s="2215">
        <v>0</v>
      </c>
      <c r="BZ97" s="2215"/>
      <c r="CA97" s="2216"/>
      <c r="CB97" s="1604" t="s">
        <v>154</v>
      </c>
      <c r="CC97" s="1604"/>
      <c r="CD97" s="124"/>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1:126" s="66" customFormat="1" ht="30" customHeight="1">
      <c r="B98" s="93"/>
      <c r="C98" s="129"/>
      <c r="D98" s="129"/>
      <c r="E98" s="129"/>
      <c r="F98" s="212" t="s">
        <v>246</v>
      </c>
      <c r="G98" s="89"/>
      <c r="H98" s="64"/>
      <c r="I98" s="64"/>
      <c r="J98" s="64"/>
      <c r="K98" s="64"/>
      <c r="L98" s="64"/>
      <c r="M98" s="64"/>
      <c r="N98" s="64"/>
      <c r="O98" s="64"/>
      <c r="P98" s="64"/>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S98" s="2217"/>
      <c r="BT98" s="2218"/>
      <c r="BU98" s="2218"/>
      <c r="BV98" s="2218"/>
      <c r="BW98" s="2218"/>
      <c r="BX98" s="2218"/>
      <c r="BY98" s="2218"/>
      <c r="BZ98" s="2218"/>
      <c r="CA98" s="2219"/>
      <c r="CB98" s="1604"/>
      <c r="CC98" s="1604"/>
      <c r="CD98" s="124"/>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row>
    <row r="99" spans="1:126" s="66" customFormat="1" ht="30" customHeight="1">
      <c r="B99" s="125"/>
      <c r="C99" s="126"/>
      <c r="D99" s="126"/>
      <c r="E99" s="126"/>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c r="BM99" s="126"/>
      <c r="BN99" s="126"/>
      <c r="BO99" s="126"/>
      <c r="BP99" s="126"/>
      <c r="BQ99" s="126"/>
      <c r="BR99" s="126"/>
      <c r="BS99" s="126"/>
      <c r="BT99" s="126"/>
      <c r="BU99" s="126"/>
      <c r="BV99" s="126"/>
      <c r="BW99" s="126"/>
      <c r="BX99" s="126"/>
      <c r="BY99" s="126"/>
      <c r="BZ99" s="126"/>
      <c r="CA99" s="126"/>
      <c r="CB99" s="126"/>
      <c r="CC99" s="126"/>
      <c r="CD99" s="134"/>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row>
    <row r="100" spans="1:126" ht="20.100000000000001" customHeight="1">
      <c r="B100" s="127"/>
      <c r="C100" s="128"/>
      <c r="D100" s="127"/>
      <c r="E100" s="129"/>
      <c r="F100" s="128"/>
      <c r="G100" s="113"/>
      <c r="H100" s="113"/>
      <c r="I100" s="113"/>
      <c r="J100" s="131"/>
      <c r="K100" s="131"/>
      <c r="L100" s="131"/>
      <c r="M100" s="131"/>
      <c r="N100" s="131"/>
      <c r="O100" s="131"/>
      <c r="P100" s="131"/>
      <c r="Q100" s="132"/>
      <c r="R100" s="131"/>
      <c r="S100" s="131"/>
      <c r="T100" s="127"/>
      <c r="U100" s="127"/>
      <c r="V100" s="127"/>
      <c r="W100" s="127"/>
      <c r="X100" s="127"/>
      <c r="Y100" s="127"/>
      <c r="Z100" s="127"/>
      <c r="AA100" s="127"/>
      <c r="AB100" s="133"/>
      <c r="AC100" s="129"/>
      <c r="AD100" s="129"/>
      <c r="AE100" s="129"/>
      <c r="AF100" s="129"/>
      <c r="AG100" s="129"/>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127"/>
      <c r="BZ100" s="133"/>
      <c r="CA100" s="129"/>
      <c r="CB100" s="129"/>
      <c r="CC100" s="127"/>
      <c r="CD100" s="127"/>
    </row>
    <row r="101" spans="1:126" ht="20.100000000000001" customHeight="1">
      <c r="B101" s="127"/>
      <c r="C101" s="128"/>
      <c r="D101" s="127"/>
      <c r="E101" s="129"/>
      <c r="F101" s="128"/>
      <c r="G101" s="113"/>
      <c r="H101" s="113"/>
      <c r="I101" s="113"/>
      <c r="J101" s="131"/>
      <c r="K101" s="131"/>
      <c r="L101" s="131"/>
      <c r="M101" s="131"/>
      <c r="N101" s="131"/>
      <c r="O101" s="131"/>
      <c r="P101" s="131"/>
      <c r="Q101" s="132"/>
      <c r="R101" s="131"/>
      <c r="S101" s="131"/>
      <c r="T101" s="127"/>
      <c r="U101" s="127"/>
      <c r="V101" s="127"/>
      <c r="W101" s="127"/>
      <c r="X101" s="127"/>
      <c r="Y101" s="127"/>
      <c r="Z101" s="127"/>
      <c r="AA101" s="127"/>
      <c r="AB101" s="133"/>
      <c r="AC101" s="129"/>
      <c r="AD101" s="129"/>
      <c r="AE101" s="129"/>
      <c r="AF101" s="129"/>
      <c r="AG101" s="129"/>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127"/>
      <c r="BZ101" s="133"/>
      <c r="CA101" s="129"/>
      <c r="CB101" s="129"/>
      <c r="CC101" s="127"/>
      <c r="CD101" s="127"/>
    </row>
    <row r="102" spans="1:126" s="67" customFormat="1" ht="30" customHeight="1">
      <c r="A102" s="1464">
        <v>36</v>
      </c>
      <c r="B102" s="1464"/>
      <c r="C102" s="1464"/>
      <c r="D102" s="1464"/>
      <c r="E102" s="1464"/>
      <c r="F102" s="1464"/>
      <c r="G102" s="1464"/>
      <c r="H102" s="1464"/>
      <c r="I102" s="1464"/>
      <c r="J102" s="1464"/>
      <c r="K102" s="1464"/>
      <c r="L102" s="1464"/>
      <c r="M102" s="1464"/>
      <c r="N102" s="1464"/>
      <c r="O102" s="1464"/>
      <c r="P102" s="1464"/>
      <c r="Q102" s="1464"/>
      <c r="R102" s="1464"/>
      <c r="S102" s="1464"/>
      <c r="T102" s="1464"/>
      <c r="U102" s="1464"/>
      <c r="V102" s="1464"/>
      <c r="W102" s="1464"/>
      <c r="X102" s="1464"/>
      <c r="Y102" s="1464"/>
      <c r="Z102" s="1464"/>
      <c r="AA102" s="1464"/>
      <c r="AB102" s="1464"/>
      <c r="AC102" s="1464"/>
      <c r="AD102" s="1464"/>
      <c r="AE102" s="1464"/>
      <c r="AF102" s="1464"/>
      <c r="AG102" s="1464"/>
      <c r="AH102" s="1464"/>
      <c r="AI102" s="1464"/>
      <c r="AJ102" s="1464"/>
      <c r="AK102" s="1464"/>
      <c r="AL102" s="1464"/>
      <c r="AM102" s="1464"/>
      <c r="AN102" s="1464"/>
      <c r="AO102" s="1464"/>
      <c r="AP102" s="1464"/>
      <c r="AQ102" s="1464"/>
      <c r="AR102" s="1464"/>
      <c r="AS102" s="1464"/>
      <c r="AT102" s="1464"/>
      <c r="AU102" s="1464"/>
      <c r="AV102" s="1464"/>
      <c r="AW102" s="1464"/>
      <c r="AX102" s="1464"/>
      <c r="AY102" s="1464"/>
      <c r="AZ102" s="1464"/>
      <c r="BA102" s="1464"/>
      <c r="BB102" s="1464"/>
      <c r="BC102" s="1464"/>
      <c r="BD102" s="1464"/>
      <c r="BE102" s="1464"/>
      <c r="BF102" s="1464"/>
      <c r="BG102" s="1464"/>
      <c r="BH102" s="1464"/>
      <c r="BI102" s="1464"/>
      <c r="BJ102" s="1464"/>
      <c r="BK102" s="1464"/>
      <c r="BL102" s="1464"/>
      <c r="BM102" s="1464"/>
      <c r="BN102" s="1464"/>
      <c r="BO102" s="1464"/>
      <c r="BP102" s="1464"/>
      <c r="BQ102" s="1464"/>
      <c r="BR102" s="1464"/>
      <c r="BS102" s="1464"/>
      <c r="BT102" s="1464"/>
      <c r="BU102" s="1464"/>
      <c r="BV102" s="1464"/>
      <c r="BW102" s="1464"/>
      <c r="BX102" s="1464"/>
      <c r="BY102" s="1464"/>
      <c r="BZ102" s="1464"/>
      <c r="CA102" s="1464"/>
      <c r="CB102" s="1464"/>
      <c r="CC102" s="1464"/>
      <c r="CD102" s="1464"/>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row>
    <row r="103" spans="1:126" s="67" customFormat="1" ht="20.100000000000001" customHeight="1">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P103" s="130"/>
      <c r="BQ103" s="130"/>
      <c r="BR103" s="130"/>
      <c r="BS103" s="130"/>
      <c r="BT103" s="130"/>
      <c r="BU103" s="130"/>
      <c r="BV103" s="130"/>
      <c r="BW103" s="130"/>
      <c r="BX103" s="130"/>
      <c r="BY103" s="130"/>
      <c r="BZ103" s="130"/>
      <c r="CA103" s="130"/>
      <c r="CB103" s="130"/>
      <c r="CC103" s="130"/>
      <c r="CD103" s="130"/>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row>
    <row r="104" spans="1:126" s="67" customFormat="1" ht="20.100000000000001" customHeight="1">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c r="BI104" s="130"/>
      <c r="BJ104" s="130"/>
      <c r="BK104" s="130"/>
      <c r="BL104" s="130"/>
      <c r="BM104" s="130"/>
      <c r="BN104" s="130"/>
      <c r="BO104" s="130"/>
      <c r="BP104" s="130"/>
      <c r="BQ104" s="130"/>
      <c r="BR104" s="130"/>
      <c r="BS104" s="130"/>
      <c r="BT104" s="130"/>
      <c r="BU104" s="130"/>
      <c r="BV104" s="130"/>
      <c r="BW104" s="130"/>
      <c r="BX104" s="130"/>
      <c r="BY104" s="130"/>
      <c r="BZ104" s="130"/>
      <c r="CA104" s="130"/>
      <c r="CB104" s="130"/>
      <c r="CC104" s="130"/>
      <c r="CD104" s="130"/>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row>
  </sheetData>
  <mergeCells count="63">
    <mergeCell ref="CS80:DA81"/>
    <mergeCell ref="BS91:CA92"/>
    <mergeCell ref="BS94:CA95"/>
    <mergeCell ref="BS97:CA98"/>
    <mergeCell ref="BS39:CA40"/>
    <mergeCell ref="CB97:CC98"/>
    <mergeCell ref="CB76:CC77"/>
    <mergeCell ref="CB63:CC64"/>
    <mergeCell ref="CB39:CC40"/>
    <mergeCell ref="BQ94:BR95"/>
    <mergeCell ref="CB94:CC95"/>
    <mergeCell ref="CB84:CC85"/>
    <mergeCell ref="BQ91:BR92"/>
    <mergeCell ref="CB91:CC92"/>
    <mergeCell ref="BS84:CA85"/>
    <mergeCell ref="F81:H82"/>
    <mergeCell ref="BQ81:BR82"/>
    <mergeCell ref="CB81:CC82"/>
    <mergeCell ref="F76:H77"/>
    <mergeCell ref="BQ76:BR77"/>
    <mergeCell ref="BS76:CA77"/>
    <mergeCell ref="BS81:CA82"/>
    <mergeCell ref="F72:H73"/>
    <mergeCell ref="BQ72:BR73"/>
    <mergeCell ref="CB72:CC73"/>
    <mergeCell ref="BS63:CA64"/>
    <mergeCell ref="BS72:CA73"/>
    <mergeCell ref="Y48:AF49"/>
    <mergeCell ref="BQ63:BR64"/>
    <mergeCell ref="S48:T49"/>
    <mergeCell ref="D48:E49"/>
    <mergeCell ref="F48:H49"/>
    <mergeCell ref="U48:W49"/>
    <mergeCell ref="J48:Q49"/>
    <mergeCell ref="BQ36:BR37"/>
    <mergeCell ref="CB36:CC37"/>
    <mergeCell ref="BS36:CA37"/>
    <mergeCell ref="CB26:CC27"/>
    <mergeCell ref="BQ33:BR34"/>
    <mergeCell ref="CB33:CC34"/>
    <mergeCell ref="BS26:CA27"/>
    <mergeCell ref="BS33:CA34"/>
    <mergeCell ref="CB18:CC19"/>
    <mergeCell ref="BQ21:BR22"/>
    <mergeCell ref="CB21:CC22"/>
    <mergeCell ref="BS18:CA19"/>
    <mergeCell ref="BS21:CA22"/>
    <mergeCell ref="A102:CD102"/>
    <mergeCell ref="C4:N5"/>
    <mergeCell ref="O4:Q5"/>
    <mergeCell ref="H7:I8"/>
    <mergeCell ref="F14:H15"/>
    <mergeCell ref="F18:H19"/>
    <mergeCell ref="F23:H24"/>
    <mergeCell ref="BQ14:BR15"/>
    <mergeCell ref="CB14:CC15"/>
    <mergeCell ref="BQ18:BR19"/>
    <mergeCell ref="BY13:CA13"/>
    <mergeCell ref="BY32:CA32"/>
    <mergeCell ref="BY62:CA62"/>
    <mergeCell ref="BY71:CA71"/>
    <mergeCell ref="BY90:CA90"/>
    <mergeCell ref="BS14:CA15"/>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43A0A"/>
  </sheetPr>
  <dimension ref="A1:GB94"/>
  <sheetViews>
    <sheetView showGridLines="0" view="pageBreakPreview" zoomScale="40" zoomScaleNormal="40" zoomScalePageLayoutView="35" workbookViewId="0">
      <selection activeCell="AJ23" sqref="AJ23"/>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84" ht="81" customHeight="1"/>
    <row r="2" spans="2:184"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84"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84" s="64" customFormat="1" ht="30" customHeight="1">
      <c r="B4" s="72"/>
      <c r="C4" s="2232" t="s">
        <v>895</v>
      </c>
      <c r="D4" s="2233"/>
      <c r="E4" s="2233"/>
      <c r="F4" s="2233"/>
      <c r="G4" s="2233"/>
      <c r="H4" s="2233"/>
      <c r="I4" s="2233"/>
      <c r="J4" s="2233"/>
      <c r="K4" s="2233"/>
      <c r="L4" s="2233"/>
      <c r="M4" s="2233"/>
      <c r="N4" s="2234"/>
      <c r="O4" s="2238" t="s">
        <v>1100</v>
      </c>
      <c r="P4" s="2239"/>
      <c r="Q4" s="2240"/>
      <c r="R4" s="40"/>
      <c r="S4" s="107" t="s">
        <v>1101</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84" s="64" customFormat="1" ht="30" customHeight="1">
      <c r="B5" s="73"/>
      <c r="C5" s="2235"/>
      <c r="D5" s="2236"/>
      <c r="E5" s="2236"/>
      <c r="F5" s="2236"/>
      <c r="G5" s="2236"/>
      <c r="H5" s="2236"/>
      <c r="I5" s="2236"/>
      <c r="J5" s="2236"/>
      <c r="K5" s="2236"/>
      <c r="L5" s="2236"/>
      <c r="M5" s="2236"/>
      <c r="N5" s="2237"/>
      <c r="O5" s="2241"/>
      <c r="P5" s="2242"/>
      <c r="Q5" s="2243"/>
      <c r="R5" s="40"/>
      <c r="S5" s="108" t="s">
        <v>1102</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84"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84" s="64" customFormat="1" ht="34.5" customHeight="1">
      <c r="B7" s="75"/>
      <c r="C7" s="182" t="s">
        <v>1103</v>
      </c>
      <c r="D7" s="182" t="s">
        <v>1104</v>
      </c>
      <c r="E7" s="137"/>
      <c r="F7" s="183"/>
      <c r="G7" s="89"/>
      <c r="H7" s="81"/>
      <c r="I7" s="137"/>
      <c r="J7" s="81"/>
      <c r="K7" s="81"/>
      <c r="L7" s="81"/>
      <c r="M7" s="81"/>
      <c r="N7" s="81"/>
      <c r="O7" s="81"/>
      <c r="P7" s="81"/>
      <c r="Q7" s="81"/>
      <c r="R7" s="81"/>
      <c r="S7" s="81"/>
      <c r="T7" s="81"/>
      <c r="U7" s="81"/>
      <c r="V7" s="81"/>
      <c r="W7" s="81"/>
      <c r="X7" s="81"/>
      <c r="Y7" s="81"/>
      <c r="Z7" s="81"/>
      <c r="AA7" s="81"/>
      <c r="AB7" s="81"/>
      <c r="AC7" s="81"/>
      <c r="AD7" s="81"/>
      <c r="AE7" s="81"/>
      <c r="AF7" s="81"/>
      <c r="AG7"/>
      <c r="AH7"/>
      <c r="AI7"/>
      <c r="AJ7"/>
      <c r="AK7"/>
      <c r="AL7"/>
      <c r="AM7"/>
      <c r="AN7"/>
      <c r="AO7"/>
      <c r="AP7"/>
      <c r="AQ7"/>
      <c r="AR7"/>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20"/>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84" s="64" customFormat="1" ht="30" customHeight="1">
      <c r="B8" s="76"/>
      <c r="C8" s="183"/>
      <c r="D8" s="212" t="s">
        <v>1105</v>
      </c>
      <c r="E8" s="137"/>
      <c r="F8" s="183"/>
      <c r="G8" s="89"/>
      <c r="H8" s="81"/>
      <c r="I8" s="137"/>
      <c r="J8" s="81"/>
      <c r="K8" s="81"/>
      <c r="L8" s="81"/>
      <c r="M8" s="81"/>
      <c r="N8" s="81"/>
      <c r="O8" s="81"/>
      <c r="P8" s="81"/>
      <c r="Q8" s="81"/>
      <c r="R8" s="81"/>
      <c r="S8" s="81"/>
      <c r="T8" s="81"/>
      <c r="U8" s="81"/>
      <c r="V8" s="81"/>
      <c r="W8" s="81"/>
      <c r="X8" s="81"/>
      <c r="Y8" s="81"/>
      <c r="Z8" s="81"/>
      <c r="AA8" s="81"/>
      <c r="AB8" s="81"/>
      <c r="AC8" s="81"/>
      <c r="AD8" s="81"/>
      <c r="AE8" s="81"/>
      <c r="AF8" s="81"/>
      <c r="AG8"/>
      <c r="AH8"/>
      <c r="AI8"/>
      <c r="AJ8"/>
      <c r="AK8"/>
      <c r="AL8"/>
      <c r="AM8"/>
      <c r="AN8"/>
      <c r="AO8"/>
      <c r="AP8"/>
      <c r="AQ8"/>
      <c r="AR8"/>
      <c r="AS8" s="40"/>
      <c r="AT8" s="40"/>
      <c r="AU8" s="40"/>
      <c r="AV8" s="40"/>
      <c r="AW8" s="40"/>
      <c r="AX8" s="40"/>
      <c r="AY8" s="40"/>
      <c r="AZ8" s="81"/>
      <c r="BA8" s="135"/>
      <c r="BB8" s="135"/>
      <c r="BC8" s="135"/>
      <c r="BD8" s="135"/>
      <c r="BE8" s="135"/>
      <c r="BF8" s="135"/>
      <c r="BG8" s="135"/>
      <c r="BH8" s="135"/>
      <c r="BI8" s="135"/>
      <c r="BJ8" s="135"/>
      <c r="BK8" s="135"/>
      <c r="BL8" s="135"/>
      <c r="BM8" s="135"/>
      <c r="BN8" s="135"/>
      <c r="BO8" s="135"/>
      <c r="BP8" s="135"/>
      <c r="BQ8" s="135"/>
      <c r="BR8" s="135"/>
      <c r="BS8" s="135"/>
      <c r="BT8" s="135"/>
      <c r="BU8" s="135"/>
      <c r="BV8" s="40"/>
      <c r="BW8" s="40"/>
      <c r="BX8" s="40"/>
      <c r="BY8" s="40"/>
      <c r="BZ8" s="40"/>
      <c r="CA8" s="40"/>
      <c r="CD8" s="12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84" s="64" customFormat="1" ht="30" customHeight="1">
      <c r="B9" s="76"/>
      <c r="C9" s="183"/>
      <c r="D9" s="212"/>
      <c r="E9" s="137"/>
      <c r="F9" s="183"/>
      <c r="G9" s="89"/>
      <c r="H9" s="81"/>
      <c r="I9" s="137"/>
      <c r="J9" s="81"/>
      <c r="K9" s="81"/>
      <c r="L9" s="81"/>
      <c r="M9" s="81"/>
      <c r="N9" s="81"/>
      <c r="O9" s="81"/>
      <c r="P9" s="81"/>
      <c r="Q9" s="81"/>
      <c r="R9" s="81"/>
      <c r="S9" s="81"/>
      <c r="T9" s="81"/>
      <c r="U9" s="81"/>
      <c r="V9" s="81"/>
      <c r="W9" s="81"/>
      <c r="X9" s="81"/>
      <c r="Y9" s="81"/>
      <c r="Z9" s="81"/>
      <c r="AA9" s="81"/>
      <c r="AB9" s="81"/>
      <c r="AC9" s="81"/>
      <c r="AD9" s="81"/>
      <c r="AE9" s="81"/>
      <c r="AF9" s="81"/>
      <c r="AG9"/>
      <c r="AH9"/>
      <c r="AI9"/>
      <c r="AJ9"/>
      <c r="AK9"/>
      <c r="AL9"/>
      <c r="AM9"/>
      <c r="AN9"/>
      <c r="AO9"/>
      <c r="AP9"/>
      <c r="AQ9"/>
      <c r="AR9"/>
      <c r="AS9" s="40"/>
      <c r="AT9" s="40"/>
      <c r="AU9" s="40"/>
      <c r="AV9" s="40"/>
      <c r="AW9" s="40"/>
      <c r="AX9" s="40"/>
      <c r="AY9" s="40"/>
      <c r="AZ9" s="81"/>
      <c r="BA9" s="135"/>
      <c r="BB9" s="135"/>
      <c r="BC9" s="135"/>
      <c r="BD9" s="135"/>
      <c r="BE9" s="135"/>
      <c r="BF9" s="135"/>
      <c r="BG9" s="135"/>
      <c r="BH9" s="135"/>
      <c r="BI9" s="135"/>
      <c r="BJ9" s="135"/>
      <c r="BK9" s="135"/>
      <c r="BL9" s="135"/>
      <c r="BM9" s="135"/>
      <c r="BN9" s="135"/>
      <c r="BO9" s="135"/>
      <c r="BP9" s="135"/>
      <c r="BQ9" s="135"/>
      <c r="BR9" s="135"/>
      <c r="BS9" s="135"/>
      <c r="BT9" s="135"/>
      <c r="BU9" s="135"/>
      <c r="BV9" s="40"/>
      <c r="BW9" s="40"/>
      <c r="BX9" s="40"/>
      <c r="BY9" s="40"/>
      <c r="BZ9" s="40"/>
      <c r="CA9" s="40"/>
      <c r="CD9" s="12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84" s="64" customFormat="1" ht="30" customHeight="1">
      <c r="B10" s="76"/>
      <c r="C10" s="183"/>
      <c r="D10" s="1089" t="s">
        <v>114</v>
      </c>
      <c r="E10" s="137"/>
      <c r="F10" s="183"/>
      <c r="G10" s="89"/>
      <c r="H10" s="81"/>
      <c r="I10" s="137"/>
      <c r="J10" s="81"/>
      <c r="K10" s="81"/>
      <c r="L10" s="81"/>
      <c r="M10" s="81"/>
      <c r="N10" s="81"/>
      <c r="O10" s="81"/>
      <c r="P10" s="81"/>
      <c r="Q10" s="81"/>
      <c r="R10" s="81"/>
      <c r="S10" s="81"/>
      <c r="T10" s="81"/>
      <c r="U10" s="81"/>
      <c r="V10" s="81"/>
      <c r="W10" s="81"/>
      <c r="X10" s="81"/>
      <c r="Y10" s="81"/>
      <c r="Z10" s="81"/>
      <c r="AA10" s="81"/>
      <c r="AB10" s="81"/>
      <c r="AC10" s="81"/>
      <c r="AD10" s="81"/>
      <c r="AE10" s="81"/>
      <c r="AF10" s="81"/>
      <c r="AG10"/>
      <c r="AH10"/>
      <c r="AI10"/>
      <c r="AJ10"/>
      <c r="AK10"/>
      <c r="AL10"/>
      <c r="AM10"/>
      <c r="AN10"/>
      <c r="AO10"/>
      <c r="AP10"/>
      <c r="AQ10"/>
      <c r="AR10"/>
      <c r="AS10" s="40"/>
      <c r="AT10" s="40"/>
      <c r="AU10" s="40"/>
      <c r="AV10" s="40"/>
      <c r="AW10" s="40"/>
      <c r="AX10" s="40"/>
      <c r="AY10" s="40"/>
      <c r="AZ10" s="81"/>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40"/>
      <c r="BW10" s="40"/>
      <c r="BX10" s="40"/>
      <c r="BY10" s="40"/>
      <c r="BZ10" s="40"/>
      <c r="CA10" s="40"/>
      <c r="CD10" s="12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84" s="64" customFormat="1" ht="30" customHeight="1">
      <c r="B11" s="76"/>
      <c r="C11" s="183"/>
      <c r="D11" s="1090" t="s">
        <v>115</v>
      </c>
      <c r="E11" s="137"/>
      <c r="F11" s="183"/>
      <c r="G11" s="89"/>
      <c r="H11" s="81"/>
      <c r="I11" s="137"/>
      <c r="J11" s="81"/>
      <c r="K11" s="81"/>
      <c r="L11" s="81"/>
      <c r="M11" s="81"/>
      <c r="N11" s="81"/>
      <c r="O11" s="81"/>
      <c r="P11" s="81"/>
      <c r="Q11" s="81"/>
      <c r="R11" s="81"/>
      <c r="S11" s="81"/>
      <c r="T11" s="81"/>
      <c r="U11" s="81"/>
      <c r="V11" s="81"/>
      <c r="W11" s="81"/>
      <c r="X11" s="81"/>
      <c r="Y11" s="81"/>
      <c r="Z11" s="81"/>
      <c r="AA11" s="81"/>
      <c r="AB11" s="81"/>
      <c r="AC11" s="81"/>
      <c r="AD11" s="81"/>
      <c r="AE11" s="81"/>
      <c r="AF11" s="81"/>
      <c r="AG11"/>
      <c r="AH11"/>
      <c r="AI11"/>
      <c r="AJ11"/>
      <c r="AK11"/>
      <c r="AL11"/>
      <c r="AM11"/>
      <c r="AN11"/>
      <c r="AO11"/>
      <c r="AP11"/>
      <c r="AQ11"/>
      <c r="AR11"/>
      <c r="AS11" s="40"/>
      <c r="AT11" s="40"/>
      <c r="AU11" s="40"/>
      <c r="AV11" s="40"/>
      <c r="AW11" s="40"/>
      <c r="AX11" s="40"/>
      <c r="AY11" s="40"/>
      <c r="AZ11" s="81"/>
      <c r="BA11" s="135"/>
      <c r="BB11" s="135"/>
      <c r="BC11" s="135"/>
      <c r="BD11" s="135"/>
      <c r="BE11" s="135"/>
      <c r="BF11" s="135"/>
      <c r="BG11" s="135"/>
      <c r="BH11" s="135"/>
      <c r="BI11" s="135"/>
      <c r="BJ11" s="135"/>
      <c r="BK11" s="135"/>
      <c r="BL11" s="135"/>
      <c r="BM11" s="135"/>
      <c r="BN11" s="135"/>
      <c r="BO11" s="135"/>
      <c r="BP11" s="135"/>
      <c r="BQ11" s="135"/>
      <c r="BR11" s="135"/>
      <c r="BS11" s="135"/>
      <c r="BT11" s="135"/>
      <c r="BU11" s="135"/>
      <c r="BV11" s="40"/>
      <c r="BW11" s="40"/>
      <c r="BX11" s="40"/>
      <c r="BY11" s="40"/>
      <c r="BZ11" s="40"/>
      <c r="CA11" s="40"/>
      <c r="CD11" s="120"/>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84" s="64" customFormat="1" ht="30" customHeight="1">
      <c r="B12" s="76"/>
      <c r="C12" s="183"/>
      <c r="D12" s="213"/>
      <c r="E12" s="183"/>
      <c r="F12" s="212"/>
      <c r="G12" s="203"/>
      <c r="H12" s="81"/>
      <c r="I12" s="137"/>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40"/>
      <c r="AL12" s="40"/>
      <c r="AM12" s="40"/>
      <c r="AN12" s="40"/>
      <c r="AO12" s="40"/>
      <c r="AP12" s="40"/>
      <c r="AQ12" s="40"/>
      <c r="AR12" s="40"/>
      <c r="AS12" s="40"/>
      <c r="AT12" s="40"/>
      <c r="AU12" s="40"/>
      <c r="AV12" s="40"/>
      <c r="AW12" s="40"/>
      <c r="AX12" s="40"/>
      <c r="AY12" s="40"/>
      <c r="AZ12" s="81"/>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D12" s="120"/>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84" s="64" customFormat="1" ht="30" customHeight="1">
      <c r="B13" s="76"/>
      <c r="C13" s="183"/>
      <c r="D13" s="2285">
        <v>410001</v>
      </c>
      <c r="E13" s="2285"/>
      <c r="F13" s="2285"/>
      <c r="G13" s="2285"/>
      <c r="H13" s="2285"/>
      <c r="I13" s="104"/>
      <c r="J13" s="104"/>
      <c r="K13" s="104"/>
      <c r="L13" s="104"/>
      <c r="M13" s="104"/>
      <c r="N13" s="104"/>
      <c r="O13" s="104"/>
      <c r="P13" s="104"/>
      <c r="Q13" s="104"/>
      <c r="R13" s="81"/>
      <c r="S13" s="81"/>
      <c r="T13" s="81"/>
      <c r="U13" s="81"/>
      <c r="V13" s="81"/>
      <c r="W13" s="81"/>
      <c r="X13" s="81"/>
      <c r="Y13" s="81"/>
      <c r="Z13" s="81"/>
      <c r="AA13" s="81"/>
      <c r="AB13" s="81"/>
      <c r="AC13" s="81"/>
      <c r="AD13" s="81"/>
      <c r="AE13" s="81"/>
      <c r="AF13" s="81"/>
      <c r="CB13" s="131"/>
      <c r="CD13" s="120"/>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row>
    <row r="14" spans="2:184" s="64" customFormat="1" ht="30" customHeight="1">
      <c r="B14" s="76"/>
      <c r="C14" s="183"/>
      <c r="D14" s="1612" t="s">
        <v>74</v>
      </c>
      <c r="E14" s="1605"/>
      <c r="F14" s="2251"/>
      <c r="G14" s="2252"/>
      <c r="H14" s="2253"/>
      <c r="I14" s="105"/>
      <c r="J14" s="2250" t="s">
        <v>793</v>
      </c>
      <c r="K14" s="2250"/>
      <c r="L14" s="2250"/>
      <c r="M14" s="2250"/>
      <c r="N14" s="2250"/>
      <c r="O14" s="2250"/>
      <c r="P14" s="2250"/>
      <c r="Q14" s="2250"/>
      <c r="R14" s="81"/>
      <c r="S14" s="1612" t="s">
        <v>76</v>
      </c>
      <c r="T14" s="1605"/>
      <c r="U14" s="2251"/>
      <c r="V14" s="2252"/>
      <c r="W14" s="2253"/>
      <c r="X14" s="105"/>
      <c r="Y14" s="2250" t="s">
        <v>118</v>
      </c>
      <c r="Z14" s="2250"/>
      <c r="AA14" s="2250"/>
      <c r="AB14" s="2250"/>
      <c r="AC14" s="2250"/>
      <c r="AD14" s="2250"/>
      <c r="AE14" s="2250"/>
      <c r="AF14" s="2250"/>
      <c r="CB14" s="131"/>
      <c r="CD14" s="120"/>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row>
    <row r="15" spans="2:184" s="64" customFormat="1" ht="30" customHeight="1">
      <c r="B15" s="76"/>
      <c r="C15" s="183"/>
      <c r="D15" s="1604"/>
      <c r="E15" s="1605"/>
      <c r="F15" s="2254"/>
      <c r="G15" s="2255"/>
      <c r="H15" s="2256"/>
      <c r="I15" s="105"/>
      <c r="J15" s="2250"/>
      <c r="K15" s="2250"/>
      <c r="L15" s="2250"/>
      <c r="M15" s="2250"/>
      <c r="N15" s="2250"/>
      <c r="O15" s="2250"/>
      <c r="P15" s="2250"/>
      <c r="Q15" s="2250"/>
      <c r="R15" s="81"/>
      <c r="S15" s="1604"/>
      <c r="T15" s="1605"/>
      <c r="U15" s="2254"/>
      <c r="V15" s="2255"/>
      <c r="W15" s="2256"/>
      <c r="X15" s="105"/>
      <c r="Y15" s="2250"/>
      <c r="Z15" s="2250"/>
      <c r="AA15" s="2250"/>
      <c r="AB15" s="2250"/>
      <c r="AC15" s="2250"/>
      <c r="AD15" s="2250"/>
      <c r="AE15" s="2250"/>
      <c r="AF15" s="2250"/>
      <c r="CD15" s="120"/>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row>
    <row r="16" spans="2:184" s="64" customFormat="1" ht="39.9" customHeight="1">
      <c r="B16" s="95"/>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177"/>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row>
    <row r="17" spans="2:184" s="64" customFormat="1" ht="39.9" customHeight="1">
      <c r="B17" s="76"/>
      <c r="CD17" s="120"/>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row>
    <row r="18" spans="2:184" s="64" customFormat="1" ht="30" customHeight="1">
      <c r="B18" s="88"/>
      <c r="C18" s="182" t="s">
        <v>1106</v>
      </c>
      <c r="D18" s="182" t="s">
        <v>1107</v>
      </c>
      <c r="CD18" s="120"/>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row>
    <row r="19" spans="2:184" s="65" customFormat="1" ht="30" customHeight="1">
      <c r="B19" s="90"/>
      <c r="C19" s="183"/>
      <c r="D19" s="212" t="s">
        <v>1108</v>
      </c>
      <c r="BL19" s="215"/>
      <c r="BM19" s="217"/>
      <c r="BN19" s="218"/>
      <c r="BO19" s="218"/>
      <c r="BP19" s="218"/>
      <c r="BQ19" s="218"/>
      <c r="BR19" s="218"/>
      <c r="BS19" s="218"/>
      <c r="BT19" s="218"/>
      <c r="BU19" s="218"/>
      <c r="BV19" s="218"/>
      <c r="BW19" s="218"/>
      <c r="BX19" s="218"/>
      <c r="BY19" s="218"/>
      <c r="BZ19" s="218"/>
      <c r="CA19" s="226"/>
      <c r="CC19" s="203"/>
      <c r="CD19" s="123"/>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row>
    <row r="20" spans="2:184" s="65" customFormat="1" ht="30" customHeight="1">
      <c r="B20" s="90"/>
      <c r="BL20" s="215"/>
      <c r="BM20" s="2286" t="s">
        <v>1109</v>
      </c>
      <c r="BN20" s="2287"/>
      <c r="BO20" s="2287"/>
      <c r="BP20" s="2287"/>
      <c r="BQ20" s="2287"/>
      <c r="BR20" s="2287"/>
      <c r="BS20" s="2287"/>
      <c r="BT20" s="2287"/>
      <c r="BU20" s="2287"/>
      <c r="BV20" s="2287"/>
      <c r="BW20" s="2287"/>
      <c r="BX20" s="2287"/>
      <c r="BY20" s="2287"/>
      <c r="BZ20" s="2287"/>
      <c r="CA20" s="2288"/>
      <c r="CC20" s="203"/>
      <c r="CD20" s="123"/>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row>
    <row r="21" spans="2:184" s="65" customFormat="1" ht="30" customHeight="1">
      <c r="B21" s="93"/>
      <c r="BL21" s="215"/>
      <c r="BM21" s="2289" t="s">
        <v>1110</v>
      </c>
      <c r="BN21" s="2290"/>
      <c r="BO21" s="2290"/>
      <c r="BP21" s="2290"/>
      <c r="BQ21" s="2290"/>
      <c r="BR21" s="2290"/>
      <c r="BS21" s="2290"/>
      <c r="BT21" s="2290"/>
      <c r="BU21" s="2290"/>
      <c r="BV21" s="2290"/>
      <c r="BW21" s="2290"/>
      <c r="BX21" s="2290"/>
      <c r="BY21" s="2290"/>
      <c r="BZ21" s="2290"/>
      <c r="CA21" s="2291"/>
      <c r="CC21" s="129"/>
      <c r="CD21" s="124"/>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row>
    <row r="22" spans="2:184" s="65" customFormat="1" ht="30" customHeight="1">
      <c r="B22" s="93"/>
      <c r="BL22" s="215"/>
      <c r="BM22" s="219"/>
      <c r="BN22" s="220"/>
      <c r="BO22" s="221"/>
      <c r="BP22" s="221"/>
      <c r="BQ22" s="221"/>
      <c r="BR22" s="221"/>
      <c r="BS22" s="221"/>
      <c r="BT22" s="221"/>
      <c r="BU22" s="221"/>
      <c r="BV22" s="221"/>
      <c r="BW22" s="2265">
        <v>4100</v>
      </c>
      <c r="BX22" s="2265"/>
      <c r="BY22" s="2265"/>
      <c r="BZ22" s="220"/>
      <c r="CA22" s="227"/>
      <c r="CC22" s="129"/>
      <c r="CD22" s="124"/>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row>
    <row r="23" spans="2:184" s="65" customFormat="1" ht="30" customHeight="1">
      <c r="B23" s="93"/>
      <c r="D23" s="912" t="s">
        <v>146</v>
      </c>
      <c r="E23" s="2292"/>
      <c r="F23" s="2292"/>
      <c r="G23" s="2292"/>
      <c r="H23" s="2292"/>
      <c r="I23" s="2292"/>
      <c r="J23" s="2292"/>
      <c r="K23" s="2292"/>
      <c r="L23" s="2292"/>
      <c r="M23" s="2292"/>
      <c r="N23" s="2292"/>
      <c r="O23" s="2292"/>
      <c r="P23" s="2292"/>
      <c r="Q23" s="2292"/>
      <c r="R23" s="2292"/>
      <c r="S23" s="2292"/>
      <c r="T23" s="2292"/>
      <c r="U23" s="2292"/>
      <c r="V23" s="2292"/>
      <c r="W23" s="2292"/>
      <c r="X23" s="2292"/>
      <c r="Y23" s="2292"/>
      <c r="Z23" s="2292"/>
      <c r="AA23" s="2292"/>
      <c r="AB23" s="2292"/>
      <c r="AC23" s="2292"/>
      <c r="BL23" s="215"/>
      <c r="BM23" s="219"/>
      <c r="BN23" s="220"/>
      <c r="BO23" s="2282" t="s">
        <v>223</v>
      </c>
      <c r="BP23" s="2283"/>
      <c r="BQ23" s="2203"/>
      <c r="BR23" s="2204"/>
      <c r="BS23" s="2204"/>
      <c r="BT23" s="2204"/>
      <c r="BU23" s="2204"/>
      <c r="BV23" s="2204"/>
      <c r="BW23" s="2204"/>
      <c r="BX23" s="2204"/>
      <c r="BY23" s="2205"/>
      <c r="BZ23" s="220"/>
      <c r="CA23" s="227"/>
      <c r="CC23" s="129"/>
      <c r="CD23" s="124"/>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row>
    <row r="24" spans="2:184" s="65" customFormat="1" ht="30" customHeight="1">
      <c r="B24" s="93"/>
      <c r="D24" s="214"/>
      <c r="BL24" s="215"/>
      <c r="BM24" s="219"/>
      <c r="BN24" s="220"/>
      <c r="BO24" s="2283"/>
      <c r="BP24" s="2283"/>
      <c r="BQ24" s="2206"/>
      <c r="BR24" s="2207"/>
      <c r="BS24" s="2207"/>
      <c r="BT24" s="2207"/>
      <c r="BU24" s="2207"/>
      <c r="BV24" s="2207"/>
      <c r="BW24" s="2207"/>
      <c r="BX24" s="2207"/>
      <c r="BY24" s="2208"/>
      <c r="BZ24" s="220"/>
      <c r="CA24" s="227"/>
      <c r="CC24" s="129"/>
      <c r="CD24" s="1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row>
    <row r="25" spans="2:184" s="65" customFormat="1" ht="30" customHeight="1">
      <c r="B25" s="93"/>
      <c r="D25" s="85"/>
      <c r="BL25" s="215"/>
      <c r="BM25" s="219"/>
      <c r="BN25" s="220"/>
      <c r="BO25" s="220"/>
      <c r="BP25" s="220"/>
      <c r="BQ25" s="220"/>
      <c r="BR25" s="220"/>
      <c r="BS25" s="220"/>
      <c r="BT25" s="220"/>
      <c r="BU25" s="220"/>
      <c r="BV25" s="220"/>
      <c r="BW25" s="220"/>
      <c r="BX25" s="220"/>
      <c r="BY25" s="220"/>
      <c r="BZ25" s="220"/>
      <c r="CA25" s="227"/>
      <c r="CC25" s="129"/>
      <c r="CD25" s="124"/>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row>
    <row r="26" spans="2:184" s="66" customFormat="1" ht="30" customHeight="1">
      <c r="B26" s="93"/>
      <c r="D26" s="913" t="s">
        <v>149</v>
      </c>
      <c r="E26" s="2293"/>
      <c r="F26" s="2293"/>
      <c r="G26" s="2293"/>
      <c r="H26" s="2293"/>
      <c r="I26" s="2293"/>
      <c r="J26" s="2293"/>
      <c r="K26" s="2293"/>
      <c r="L26" s="2293"/>
      <c r="M26" s="2293"/>
      <c r="N26" s="2293"/>
      <c r="O26" s="2293"/>
      <c r="P26" s="2293"/>
      <c r="Q26" s="2293"/>
      <c r="R26" s="2293"/>
      <c r="S26" s="2293"/>
      <c r="T26" s="2293"/>
      <c r="U26" s="2293"/>
      <c r="V26" s="2293"/>
      <c r="W26" s="2293"/>
      <c r="X26" s="2293"/>
      <c r="Y26" s="2293"/>
      <c r="Z26" s="2293"/>
      <c r="AA26" s="2293"/>
      <c r="AB26" s="2293"/>
      <c r="AC26" s="2293"/>
      <c r="BL26" s="216"/>
      <c r="BM26" s="222"/>
      <c r="BN26" s="223"/>
      <c r="BO26" s="2282" t="s">
        <v>271</v>
      </c>
      <c r="BP26" s="2283"/>
      <c r="BQ26" s="2203"/>
      <c r="BR26" s="2204"/>
      <c r="BS26" s="2204"/>
      <c r="BT26" s="2204"/>
      <c r="BU26" s="2204"/>
      <c r="BV26" s="2204"/>
      <c r="BW26" s="2204"/>
      <c r="BX26" s="2204"/>
      <c r="BY26" s="2205"/>
      <c r="BZ26" s="223"/>
      <c r="CA26" s="228"/>
      <c r="CC26" s="129"/>
      <c r="CD26" s="124"/>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row>
    <row r="27" spans="2:184" s="66" customFormat="1" ht="30" customHeight="1">
      <c r="B27" s="76"/>
      <c r="BL27" s="216"/>
      <c r="BM27" s="222"/>
      <c r="BN27" s="223"/>
      <c r="BO27" s="2283"/>
      <c r="BP27" s="2283"/>
      <c r="BQ27" s="2206"/>
      <c r="BR27" s="2207"/>
      <c r="BS27" s="2207"/>
      <c r="BT27" s="2207"/>
      <c r="BU27" s="2207"/>
      <c r="BV27" s="2207"/>
      <c r="BW27" s="2207"/>
      <c r="BX27" s="2207"/>
      <c r="BY27" s="2208"/>
      <c r="BZ27" s="223"/>
      <c r="CA27" s="228"/>
      <c r="CC27" s="129"/>
      <c r="CD27" s="124"/>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row>
    <row r="28" spans="2:184" s="66" customFormat="1" ht="30" customHeight="1">
      <c r="B28" s="76"/>
      <c r="BL28" s="216"/>
      <c r="BM28" s="222"/>
      <c r="BN28" s="223"/>
      <c r="BO28" s="223"/>
      <c r="BP28" s="223"/>
      <c r="BQ28" s="223"/>
      <c r="BR28" s="223"/>
      <c r="BS28" s="223"/>
      <c r="BT28" s="223"/>
      <c r="BU28" s="223"/>
      <c r="BV28" s="223"/>
      <c r="BW28" s="223"/>
      <c r="BX28" s="223"/>
      <c r="BY28" s="223"/>
      <c r="BZ28" s="223"/>
      <c r="CA28" s="228"/>
      <c r="CC28" s="129"/>
      <c r="CD28" s="124"/>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row>
    <row r="29" spans="2:184" s="66" customFormat="1" ht="30" customHeight="1">
      <c r="B29" s="76"/>
      <c r="D29" s="214" t="s">
        <v>151</v>
      </c>
      <c r="E29" s="2292"/>
      <c r="F29" s="2292"/>
      <c r="G29" s="2292"/>
      <c r="H29" s="2292"/>
      <c r="I29" s="2292"/>
      <c r="J29" s="2292"/>
      <c r="K29" s="2292"/>
      <c r="L29" s="2292"/>
      <c r="M29" s="2292"/>
      <c r="N29" s="2292"/>
      <c r="O29" s="2292"/>
      <c r="P29" s="2292"/>
      <c r="Q29" s="2292"/>
      <c r="R29" s="2292"/>
      <c r="S29" s="2292"/>
      <c r="T29" s="2292"/>
      <c r="U29" s="2292"/>
      <c r="V29" s="2292"/>
      <c r="W29" s="2292"/>
      <c r="X29" s="2292"/>
      <c r="Y29" s="2292"/>
      <c r="Z29" s="2292"/>
      <c r="AA29" s="2292"/>
      <c r="AB29" s="2292"/>
      <c r="AC29" s="2292"/>
      <c r="BL29" s="216"/>
      <c r="BM29" s="222"/>
      <c r="BN29" s="223"/>
      <c r="BO29" s="2282" t="s">
        <v>276</v>
      </c>
      <c r="BP29" s="2283"/>
      <c r="BQ29" s="2203"/>
      <c r="BR29" s="2204"/>
      <c r="BS29" s="2204"/>
      <c r="BT29" s="2204"/>
      <c r="BU29" s="2204"/>
      <c r="BV29" s="2204"/>
      <c r="BW29" s="2204"/>
      <c r="BX29" s="2204"/>
      <c r="BY29" s="2205"/>
      <c r="BZ29" s="223"/>
      <c r="CA29" s="228"/>
      <c r="CC29"/>
      <c r="CD29" s="124"/>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row>
    <row r="30" spans="2:184" s="66" customFormat="1" ht="30" customHeight="1">
      <c r="B30" s="76"/>
      <c r="D30" s="214"/>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BL30" s="216"/>
      <c r="BM30" s="222"/>
      <c r="BN30" s="223"/>
      <c r="BO30" s="2283"/>
      <c r="BP30" s="2283"/>
      <c r="BQ30" s="2206"/>
      <c r="BR30" s="2207"/>
      <c r="BS30" s="2207"/>
      <c r="BT30" s="2207"/>
      <c r="BU30" s="2207"/>
      <c r="BV30" s="2207"/>
      <c r="BW30" s="2207"/>
      <c r="BX30" s="2207"/>
      <c r="BY30" s="2208"/>
      <c r="BZ30" s="223"/>
      <c r="CA30" s="228"/>
      <c r="CC30"/>
      <c r="CD30" s="124"/>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row>
    <row r="31" spans="2:184" s="66" customFormat="1" ht="30" customHeight="1">
      <c r="B31" s="88"/>
      <c r="D31" s="8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BL31" s="216"/>
      <c r="BM31" s="222"/>
      <c r="BN31" s="223"/>
      <c r="BO31" s="223"/>
      <c r="BP31" s="223"/>
      <c r="BQ31" s="223"/>
      <c r="BR31" s="223"/>
      <c r="BS31" s="223"/>
      <c r="BT31" s="223"/>
      <c r="BU31" s="223"/>
      <c r="BV31" s="223"/>
      <c r="BW31" s="223"/>
      <c r="BX31" s="223"/>
      <c r="BY31" s="223"/>
      <c r="BZ31" s="223"/>
      <c r="CA31" s="228"/>
      <c r="CC31"/>
      <c r="CD31" s="120"/>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row>
    <row r="32" spans="2:184" s="66" customFormat="1" ht="30" customHeight="1">
      <c r="B32" s="90"/>
      <c r="D32" s="213" t="s">
        <v>194</v>
      </c>
      <c r="E32" s="2293"/>
      <c r="F32" s="2293"/>
      <c r="G32" s="2293"/>
      <c r="H32" s="2293"/>
      <c r="I32" s="2293"/>
      <c r="J32" s="2293"/>
      <c r="K32" s="2293"/>
      <c r="L32" s="2293"/>
      <c r="M32" s="2293"/>
      <c r="N32" s="2293"/>
      <c r="O32" s="2293"/>
      <c r="P32" s="2293"/>
      <c r="Q32" s="2293"/>
      <c r="R32" s="2293"/>
      <c r="S32" s="2293"/>
      <c r="T32" s="2293"/>
      <c r="U32" s="2293"/>
      <c r="V32" s="2293"/>
      <c r="W32" s="2293"/>
      <c r="X32" s="2293"/>
      <c r="Y32" s="2293"/>
      <c r="Z32" s="2293"/>
      <c r="AA32" s="2293"/>
      <c r="AB32" s="2293"/>
      <c r="AC32" s="2293"/>
      <c r="BL32" s="216"/>
      <c r="BM32" s="222"/>
      <c r="BN32" s="223"/>
      <c r="BO32" s="2282" t="s">
        <v>281</v>
      </c>
      <c r="BP32" s="2283"/>
      <c r="BQ32" s="2203"/>
      <c r="BR32" s="2204"/>
      <c r="BS32" s="2204"/>
      <c r="BT32" s="2204"/>
      <c r="BU32" s="2204"/>
      <c r="BV32" s="2204"/>
      <c r="BW32" s="2204"/>
      <c r="BX32" s="2204"/>
      <c r="BY32" s="2205"/>
      <c r="BZ32" s="223"/>
      <c r="CA32" s="228"/>
      <c r="CC32"/>
      <c r="CD32" s="120"/>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row>
    <row r="33" spans="2:184" s="66" customFormat="1" ht="30" customHeight="1">
      <c r="B33" s="90"/>
      <c r="BL33" s="216"/>
      <c r="BM33" s="222"/>
      <c r="BN33" s="223"/>
      <c r="BO33" s="2283"/>
      <c r="BP33" s="2283"/>
      <c r="BQ33" s="2206"/>
      <c r="BR33" s="2207"/>
      <c r="BS33" s="2207"/>
      <c r="BT33" s="2207"/>
      <c r="BU33" s="2207"/>
      <c r="BV33" s="2207"/>
      <c r="BW33" s="2207"/>
      <c r="BX33" s="2207"/>
      <c r="BY33" s="2208"/>
      <c r="BZ33" s="223"/>
      <c r="CA33" s="228"/>
      <c r="CC33"/>
      <c r="CD33" s="120"/>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row>
    <row r="34" spans="2:184" s="66" customFormat="1" ht="30" customHeight="1">
      <c r="B34" s="93"/>
      <c r="BL34" s="216"/>
      <c r="BM34" s="222"/>
      <c r="BN34" s="223"/>
      <c r="BO34" s="223"/>
      <c r="BP34" s="223"/>
      <c r="BQ34" s="223"/>
      <c r="BR34" s="223"/>
      <c r="BS34" s="223"/>
      <c r="BT34" s="223"/>
      <c r="BU34" s="223"/>
      <c r="BV34" s="223"/>
      <c r="BW34" s="223"/>
      <c r="BX34" s="223"/>
      <c r="BY34" s="223"/>
      <c r="BZ34" s="223"/>
      <c r="CA34" s="228"/>
      <c r="CC34"/>
      <c r="CD34" s="120"/>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row>
    <row r="35" spans="2:184" s="66" customFormat="1" ht="30" customHeight="1">
      <c r="B35" s="76"/>
      <c r="D35" s="213" t="s">
        <v>197</v>
      </c>
      <c r="E35" s="2293"/>
      <c r="F35" s="2293"/>
      <c r="G35" s="2293"/>
      <c r="H35" s="2293"/>
      <c r="I35" s="2293"/>
      <c r="J35" s="2293"/>
      <c r="K35" s="2293"/>
      <c r="L35" s="2293"/>
      <c r="M35" s="2293"/>
      <c r="N35" s="2293"/>
      <c r="O35" s="2293"/>
      <c r="P35" s="2293"/>
      <c r="Q35" s="2293"/>
      <c r="R35" s="2293"/>
      <c r="S35" s="2293"/>
      <c r="T35" s="2293"/>
      <c r="U35" s="2293"/>
      <c r="V35" s="2293"/>
      <c r="W35" s="2293"/>
      <c r="X35" s="2293"/>
      <c r="Y35" s="2293"/>
      <c r="Z35" s="2293"/>
      <c r="AA35" s="2293"/>
      <c r="AB35" s="2293"/>
      <c r="AC35" s="2293"/>
      <c r="BL35" s="216"/>
      <c r="BM35" s="222"/>
      <c r="BN35" s="223"/>
      <c r="BO35" s="2282" t="s">
        <v>286</v>
      </c>
      <c r="BP35" s="2283"/>
      <c r="BQ35" s="2203"/>
      <c r="BR35" s="2204"/>
      <c r="BS35" s="2204"/>
      <c r="BT35" s="2204"/>
      <c r="BU35" s="2204"/>
      <c r="BV35" s="2204"/>
      <c r="BW35" s="2204"/>
      <c r="BX35" s="2204"/>
      <c r="BY35" s="2205"/>
      <c r="BZ35" s="223"/>
      <c r="CA35" s="228"/>
      <c r="CC35"/>
      <c r="CD35" s="120"/>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row>
    <row r="36" spans="2:184" s="66" customFormat="1" ht="30" customHeight="1">
      <c r="B36" s="76"/>
      <c r="BL36" s="216"/>
      <c r="BM36" s="222"/>
      <c r="BN36" s="223"/>
      <c r="BO36" s="2283"/>
      <c r="BP36" s="2283"/>
      <c r="BQ36" s="2206"/>
      <c r="BR36" s="2207"/>
      <c r="BS36" s="2207"/>
      <c r="BT36" s="2207"/>
      <c r="BU36" s="2207"/>
      <c r="BV36" s="2207"/>
      <c r="BW36" s="2207"/>
      <c r="BX36" s="2207"/>
      <c r="BY36" s="2208"/>
      <c r="BZ36" s="223"/>
      <c r="CA36" s="228"/>
      <c r="CC36"/>
      <c r="CD36" s="123"/>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row>
    <row r="37" spans="2:184" s="66" customFormat="1" ht="30" customHeight="1">
      <c r="B37" s="76"/>
      <c r="BM37" s="224"/>
      <c r="BN37" s="225"/>
      <c r="BO37" s="225"/>
      <c r="BP37" s="225"/>
      <c r="BQ37" s="225"/>
      <c r="BR37" s="225"/>
      <c r="BS37" s="225"/>
      <c r="BT37" s="225"/>
      <c r="BU37" s="225"/>
      <c r="BV37" s="225"/>
      <c r="BW37" s="225"/>
      <c r="BX37" s="225"/>
      <c r="BY37" s="225"/>
      <c r="BZ37" s="225"/>
      <c r="CA37" s="229"/>
      <c r="CC37"/>
      <c r="CD37" s="123"/>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row>
    <row r="38" spans="2:184" s="66" customFormat="1" ht="39.9" customHeight="1">
      <c r="B38" s="95"/>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1"/>
      <c r="BQ38" s="171"/>
      <c r="BR38" s="171"/>
      <c r="BS38" s="171"/>
      <c r="BT38" s="171"/>
      <c r="BU38" s="171"/>
      <c r="BV38" s="171"/>
      <c r="BW38" s="171"/>
      <c r="BX38" s="171"/>
      <c r="BY38" s="171"/>
      <c r="BZ38" s="171"/>
      <c r="CA38" s="171"/>
      <c r="CB38" s="171"/>
      <c r="CC38" s="96"/>
      <c r="CD38" s="142"/>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row>
    <row r="39" spans="2:184" s="66" customFormat="1" ht="39.9" customHeight="1">
      <c r="B39" s="88"/>
      <c r="CC39"/>
      <c r="CD39" s="124"/>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row>
    <row r="40" spans="2:184" s="66" customFormat="1" ht="30" customHeight="1">
      <c r="B40" s="90"/>
      <c r="AR40" s="2037" t="s">
        <v>505</v>
      </c>
      <c r="AS40" s="2037"/>
      <c r="AT40" s="2037"/>
      <c r="AU40" s="2037"/>
      <c r="AV40" s="2037"/>
      <c r="AW40" s="2037"/>
      <c r="AX40" s="2037"/>
      <c r="AY40" s="2037"/>
      <c r="AZ40" s="2037"/>
      <c r="BA40" s="2037"/>
      <c r="BB40" s="2037"/>
      <c r="BC40" s="2037"/>
      <c r="BD40" s="2037"/>
      <c r="BE40" s="2037"/>
      <c r="BF40" s="2037"/>
      <c r="BG40" s="2037"/>
      <c r="BH40" s="2037"/>
      <c r="BI40" s="2037"/>
      <c r="BJ40" s="2037"/>
      <c r="BK40" s="2037"/>
      <c r="BL40" s="2037"/>
      <c r="BM40" s="2037"/>
      <c r="BN40" s="2037"/>
      <c r="BO40" s="2037"/>
      <c r="BP40" s="2037"/>
      <c r="BQ40" s="2037"/>
      <c r="BR40" s="2037"/>
      <c r="BS40" s="2037"/>
      <c r="BT40" s="2037"/>
      <c r="BU40" s="2037"/>
      <c r="BV40" s="2037"/>
      <c r="BW40" s="2037"/>
      <c r="BX40" s="2037"/>
      <c r="BY40" s="2037"/>
      <c r="BZ40" s="2037"/>
      <c r="CA40" s="2037"/>
      <c r="CC40"/>
      <c r="CD40" s="124"/>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row>
    <row r="41" spans="2:184" s="66" customFormat="1" ht="30" customHeight="1">
      <c r="B41" s="90"/>
      <c r="AR41" s="2037" t="s">
        <v>218</v>
      </c>
      <c r="AS41" s="2037"/>
      <c r="AT41" s="2037"/>
      <c r="AU41" s="2037"/>
      <c r="AV41" s="2037"/>
      <c r="AW41" s="2037"/>
      <c r="AX41" s="2037"/>
      <c r="AY41" s="2037"/>
      <c r="AZ41" s="2037"/>
      <c r="BA41" s="2037"/>
      <c r="BB41" s="2037"/>
      <c r="BC41" s="2037"/>
      <c r="BD41" s="2037"/>
      <c r="BE41" s="2037"/>
      <c r="BF41" s="2037"/>
      <c r="BG41" s="2037"/>
      <c r="BH41" s="2037"/>
      <c r="BI41" s="2037"/>
      <c r="BJ41" s="2037"/>
      <c r="BK41" s="2037"/>
      <c r="BL41" s="2037"/>
      <c r="BM41" s="2037"/>
      <c r="BN41" s="2037"/>
      <c r="BO41" s="2037"/>
      <c r="BP41" s="2037"/>
      <c r="BQ41" s="2037"/>
      <c r="BR41" s="2037"/>
      <c r="BS41" s="2037"/>
      <c r="BT41" s="2037"/>
      <c r="BU41" s="2037"/>
      <c r="BV41" s="2037"/>
      <c r="BW41" s="2037"/>
      <c r="BX41" s="2037"/>
      <c r="BY41" s="2037"/>
      <c r="BZ41" s="2037"/>
      <c r="CA41" s="2037"/>
      <c r="CC41"/>
      <c r="CD41" s="124"/>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row>
    <row r="42" spans="2:184" s="66" customFormat="1" ht="30" customHeight="1">
      <c r="B42" s="93"/>
      <c r="BG42" s="2"/>
      <c r="BH42" s="2"/>
      <c r="BI42" s="2"/>
      <c r="BJ42" s="2"/>
      <c r="BK42" s="2"/>
      <c r="BL42" s="2"/>
      <c r="BM42" s="2"/>
      <c r="BN42" s="2"/>
      <c r="BO42" s="2"/>
      <c r="BP42" s="2"/>
      <c r="BQ42" s="2"/>
      <c r="BR42" s="2"/>
      <c r="BS42" s="2"/>
      <c r="BT42" s="2"/>
      <c r="BU42" s="2"/>
      <c r="BV42" s="2"/>
      <c r="BW42" s="2"/>
      <c r="BX42" s="2"/>
      <c r="BY42" s="2"/>
      <c r="BZ42" s="2"/>
      <c r="CA42" s="2"/>
      <c r="CC42"/>
      <c r="CD42" s="120"/>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row>
    <row r="43" spans="2:184" s="66" customFormat="1" ht="30" customHeight="1">
      <c r="B43" s="76"/>
      <c r="BG43" s="2"/>
      <c r="BH43" s="2"/>
      <c r="BI43" s="2"/>
      <c r="BJ43" s="2"/>
      <c r="BK43" s="2"/>
      <c r="BL43" s="2"/>
      <c r="BM43" s="2"/>
      <c r="BN43" s="2"/>
      <c r="BO43" s="2"/>
      <c r="BP43" s="2"/>
      <c r="BQ43" s="2"/>
      <c r="BR43" s="2"/>
      <c r="BS43" s="2"/>
      <c r="BT43" s="2"/>
      <c r="BU43" s="2"/>
      <c r="BV43" s="2"/>
      <c r="BW43" s="2284">
        <v>410007</v>
      </c>
      <c r="BX43" s="2284"/>
      <c r="BY43" s="2284"/>
      <c r="BZ43" s="2284"/>
      <c r="CA43" s="2284"/>
      <c r="CC43"/>
      <c r="CD43" s="120"/>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row>
    <row r="44" spans="2:184" s="66" customFormat="1" ht="30" customHeight="1">
      <c r="B44" s="76"/>
      <c r="C44" s="182" t="s">
        <v>1111</v>
      </c>
      <c r="D44" s="182" t="s">
        <v>1112</v>
      </c>
      <c r="AR44" s="1613"/>
      <c r="AS44" s="1614"/>
      <c r="AT44" s="1614"/>
      <c r="AU44" s="1614"/>
      <c r="AV44" s="1614"/>
      <c r="AW44" s="1614"/>
      <c r="AX44" s="1614"/>
      <c r="AY44" s="1614"/>
      <c r="AZ44" s="1614"/>
      <c r="BA44" s="1614"/>
      <c r="BB44" s="1614"/>
      <c r="BC44" s="1614"/>
      <c r="BD44" s="1614"/>
      <c r="BE44" s="1614"/>
      <c r="BF44" s="1614"/>
      <c r="BG44" s="1614"/>
      <c r="BH44" s="1614"/>
      <c r="BI44" s="1614"/>
      <c r="BJ44" s="1614"/>
      <c r="BK44" s="1614"/>
      <c r="BL44" s="1614"/>
      <c r="BM44" s="1614"/>
      <c r="BN44" s="1614"/>
      <c r="BO44" s="1614"/>
      <c r="BP44" s="1614"/>
      <c r="BQ44" s="1614"/>
      <c r="BR44" s="1614"/>
      <c r="BS44" s="1614"/>
      <c r="BT44" s="1614"/>
      <c r="BU44" s="1614"/>
      <c r="BV44" s="1614"/>
      <c r="BW44" s="1614"/>
      <c r="BX44" s="1614"/>
      <c r="BY44" s="1614"/>
      <c r="BZ44" s="1614"/>
      <c r="CA44" s="1615"/>
      <c r="CC44"/>
      <c r="CD44" s="120"/>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row>
    <row r="45" spans="2:184" s="66" customFormat="1" ht="30" customHeight="1">
      <c r="B45" s="76"/>
      <c r="C45" s="183"/>
      <c r="D45" s="212" t="s">
        <v>1113</v>
      </c>
      <c r="AR45" s="1616"/>
      <c r="AS45" s="1617"/>
      <c r="AT45" s="1617"/>
      <c r="AU45" s="1617"/>
      <c r="AV45" s="1617"/>
      <c r="AW45" s="1617"/>
      <c r="AX45" s="1617"/>
      <c r="AY45" s="1617"/>
      <c r="AZ45" s="1617"/>
      <c r="BA45" s="1617"/>
      <c r="BB45" s="1617"/>
      <c r="BC45" s="1617"/>
      <c r="BD45" s="1617"/>
      <c r="BE45" s="1617"/>
      <c r="BF45" s="1617"/>
      <c r="BG45" s="1617"/>
      <c r="BH45" s="1617"/>
      <c r="BI45" s="1617"/>
      <c r="BJ45" s="1617"/>
      <c r="BK45" s="1617"/>
      <c r="BL45" s="1617"/>
      <c r="BM45" s="1617"/>
      <c r="BN45" s="1617"/>
      <c r="BO45" s="1617"/>
      <c r="BP45" s="1617"/>
      <c r="BQ45" s="1617"/>
      <c r="BR45" s="1617"/>
      <c r="BS45" s="1617"/>
      <c r="BT45" s="1617"/>
      <c r="BU45" s="1617"/>
      <c r="BV45" s="1617"/>
      <c r="BW45" s="1617"/>
      <c r="BX45" s="1617"/>
      <c r="BY45" s="1617"/>
      <c r="BZ45" s="1617"/>
      <c r="CA45" s="1618"/>
      <c r="CC45"/>
      <c r="CD45" s="120"/>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row>
    <row r="46" spans="2:184" s="66" customFormat="1" ht="30" customHeight="1">
      <c r="B46" s="76"/>
      <c r="CC46"/>
      <c r="CD46" s="120"/>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row>
    <row r="47" spans="2:184" s="66" customFormat="1" ht="30" customHeight="1">
      <c r="B47" s="88"/>
      <c r="BW47" s="2284">
        <v>410008</v>
      </c>
      <c r="BX47" s="2284"/>
      <c r="BY47" s="2284"/>
      <c r="BZ47" s="2284"/>
      <c r="CA47" s="2284"/>
      <c r="CC47"/>
      <c r="CD47" s="123"/>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row>
    <row r="48" spans="2:184" s="66" customFormat="1" ht="30" customHeight="1">
      <c r="B48" s="90"/>
      <c r="D48" s="182" t="s">
        <v>1114</v>
      </c>
      <c r="BL48" s="1613"/>
      <c r="BM48" s="1614"/>
      <c r="BN48" s="1614"/>
      <c r="BO48" s="1614"/>
      <c r="BP48" s="1614"/>
      <c r="BQ48" s="1614"/>
      <c r="BR48" s="1614"/>
      <c r="BS48" s="1614"/>
      <c r="BT48" s="1614"/>
      <c r="BU48" s="1614"/>
      <c r="BV48" s="1614"/>
      <c r="BW48" s="1614"/>
      <c r="BX48" s="1614"/>
      <c r="BY48" s="1614"/>
      <c r="BZ48" s="1614"/>
      <c r="CA48" s="1615"/>
      <c r="CB48" s="1604" t="s">
        <v>154</v>
      </c>
      <c r="CC48" s="1604"/>
      <c r="CD48" s="123"/>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row>
    <row r="49" spans="2:184" s="66" customFormat="1" ht="30" customHeight="1">
      <c r="B49" s="90"/>
      <c r="D49" s="182" t="s">
        <v>1115</v>
      </c>
      <c r="BL49" s="1616"/>
      <c r="BM49" s="1617"/>
      <c r="BN49" s="1617"/>
      <c r="BO49" s="1617"/>
      <c r="BP49" s="1617"/>
      <c r="BQ49" s="1617"/>
      <c r="BR49" s="1617"/>
      <c r="BS49" s="1617"/>
      <c r="BT49" s="1617"/>
      <c r="BU49" s="1617"/>
      <c r="BV49" s="1617"/>
      <c r="BW49" s="1617"/>
      <c r="BX49" s="1617"/>
      <c r="BY49" s="1617"/>
      <c r="BZ49" s="1617"/>
      <c r="CA49" s="1618"/>
      <c r="CB49" s="1604"/>
      <c r="CC49" s="1604"/>
      <c r="CD49" s="124"/>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row>
    <row r="50" spans="2:184" s="66" customFormat="1" ht="30" customHeight="1">
      <c r="B50" s="93"/>
      <c r="D50" s="212" t="s">
        <v>1116</v>
      </c>
      <c r="CC50"/>
      <c r="CD50" s="124"/>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row>
    <row r="51" spans="2:184" s="66" customFormat="1" ht="30" customHeight="1">
      <c r="B51" s="76"/>
      <c r="D51" s="212" t="s">
        <v>1117</v>
      </c>
      <c r="CC51"/>
      <c r="CD51" s="124"/>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row>
    <row r="52" spans="2:184" s="66" customFormat="1" ht="30" customHeight="1">
      <c r="B52" s="90"/>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24"/>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row>
    <row r="53" spans="2:184" s="66" customFormat="1" ht="30" customHeight="1">
      <c r="B53" s="90"/>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20"/>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row>
    <row r="54" spans="2:184" s="66" customFormat="1" ht="30" customHeight="1">
      <c r="B54" s="93"/>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2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row>
    <row r="55" spans="2:184" s="66" customFormat="1" ht="30" customHeight="1">
      <c r="B55" s="76"/>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20"/>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row>
    <row r="56" spans="2:184" s="66" customFormat="1" ht="30" customHeight="1">
      <c r="B56" s="90"/>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20"/>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row>
    <row r="57" spans="2:184" s="66" customFormat="1" ht="39.9" customHeight="1">
      <c r="B57" s="90"/>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20"/>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row>
    <row r="58" spans="2:184" s="66" customFormat="1" ht="15" customHeight="1">
      <c r="B58" s="93"/>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20"/>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84" s="66" customFormat="1" ht="30" customHeight="1">
      <c r="B59" s="76"/>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20"/>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84" s="66" customFormat="1" ht="30" customHeight="1">
      <c r="B60" s="9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2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84" s="66" customFormat="1" ht="30" customHeight="1">
      <c r="B61" s="90"/>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0"/>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84" s="66" customFormat="1" ht="30" customHeight="1">
      <c r="B62" s="93"/>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20"/>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84" s="66" customFormat="1" ht="30" customHeight="1">
      <c r="B63" s="76"/>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20"/>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84" s="66" customFormat="1" ht="30" customHeight="1">
      <c r="B64" s="90"/>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20"/>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90"/>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0"/>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93"/>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20"/>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6"/>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0"/>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90"/>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20"/>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0"/>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20"/>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3"/>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2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76"/>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90"/>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24"/>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90"/>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24"/>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3"/>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2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6"/>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20"/>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90"/>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20"/>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0"/>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20"/>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3"/>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20"/>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76"/>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20"/>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9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2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90"/>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2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93"/>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24"/>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6"/>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24"/>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90"/>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2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0"/>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0"/>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0"/>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0"/>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93"/>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20"/>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20.100000000000001" customHeight="1">
      <c r="B88" s="76"/>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129"/>
      <c r="BC88" s="129"/>
      <c r="BD88" s="129"/>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4"/>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20.100000000000001" customHeight="1">
      <c r="B89" s="125"/>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c r="BT89" s="126"/>
      <c r="BU89" s="126"/>
      <c r="BV89" s="126"/>
      <c r="BW89" s="126"/>
      <c r="BX89" s="126"/>
      <c r="BY89" s="126"/>
      <c r="BZ89" s="126"/>
      <c r="CA89" s="126"/>
      <c r="CB89" s="126"/>
      <c r="CC89" s="126"/>
      <c r="CD89" s="134"/>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127"/>
      <c r="C90" s="128"/>
      <c r="D90" s="127"/>
      <c r="E90" s="129"/>
      <c r="F90" s="128"/>
      <c r="G90" s="113"/>
      <c r="H90" s="113"/>
      <c r="I90" s="113"/>
      <c r="J90" s="131"/>
      <c r="K90" s="131"/>
      <c r="L90" s="131"/>
      <c r="M90" s="131"/>
      <c r="N90" s="131"/>
      <c r="O90" s="131"/>
      <c r="P90" s="131"/>
      <c r="Q90" s="132"/>
      <c r="R90" s="131"/>
      <c r="S90" s="131"/>
      <c r="T90" s="127"/>
      <c r="U90" s="127"/>
      <c r="V90" s="127"/>
      <c r="W90" s="127"/>
      <c r="X90" s="127"/>
      <c r="Y90" s="127"/>
      <c r="Z90" s="127"/>
      <c r="AA90" s="127"/>
      <c r="AB90" s="133"/>
      <c r="AC90" s="129"/>
      <c r="AD90" s="129"/>
      <c r="AE90" s="129"/>
      <c r="AF90" s="129"/>
      <c r="AG90" s="129"/>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c r="BV90" s="127"/>
      <c r="BW90" s="127"/>
      <c r="BX90" s="127"/>
      <c r="BY90" s="127"/>
      <c r="BZ90" s="133"/>
      <c r="CA90" s="129"/>
      <c r="CB90" s="129"/>
      <c r="CC90" s="127"/>
      <c r="CD90" s="127"/>
    </row>
    <row r="91" spans="1:126" ht="20.100000000000001" customHeight="1">
      <c r="B91" s="127"/>
      <c r="C91" s="128"/>
      <c r="D91" s="127"/>
      <c r="E91" s="129"/>
      <c r="F91" s="128"/>
      <c r="G91" s="113"/>
      <c r="H91" s="113"/>
      <c r="I91" s="113"/>
      <c r="J91" s="131"/>
      <c r="K91" s="131"/>
      <c r="L91" s="131"/>
      <c r="M91" s="131"/>
      <c r="N91" s="131"/>
      <c r="O91" s="131"/>
      <c r="P91" s="131"/>
      <c r="Q91" s="132"/>
      <c r="R91" s="131"/>
      <c r="S91" s="131"/>
      <c r="T91" s="127"/>
      <c r="U91" s="127"/>
      <c r="V91" s="127"/>
      <c r="W91" s="127"/>
      <c r="X91" s="127"/>
      <c r="Y91" s="127"/>
      <c r="Z91" s="127"/>
      <c r="AA91" s="127"/>
      <c r="AB91" s="133"/>
      <c r="AC91" s="129"/>
      <c r="AD91" s="129"/>
      <c r="AE91" s="129"/>
      <c r="AF91" s="129"/>
      <c r="AG91" s="129"/>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7"/>
      <c r="BG91" s="127"/>
      <c r="BH91" s="127"/>
      <c r="BI91" s="127"/>
      <c r="BJ91" s="127"/>
      <c r="BK91" s="127"/>
      <c r="BL91" s="127"/>
      <c r="BM91" s="127"/>
      <c r="BN91" s="127"/>
      <c r="BO91" s="127"/>
      <c r="BP91" s="127"/>
      <c r="BQ91" s="127"/>
      <c r="BR91" s="127"/>
      <c r="BS91" s="127"/>
      <c r="BT91" s="127"/>
      <c r="BU91" s="127"/>
      <c r="BV91" s="127"/>
      <c r="BW91" s="127"/>
      <c r="BX91" s="127"/>
      <c r="BY91" s="127"/>
      <c r="BZ91" s="133"/>
      <c r="CA91" s="129"/>
      <c r="CB91" s="129"/>
      <c r="CC91" s="127"/>
      <c r="CD91" s="127"/>
    </row>
    <row r="92" spans="1:126" s="67" customFormat="1" ht="30" customHeight="1">
      <c r="A92" s="1464">
        <v>37</v>
      </c>
      <c r="B92" s="1464"/>
      <c r="C92" s="1464"/>
      <c r="D92" s="1464"/>
      <c r="E92" s="1464"/>
      <c r="F92" s="1464"/>
      <c r="G92" s="1464"/>
      <c r="H92" s="1464"/>
      <c r="I92" s="1464"/>
      <c r="J92" s="1464"/>
      <c r="K92" s="1464"/>
      <c r="L92" s="1464"/>
      <c r="M92" s="1464"/>
      <c r="N92" s="1464"/>
      <c r="O92" s="1464"/>
      <c r="P92" s="1464"/>
      <c r="Q92" s="1464"/>
      <c r="R92" s="1464"/>
      <c r="S92" s="1464"/>
      <c r="T92" s="1464"/>
      <c r="U92" s="1464"/>
      <c r="V92" s="1464"/>
      <c r="W92" s="1464"/>
      <c r="X92" s="1464"/>
      <c r="Y92" s="1464"/>
      <c r="Z92" s="1464"/>
      <c r="AA92" s="1464"/>
      <c r="AB92" s="1464"/>
      <c r="AC92" s="1464"/>
      <c r="AD92" s="1464"/>
      <c r="AE92" s="1464"/>
      <c r="AF92" s="1464"/>
      <c r="AG92" s="1464"/>
      <c r="AH92" s="1464"/>
      <c r="AI92" s="1464"/>
      <c r="AJ92" s="1464"/>
      <c r="AK92" s="1464"/>
      <c r="AL92" s="1464"/>
      <c r="AM92" s="1464"/>
      <c r="AN92" s="1464"/>
      <c r="AO92" s="1464"/>
      <c r="AP92" s="1464"/>
      <c r="AQ92" s="1464"/>
      <c r="AR92" s="1464"/>
      <c r="AS92" s="1464"/>
      <c r="AT92" s="1464"/>
      <c r="AU92" s="1464"/>
      <c r="AV92" s="1464"/>
      <c r="AW92" s="1464"/>
      <c r="AX92" s="1464"/>
      <c r="AY92" s="1464"/>
      <c r="AZ92" s="1464"/>
      <c r="BA92" s="1464"/>
      <c r="BB92" s="1464"/>
      <c r="BC92" s="1464"/>
      <c r="BD92" s="1464"/>
      <c r="BE92" s="1464"/>
      <c r="BF92" s="1464"/>
      <c r="BG92" s="1464"/>
      <c r="BH92" s="1464"/>
      <c r="BI92" s="1464"/>
      <c r="BJ92" s="1464"/>
      <c r="BK92" s="1464"/>
      <c r="BL92" s="1464"/>
      <c r="BM92" s="1464"/>
      <c r="BN92" s="1464"/>
      <c r="BO92" s="1464"/>
      <c r="BP92" s="1464"/>
      <c r="BQ92" s="1464"/>
      <c r="BR92" s="1464"/>
      <c r="BS92" s="1464"/>
      <c r="BT92" s="1464"/>
      <c r="BU92" s="1464"/>
      <c r="BV92" s="1464"/>
      <c r="BW92" s="1464"/>
      <c r="BX92" s="1464"/>
      <c r="BY92" s="1464"/>
      <c r="BZ92" s="1464"/>
      <c r="CA92" s="1464"/>
      <c r="CB92" s="1464"/>
      <c r="CC92" s="1464"/>
      <c r="CD92" s="1464"/>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35">
    <mergeCell ref="E26:AC26"/>
    <mergeCell ref="E29:AC29"/>
    <mergeCell ref="E32:AC32"/>
    <mergeCell ref="E35:AC35"/>
    <mergeCell ref="Y14:AF15"/>
    <mergeCell ref="BO23:BP24"/>
    <mergeCell ref="D13:H13"/>
    <mergeCell ref="BM20:CA20"/>
    <mergeCell ref="BM21:CA21"/>
    <mergeCell ref="BW22:BY22"/>
    <mergeCell ref="BQ23:BY24"/>
    <mergeCell ref="E23:AC23"/>
    <mergeCell ref="C4:N5"/>
    <mergeCell ref="O4:Q5"/>
    <mergeCell ref="D14:E15"/>
    <mergeCell ref="F14:H15"/>
    <mergeCell ref="U14:W15"/>
    <mergeCell ref="J14:Q15"/>
    <mergeCell ref="S14:T15"/>
    <mergeCell ref="BL48:CA49"/>
    <mergeCell ref="A92:CD92"/>
    <mergeCell ref="BO26:BP27"/>
    <mergeCell ref="BO35:BP36"/>
    <mergeCell ref="BW43:CA43"/>
    <mergeCell ref="AR40:CA40"/>
    <mergeCell ref="AR41:CA41"/>
    <mergeCell ref="BQ32:BY33"/>
    <mergeCell ref="BQ35:BY36"/>
    <mergeCell ref="CB48:CC49"/>
    <mergeCell ref="BW47:CA47"/>
    <mergeCell ref="AR44:CA45"/>
    <mergeCell ref="BQ26:BY27"/>
    <mergeCell ref="BO29:BP30"/>
    <mergeCell ref="BO32:BP33"/>
    <mergeCell ref="BQ29:BY3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43A0A"/>
  </sheetPr>
  <dimension ref="A1:DV92"/>
  <sheetViews>
    <sheetView showGridLines="0" view="pageBreakPreview" zoomScale="40" zoomScaleNormal="40" zoomScaleSheetLayoutView="40" zoomScalePageLayoutView="35" workbookViewId="0">
      <selection activeCell="AR18" sqref="AR18"/>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2232" t="s">
        <v>895</v>
      </c>
      <c r="D4" s="2233"/>
      <c r="E4" s="2233"/>
      <c r="F4" s="2233"/>
      <c r="G4" s="2233"/>
      <c r="H4" s="2233"/>
      <c r="I4" s="2233"/>
      <c r="J4" s="2233"/>
      <c r="K4" s="2233"/>
      <c r="L4" s="2233"/>
      <c r="M4" s="2233"/>
      <c r="N4" s="2234"/>
      <c r="O4" s="2238" t="s">
        <v>1118</v>
      </c>
      <c r="P4" s="2239"/>
      <c r="Q4" s="2240"/>
      <c r="R4" s="40"/>
      <c r="S4" s="107" t="s">
        <v>1119</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2235"/>
      <c r="D5" s="2236"/>
      <c r="E5" s="2236"/>
      <c r="F5" s="2236"/>
      <c r="G5" s="2236"/>
      <c r="H5" s="2236"/>
      <c r="I5" s="2236"/>
      <c r="J5" s="2236"/>
      <c r="K5" s="2236"/>
      <c r="L5" s="2236"/>
      <c r="M5" s="2236"/>
      <c r="N5" s="2237"/>
      <c r="O5" s="2241"/>
      <c r="P5" s="2242"/>
      <c r="Q5" s="2243"/>
      <c r="R5" s="40"/>
      <c r="S5" s="108" t="s">
        <v>1120</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5"/>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20"/>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182" t="s">
        <v>1121</v>
      </c>
      <c r="D8" s="78" t="s">
        <v>1122</v>
      </c>
      <c r="E8" s="25"/>
      <c r="F8" s="1"/>
      <c r="G8" s="79"/>
      <c r="H8" s="82"/>
      <c r="I8" s="82"/>
      <c r="J8" s="102"/>
      <c r="K8" s="98"/>
      <c r="L8" s="98"/>
      <c r="M8" s="98"/>
      <c r="N8" s="98"/>
      <c r="O8" s="98"/>
      <c r="P8" s="102"/>
      <c r="Q8" s="102"/>
      <c r="R8" s="1"/>
      <c r="S8" s="1"/>
      <c r="T8" s="1"/>
      <c r="U8" s="1"/>
      <c r="V8" s="1"/>
      <c r="W8" s="1"/>
      <c r="X8" s="1"/>
      <c r="Y8" s="1"/>
      <c r="Z8" s="1"/>
      <c r="AA8" s="1"/>
      <c r="AB8" s="1"/>
      <c r="AC8" s="1"/>
      <c r="AD8" s="1"/>
      <c r="AE8" s="1"/>
      <c r="AF8" s="1"/>
      <c r="AG8" s="1"/>
      <c r="AH8" s="102"/>
      <c r="AI8" s="102"/>
      <c r="AJ8" s="102"/>
      <c r="AK8" s="25"/>
      <c r="AL8" s="109"/>
      <c r="AM8" s="110"/>
      <c r="AN8" s="82"/>
      <c r="AO8" s="82"/>
      <c r="AP8" s="102"/>
      <c r="AQ8" s="131"/>
      <c r="AR8" s="131"/>
      <c r="AS8" s="131"/>
      <c r="AT8" s="131"/>
      <c r="AU8" s="131"/>
      <c r="AV8" s="131"/>
      <c r="AW8" s="131"/>
      <c r="AX8" s="131"/>
      <c r="AY8" s="131"/>
      <c r="AZ8" s="131"/>
      <c r="BA8" s="131"/>
      <c r="BB8" s="131"/>
      <c r="BC8" s="131"/>
      <c r="BD8" s="135"/>
      <c r="BE8" s="135"/>
      <c r="BF8" s="135"/>
      <c r="BG8" s="135"/>
      <c r="BH8" s="135"/>
      <c r="BI8" s="135"/>
      <c r="BJ8" s="135"/>
      <c r="BK8" s="135"/>
      <c r="BL8" s="135"/>
      <c r="BM8" s="135"/>
      <c r="BN8" s="135"/>
      <c r="BO8" s="135"/>
      <c r="BP8" s="135"/>
      <c r="BQ8" s="135"/>
      <c r="BR8" s="135"/>
      <c r="BS8" s="135"/>
      <c r="BT8" s="135"/>
      <c r="BU8" s="135"/>
      <c r="BV8" s="40"/>
      <c r="BW8" s="40"/>
      <c r="BX8" s="40"/>
      <c r="BY8" s="40"/>
      <c r="BZ8" s="40"/>
      <c r="CA8" s="40"/>
      <c r="CD8" s="12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C9" s="183"/>
      <c r="D9" s="80" t="s">
        <v>1123</v>
      </c>
      <c r="E9" s="25"/>
      <c r="F9" s="1"/>
      <c r="G9" s="79"/>
      <c r="H9" s="82"/>
      <c r="I9" s="82"/>
      <c r="J9" s="102"/>
      <c r="K9" s="98"/>
      <c r="L9" s="98"/>
      <c r="M9" s="98"/>
      <c r="N9" s="98"/>
      <c r="O9" s="98"/>
      <c r="P9" s="102"/>
      <c r="Q9" s="102"/>
      <c r="R9" s="1"/>
      <c r="S9" s="1"/>
      <c r="T9" s="1"/>
      <c r="U9" s="1"/>
      <c r="V9" s="1"/>
      <c r="W9" s="1"/>
      <c r="X9" s="1"/>
      <c r="Y9" s="1"/>
      <c r="Z9" s="1"/>
      <c r="AA9" s="1"/>
      <c r="AB9" s="1"/>
      <c r="AC9" s="1"/>
      <c r="AD9" s="1"/>
      <c r="AE9" s="1"/>
      <c r="AF9" s="1"/>
      <c r="AG9" s="1"/>
      <c r="AH9" s="102"/>
      <c r="AI9" s="102"/>
      <c r="AJ9" s="102"/>
      <c r="AK9" s="25"/>
      <c r="AL9" s="109"/>
      <c r="AM9" s="110"/>
      <c r="AN9" s="82"/>
      <c r="AO9" s="82"/>
      <c r="AP9" s="102"/>
      <c r="AQ9" s="131"/>
      <c r="AR9" s="131"/>
      <c r="AS9" s="131"/>
      <c r="AT9" s="131"/>
      <c r="AU9" s="131"/>
      <c r="AV9" s="131"/>
      <c r="AW9" s="131"/>
      <c r="AX9" s="131"/>
      <c r="AY9" s="131"/>
      <c r="AZ9" s="131"/>
      <c r="BA9" s="131"/>
      <c r="BB9" s="131"/>
      <c r="BC9" s="131"/>
      <c r="BD9" s="40"/>
      <c r="BE9" s="40"/>
      <c r="BF9" s="40"/>
      <c r="BG9" s="40"/>
      <c r="BH9" s="40"/>
      <c r="BI9" s="40"/>
      <c r="BJ9" s="40"/>
      <c r="BK9" s="40"/>
      <c r="BL9" s="40"/>
      <c r="BM9" s="40"/>
      <c r="BN9" s="40"/>
      <c r="BO9" s="40"/>
      <c r="BP9" s="40"/>
      <c r="BQ9" s="40"/>
      <c r="BR9" s="40"/>
      <c r="BS9" s="40"/>
      <c r="BT9" s="40"/>
      <c r="BU9" s="40"/>
      <c r="BV9" s="40"/>
      <c r="BW9" s="40"/>
      <c r="BX9" s="40"/>
      <c r="BY9" s="40"/>
      <c r="BZ9" s="40"/>
      <c r="CA9" s="40"/>
      <c r="CD9" s="12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183"/>
      <c r="D10" s="1"/>
      <c r="E10" s="25"/>
      <c r="F10" s="110"/>
      <c r="G10" s="110"/>
      <c r="H10" s="102"/>
      <c r="I10" s="102"/>
      <c r="J10" s="102"/>
      <c r="K10" s="102"/>
      <c r="L10" s="102"/>
      <c r="M10" s="102"/>
      <c r="N10" s="102"/>
      <c r="O10" s="102"/>
      <c r="P10" s="102"/>
      <c r="Q10" s="102"/>
      <c r="R10" s="102"/>
      <c r="S10" s="1"/>
      <c r="T10" s="1"/>
      <c r="U10" s="1"/>
      <c r="V10" s="1"/>
      <c r="W10" s="1"/>
      <c r="X10" s="1"/>
      <c r="Y10" s="1"/>
      <c r="Z10" s="1"/>
      <c r="AA10" s="1"/>
      <c r="AB10" s="1"/>
      <c r="AC10" s="1"/>
      <c r="AD10" s="1"/>
      <c r="AE10" s="1"/>
      <c r="AF10" s="1"/>
      <c r="AG10" s="1"/>
      <c r="AH10" s="102"/>
      <c r="AI10" s="102"/>
      <c r="AJ10" s="102"/>
      <c r="AK10" s="102"/>
      <c r="AL10" s="102"/>
      <c r="AM10" s="102"/>
      <c r="AN10" s="102"/>
      <c r="AO10" s="102"/>
      <c r="AP10" s="102"/>
      <c r="AQ10" s="131"/>
      <c r="AR10" s="131"/>
      <c r="AS10" s="131"/>
      <c r="AT10" s="131"/>
      <c r="AU10" s="131"/>
      <c r="AV10" s="131"/>
      <c r="AW10" s="131"/>
      <c r="AX10" s="131"/>
      <c r="AY10" s="131"/>
      <c r="AZ10" s="131"/>
      <c r="BA10" s="131"/>
      <c r="BB10" s="131"/>
      <c r="BC10" s="131"/>
      <c r="BY10" s="2271">
        <v>3300</v>
      </c>
      <c r="BZ10" s="2271"/>
      <c r="CA10" s="2271"/>
      <c r="CB10" s="131"/>
      <c r="CD10" s="12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6"/>
      <c r="C11" s="83"/>
      <c r="D11" s="918" t="s">
        <v>146</v>
      </c>
      <c r="E11" s="83"/>
      <c r="F11" s="86" t="s">
        <v>1124</v>
      </c>
      <c r="G11" s="140"/>
      <c r="H11" s="83"/>
      <c r="I11" s="103"/>
      <c r="J11" s="103"/>
      <c r="K11" s="103"/>
      <c r="L11" s="103"/>
      <c r="M11" s="103"/>
      <c r="N11" s="103"/>
      <c r="O11" s="103"/>
      <c r="P11" s="103"/>
      <c r="Q11" s="103"/>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3"/>
      <c r="AQ11" s="131"/>
      <c r="AR11" s="131"/>
      <c r="AS11" s="131"/>
      <c r="AT11" s="131"/>
      <c r="AU11" s="131"/>
      <c r="AV11" s="131"/>
      <c r="AW11" s="131"/>
      <c r="AX11" s="131"/>
      <c r="AY11" s="131"/>
      <c r="AZ11" s="131"/>
      <c r="BA11" s="131"/>
      <c r="BB11" s="131"/>
      <c r="BC11" s="131"/>
      <c r="BV11" s="2273" t="s">
        <v>221</v>
      </c>
      <c r="BW11" s="2274"/>
      <c r="BX11" s="2274"/>
      <c r="BY11" s="2275"/>
      <c r="BZ11" s="2276"/>
      <c r="CA11" s="2277"/>
      <c r="CB11" s="131"/>
      <c r="CD11" s="120"/>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s="83"/>
      <c r="D12" s="84"/>
      <c r="E12" s="83"/>
      <c r="F12" s="86" t="s">
        <v>1125</v>
      </c>
      <c r="G12" s="140"/>
      <c r="H12" s="83"/>
      <c r="I12" s="103"/>
      <c r="J12" s="103"/>
      <c r="K12" s="103"/>
      <c r="L12" s="103"/>
      <c r="M12" s="103"/>
      <c r="N12" s="103"/>
      <c r="O12" s="103"/>
      <c r="P12" s="103"/>
      <c r="Q12" s="103"/>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3"/>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V12" s="2274"/>
      <c r="BW12" s="2274"/>
      <c r="BX12" s="2274"/>
      <c r="BY12" s="2278"/>
      <c r="BZ12" s="2279"/>
      <c r="CA12" s="2280"/>
      <c r="CD12" s="120"/>
      <c r="CH12"/>
      <c r="CI12"/>
      <c r="CJ12"/>
      <c r="CK12"/>
    </row>
    <row r="13" spans="2:126" s="64" customFormat="1" ht="30" customHeight="1">
      <c r="B13" s="76"/>
      <c r="C13" s="40"/>
      <c r="D13" s="84"/>
      <c r="E13" s="83"/>
      <c r="F13" s="74" t="s">
        <v>1126</v>
      </c>
      <c r="G13" s="140"/>
      <c r="H13" s="83"/>
      <c r="I13" s="103"/>
      <c r="J13" s="103"/>
      <c r="K13" s="103"/>
      <c r="L13" s="103"/>
      <c r="M13" s="103"/>
      <c r="N13" s="103"/>
      <c r="O13" s="103"/>
      <c r="P13" s="103"/>
      <c r="Q13" s="103"/>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3"/>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V13" s="131"/>
      <c r="BW13" s="131"/>
      <c r="BX13" s="131"/>
      <c r="BY13" s="131"/>
      <c r="BZ13" s="131"/>
      <c r="CA13" s="131"/>
      <c r="CD13" s="120"/>
      <c r="CH13"/>
      <c r="CI13"/>
      <c r="CJ13"/>
      <c r="CK13"/>
    </row>
    <row r="14" spans="2:126" s="64" customFormat="1" ht="30" customHeight="1">
      <c r="B14" s="76"/>
      <c r="C14" s="40"/>
      <c r="D14" s="84"/>
      <c r="E14" s="83"/>
      <c r="F14" s="74" t="s">
        <v>1127</v>
      </c>
      <c r="G14" s="140"/>
      <c r="H14" s="83"/>
      <c r="I14" s="103"/>
      <c r="J14" s="103"/>
      <c r="K14" s="103"/>
      <c r="L14" s="103"/>
      <c r="M14" s="103"/>
      <c r="N14" s="103"/>
      <c r="O14" s="103"/>
      <c r="P14" s="103"/>
      <c r="Q14" s="103"/>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3"/>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CD14" s="120"/>
      <c r="CH14"/>
      <c r="CI14"/>
      <c r="CJ14"/>
      <c r="CK14"/>
    </row>
    <row r="15" spans="2:126" s="64" customFormat="1" ht="30" customHeight="1">
      <c r="B15" s="88"/>
      <c r="C15" s="40"/>
      <c r="D15" s="79"/>
      <c r="E15" s="40"/>
      <c r="F15" s="87"/>
      <c r="G15" s="140"/>
      <c r="H15" s="40"/>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40"/>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CD15" s="120"/>
      <c r="CH15"/>
      <c r="CI15"/>
      <c r="CJ15"/>
      <c r="CK15"/>
    </row>
    <row r="16" spans="2:126" s="65" customFormat="1" ht="30" customHeight="1">
      <c r="B16" s="90"/>
      <c r="C16" s="40"/>
      <c r="D16" s="2294" t="s">
        <v>149</v>
      </c>
      <c r="E16" s="2295"/>
      <c r="F16" s="81" t="s">
        <v>1128</v>
      </c>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V16" s="2273" t="s">
        <v>223</v>
      </c>
      <c r="BW16" s="2274"/>
      <c r="BX16" s="2274"/>
      <c r="BY16" s="2275"/>
      <c r="BZ16" s="2276"/>
      <c r="CA16" s="2277"/>
      <c r="CC16" s="203"/>
      <c r="CD16" s="123"/>
      <c r="CH16"/>
      <c r="CI16"/>
      <c r="CJ16"/>
      <c r="CK16"/>
    </row>
    <row r="17" spans="2:91" s="65" customFormat="1" ht="30" customHeight="1">
      <c r="B17" s="90"/>
      <c r="C17" s="40"/>
      <c r="D17" s="2295"/>
      <c r="E17" s="2295"/>
      <c r="F17" s="91" t="s">
        <v>1827</v>
      </c>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V17" s="2274"/>
      <c r="BW17" s="2274"/>
      <c r="BX17" s="2274"/>
      <c r="BY17" s="2278"/>
      <c r="BZ17" s="2279"/>
      <c r="CA17" s="2280"/>
      <c r="CC17" s="203"/>
      <c r="CD17" s="123"/>
      <c r="CH17"/>
      <c r="CI17"/>
      <c r="CJ17"/>
      <c r="CK17"/>
    </row>
    <row r="18" spans="2:91" s="65" customFormat="1" ht="30" customHeight="1">
      <c r="B18" s="93"/>
      <c r="C18" s="40"/>
      <c r="D18" s="92"/>
      <c r="E18" s="183"/>
      <c r="F18" s="87"/>
      <c r="G18" s="140"/>
      <c r="H18" s="40"/>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40"/>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V18" s="131"/>
      <c r="BW18" s="131"/>
      <c r="BX18" s="131"/>
      <c r="BY18" s="131"/>
      <c r="BZ18" s="131"/>
      <c r="CA18" s="131"/>
      <c r="CC18" s="129"/>
      <c r="CD18" s="124"/>
      <c r="CH18"/>
      <c r="CI18"/>
      <c r="CJ18"/>
      <c r="CK18"/>
    </row>
    <row r="19" spans="2:91" s="65" customFormat="1" ht="30" customHeight="1">
      <c r="B19" s="93"/>
      <c r="C19" s="40"/>
      <c r="D19" s="2294" t="s">
        <v>1073</v>
      </c>
      <c r="E19" s="2295"/>
      <c r="F19" s="194" t="s">
        <v>1129</v>
      </c>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V19" s="2273" t="s">
        <v>271</v>
      </c>
      <c r="BW19" s="2274"/>
      <c r="BX19" s="2274"/>
      <c r="BY19" s="2275"/>
      <c r="BZ19" s="2276"/>
      <c r="CA19" s="2277"/>
      <c r="CC19" s="129"/>
      <c r="CD19" s="124"/>
      <c r="CH19"/>
      <c r="CI19"/>
      <c r="CJ19"/>
      <c r="CK19"/>
    </row>
    <row r="20" spans="2:91" s="65" customFormat="1" ht="30" customHeight="1">
      <c r="B20" s="93"/>
      <c r="C20" s="40"/>
      <c r="D20" s="2295"/>
      <c r="E20" s="2295"/>
      <c r="F20" s="91" t="s">
        <v>1129</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V20" s="2274"/>
      <c r="BW20" s="2274"/>
      <c r="BX20" s="2274"/>
      <c r="BY20" s="2278"/>
      <c r="BZ20" s="2279"/>
      <c r="CA20" s="2280"/>
      <c r="CC20" s="129"/>
      <c r="CD20" s="124"/>
      <c r="CH20"/>
      <c r="CI20"/>
      <c r="CJ20"/>
      <c r="CK20"/>
    </row>
    <row r="21" spans="2:91" s="65" customFormat="1" ht="30" customHeight="1">
      <c r="B21" s="93"/>
      <c r="C21" s="40"/>
      <c r="D21" s="89"/>
      <c r="E21" s="183"/>
      <c r="F21" s="40"/>
      <c r="G21" s="140"/>
      <c r="H21" s="40"/>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40"/>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V21" s="131"/>
      <c r="BW21" s="131"/>
      <c r="BX21" s="131"/>
      <c r="BY21" s="131"/>
      <c r="BZ21" s="131"/>
      <c r="CA21" s="131"/>
      <c r="CC21" s="129"/>
      <c r="CD21" s="124"/>
      <c r="CH21"/>
      <c r="CI21"/>
      <c r="CJ21"/>
      <c r="CK21"/>
    </row>
    <row r="22" spans="2:91" s="65" customFormat="1" ht="30" customHeight="1">
      <c r="B22" s="93"/>
      <c r="D22" s="2294" t="s">
        <v>194</v>
      </c>
      <c r="E22" s="2295"/>
      <c r="F22" s="194" t="s">
        <v>1010</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BD22" s="131"/>
      <c r="BE22" s="131"/>
      <c r="BF22" s="131"/>
      <c r="BG22" s="131"/>
      <c r="BH22" s="131"/>
      <c r="BI22" s="131"/>
      <c r="BJ22" s="131"/>
      <c r="BK22" s="131"/>
      <c r="BL22" s="131"/>
      <c r="BM22" s="131"/>
      <c r="BN22" s="131"/>
      <c r="BO22" s="131"/>
      <c r="BP22" s="131"/>
      <c r="BV22" s="2273" t="s">
        <v>276</v>
      </c>
      <c r="BW22" s="2274"/>
      <c r="BX22" s="2274"/>
      <c r="BY22" s="2275"/>
      <c r="BZ22" s="2276"/>
      <c r="CA22" s="2277"/>
      <c r="CC22" s="129"/>
      <c r="CD22" s="124"/>
      <c r="CH22"/>
      <c r="CI22"/>
      <c r="CJ22"/>
      <c r="CK22"/>
    </row>
    <row r="23" spans="2:91" s="66" customFormat="1" ht="30" customHeight="1">
      <c r="B23" s="93"/>
      <c r="D23" s="2295"/>
      <c r="E23" s="2295"/>
      <c r="F23" s="205" t="s">
        <v>1011</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BD23" s="131"/>
      <c r="BE23" s="131"/>
      <c r="BF23" s="131"/>
      <c r="BG23" s="131"/>
      <c r="BH23" s="131"/>
      <c r="BI23" s="131"/>
      <c r="BJ23" s="131"/>
      <c r="BK23" s="131"/>
      <c r="BL23" s="131"/>
      <c r="BM23" s="131"/>
      <c r="BN23" s="131"/>
      <c r="BO23" s="131"/>
      <c r="BP23" s="131"/>
      <c r="BQ23" s="65"/>
      <c r="BR23" s="65"/>
      <c r="BS23" s="65"/>
      <c r="BT23" s="65"/>
      <c r="BU23" s="65"/>
      <c r="BV23" s="2274"/>
      <c r="BW23" s="2274"/>
      <c r="BX23" s="2274"/>
      <c r="BY23" s="2278"/>
      <c r="BZ23" s="2279"/>
      <c r="CA23" s="2280"/>
      <c r="CC23" s="129"/>
      <c r="CD23" s="124"/>
      <c r="CH23"/>
      <c r="CI23"/>
      <c r="CJ23"/>
      <c r="CK23"/>
    </row>
    <row r="24" spans="2:91" s="66" customFormat="1" ht="39.9" customHeight="1">
      <c r="B24" s="95"/>
      <c r="C24" s="171"/>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209"/>
      <c r="BE24" s="209"/>
      <c r="BF24" s="209"/>
      <c r="BG24" s="209"/>
      <c r="BH24" s="209"/>
      <c r="BI24" s="209"/>
      <c r="BJ24" s="209"/>
      <c r="BK24" s="209"/>
      <c r="BL24" s="209"/>
      <c r="BM24" s="209"/>
      <c r="BN24" s="209"/>
      <c r="BO24" s="209"/>
      <c r="BP24" s="209"/>
      <c r="BQ24" s="210"/>
      <c r="BR24" s="210"/>
      <c r="BS24" s="210"/>
      <c r="BT24" s="210"/>
      <c r="BU24" s="210"/>
      <c r="BV24" s="171"/>
      <c r="BW24" s="171"/>
      <c r="BX24" s="171"/>
      <c r="BY24" s="171"/>
      <c r="BZ24" s="171"/>
      <c r="CA24" s="171"/>
      <c r="CB24" s="171"/>
      <c r="CC24" s="211"/>
      <c r="CD24" s="142"/>
      <c r="CH24"/>
      <c r="CI24"/>
      <c r="CJ24"/>
      <c r="CK24"/>
    </row>
    <row r="25" spans="2:91" s="66" customFormat="1" ht="39.9" customHeight="1">
      <c r="B25" s="76"/>
      <c r="BD25" s="131"/>
      <c r="BE25" s="131"/>
      <c r="BF25" s="131"/>
      <c r="BG25" s="131"/>
      <c r="BH25" s="131"/>
      <c r="BI25" s="131"/>
      <c r="BJ25" s="131"/>
      <c r="BK25" s="131"/>
      <c r="BL25" s="131"/>
      <c r="BM25" s="131"/>
      <c r="BN25" s="131"/>
      <c r="BO25" s="131"/>
      <c r="BP25" s="131"/>
      <c r="CC25" s="129"/>
      <c r="CD25" s="124"/>
      <c r="CH25"/>
      <c r="CI25"/>
      <c r="CJ25"/>
      <c r="CK25"/>
    </row>
    <row r="26" spans="2:91" s="66" customFormat="1" ht="30" customHeight="1">
      <c r="B26" s="76"/>
      <c r="C26" s="77" t="s">
        <v>1130</v>
      </c>
      <c r="D26" s="89" t="s">
        <v>1131</v>
      </c>
      <c r="E26" s="183"/>
      <c r="F26" s="183"/>
      <c r="G26" s="89"/>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W26" s="77"/>
      <c r="AX26" s="78"/>
      <c r="AY26" s="140"/>
      <c r="AZ26" s="40"/>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40"/>
      <c r="CI26" s="40"/>
      <c r="CJ26" s="40"/>
      <c r="CK26" s="40"/>
      <c r="CL26" s="40"/>
      <c r="CM26" s="40"/>
    </row>
    <row r="27" spans="2:91" s="66" customFormat="1" ht="30" customHeight="1">
      <c r="B27" s="76"/>
      <c r="C27" s="40"/>
      <c r="D27" s="206" t="s">
        <v>1132</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W27" s="77"/>
      <c r="AX27" s="78"/>
      <c r="AY27" s="140"/>
      <c r="AZ27" s="40"/>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78"/>
      <c r="CC27" s="78"/>
      <c r="CD27" s="78"/>
      <c r="CE27" s="78"/>
      <c r="CF27" s="78"/>
      <c r="CG27" s="78"/>
      <c r="CH27" s="40"/>
      <c r="CI27" s="40"/>
      <c r="CJ27" s="40"/>
      <c r="CK27" s="40"/>
      <c r="CL27" s="40"/>
      <c r="CM27" s="40"/>
    </row>
    <row r="28" spans="2:91" s="66" customFormat="1" ht="30" customHeight="1">
      <c r="B28" s="88"/>
      <c r="C28" s="40"/>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s="40"/>
      <c r="AV28" s="77"/>
      <c r="AW28" s="77"/>
      <c r="AX28" s="78"/>
      <c r="AY28" s="140"/>
      <c r="AZ28" s="40"/>
      <c r="BA28" s="78"/>
      <c r="BB28" s="78"/>
      <c r="BC28" s="78"/>
      <c r="BD28" s="78"/>
      <c r="BE28" s="78"/>
      <c r="BF28" s="78"/>
      <c r="BG28" s="78"/>
      <c r="BH28" s="78"/>
      <c r="BI28" s="78"/>
      <c r="BJ28" s="78"/>
      <c r="BK28" s="78"/>
      <c r="BL28" s="78"/>
      <c r="BM28" s="78"/>
      <c r="BN28" s="78"/>
      <c r="BO28" s="78"/>
      <c r="BP28" s="78"/>
      <c r="BQ28" s="78"/>
      <c r="BR28" s="78"/>
      <c r="BS28" s="78"/>
      <c r="BT28" s="78"/>
      <c r="BU28" s="78"/>
      <c r="BV28" s="64"/>
      <c r="BW28" s="64"/>
      <c r="BX28" s="64"/>
      <c r="BY28" s="2271">
        <v>3300</v>
      </c>
      <c r="BZ28" s="2271"/>
      <c r="CA28" s="2271"/>
      <c r="CB28" s="78"/>
      <c r="CC28" s="78"/>
      <c r="CD28" s="78"/>
      <c r="CE28" s="78"/>
      <c r="CF28" s="78"/>
      <c r="CG28" s="78"/>
      <c r="CH28" s="40"/>
      <c r="CI28" s="40"/>
      <c r="CJ28" s="40"/>
      <c r="CK28" s="40"/>
      <c r="CL28" s="40"/>
      <c r="CM28" s="40"/>
    </row>
    <row r="29" spans="2:91" s="66" customFormat="1" ht="30" customHeight="1">
      <c r="B29" s="90"/>
      <c r="C29" s="40"/>
      <c r="D29" s="918" t="s">
        <v>146</v>
      </c>
      <c r="E29" s="77"/>
      <c r="F29" s="86" t="s">
        <v>1133</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s="40"/>
      <c r="AY29" s="103"/>
      <c r="AZ29" s="40"/>
      <c r="BA29" s="78"/>
      <c r="BB29" s="78"/>
      <c r="BC29" s="78"/>
      <c r="BD29" s="78"/>
      <c r="BE29" s="78"/>
      <c r="BF29" s="78"/>
      <c r="BG29" s="78"/>
      <c r="BH29" s="78"/>
      <c r="BI29" s="78"/>
      <c r="BJ29" s="78"/>
      <c r="BK29" s="78"/>
      <c r="BL29" s="78"/>
      <c r="BM29" s="78"/>
      <c r="BN29" s="78"/>
      <c r="BO29" s="78"/>
      <c r="BP29" s="78"/>
      <c r="BQ29" s="78"/>
      <c r="BR29" s="78"/>
      <c r="BS29" s="78"/>
      <c r="BT29" s="78"/>
      <c r="BU29" s="78"/>
      <c r="BV29" s="2273" t="s">
        <v>281</v>
      </c>
      <c r="BW29" s="2274"/>
      <c r="BX29" s="2274"/>
      <c r="BY29" s="2275"/>
      <c r="BZ29" s="2276"/>
      <c r="CA29" s="2277"/>
      <c r="CB29" s="78"/>
      <c r="CC29" s="78"/>
      <c r="CD29" s="78"/>
      <c r="CE29" s="78"/>
      <c r="CF29" s="78"/>
      <c r="CG29" s="78"/>
      <c r="CH29" s="40"/>
      <c r="CI29" s="40"/>
      <c r="CJ29" s="40"/>
      <c r="CK29" s="40"/>
      <c r="CL29" s="40"/>
      <c r="CM29" s="40"/>
    </row>
    <row r="30" spans="2:91" s="66" customFormat="1" ht="30" customHeight="1">
      <c r="B30" s="90"/>
      <c r="C30" s="40"/>
      <c r="D30" s="84"/>
      <c r="E30" s="77"/>
      <c r="F30" s="74" t="s">
        <v>1134</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s="40"/>
      <c r="AY30" s="103"/>
      <c r="AZ30" s="40"/>
      <c r="BA30" s="78"/>
      <c r="BB30" s="78"/>
      <c r="BC30" s="78"/>
      <c r="BD30" s="78"/>
      <c r="BE30" s="78"/>
      <c r="BF30" s="78"/>
      <c r="BG30" s="78"/>
      <c r="BH30" s="78"/>
      <c r="BI30" s="78"/>
      <c r="BJ30" s="78"/>
      <c r="BK30" s="78"/>
      <c r="BL30" s="78"/>
      <c r="BM30" s="78"/>
      <c r="BN30" s="78"/>
      <c r="BO30" s="78"/>
      <c r="BP30" s="78"/>
      <c r="BQ30" s="78"/>
      <c r="BR30" s="78"/>
      <c r="BS30" s="78"/>
      <c r="BT30" s="78"/>
      <c r="BU30" s="78"/>
      <c r="BV30" s="2274"/>
      <c r="BW30" s="2274"/>
      <c r="BX30" s="2274"/>
      <c r="BY30" s="2278"/>
      <c r="BZ30" s="2279"/>
      <c r="CA30" s="2280"/>
      <c r="CB30" s="78"/>
      <c r="CC30" s="78"/>
      <c r="CD30" s="78"/>
      <c r="CE30" s="78"/>
      <c r="CF30" s="78"/>
      <c r="CG30" s="78"/>
      <c r="CH30" s="40"/>
      <c r="CI30" s="40"/>
      <c r="CJ30" s="40"/>
      <c r="CK30" s="40"/>
      <c r="CL30" s="40"/>
      <c r="CM30" s="40"/>
    </row>
    <row r="31" spans="2:91" s="66" customFormat="1" ht="30" customHeight="1">
      <c r="B31" s="93"/>
      <c r="C31" s="40"/>
      <c r="D31" s="79"/>
      <c r="E31" s="77"/>
      <c r="F31" s="87"/>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s="40"/>
      <c r="AY31" s="78"/>
      <c r="AZ31" s="40"/>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40"/>
      <c r="CI31" s="40"/>
      <c r="CJ31" s="40"/>
      <c r="CK31" s="40"/>
      <c r="CL31" s="40"/>
      <c r="CM31" s="40"/>
    </row>
    <row r="32" spans="2:91" s="66" customFormat="1" ht="30" customHeight="1">
      <c r="B32" s="76"/>
      <c r="C32" s="40"/>
      <c r="D32" s="915" t="s">
        <v>149</v>
      </c>
      <c r="E32" s="77"/>
      <c r="F32" s="81" t="s">
        <v>1135</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s="40"/>
      <c r="AY32" s="78"/>
      <c r="AZ32" s="40"/>
      <c r="BA32" s="78"/>
      <c r="BB32" s="78"/>
      <c r="BC32" s="78"/>
      <c r="BD32" s="78"/>
      <c r="BE32" s="78"/>
      <c r="BF32" s="78"/>
      <c r="BG32" s="78"/>
      <c r="BH32" s="78"/>
      <c r="BI32" s="78"/>
      <c r="BJ32" s="78"/>
      <c r="BK32" s="78"/>
      <c r="BL32" s="78"/>
      <c r="BM32" s="78"/>
      <c r="BN32" s="78"/>
      <c r="BO32" s="78"/>
      <c r="BP32" s="78"/>
      <c r="BQ32" s="78"/>
      <c r="BR32" s="78"/>
      <c r="BS32" s="78"/>
      <c r="BT32" s="78"/>
      <c r="BU32" s="78"/>
      <c r="BV32" s="2273" t="s">
        <v>286</v>
      </c>
      <c r="BW32" s="2274"/>
      <c r="BX32" s="2274"/>
      <c r="BY32" s="2275"/>
      <c r="BZ32" s="2276"/>
      <c r="CA32" s="2277"/>
      <c r="CB32" s="78"/>
      <c r="CC32" s="78"/>
      <c r="CD32" s="78"/>
      <c r="CE32" s="78"/>
      <c r="CF32" s="78"/>
      <c r="CG32" s="78"/>
      <c r="CH32" s="40"/>
      <c r="CI32" s="40"/>
      <c r="CJ32" s="40"/>
      <c r="CK32" s="40"/>
      <c r="CL32" s="40"/>
      <c r="CM32" s="40"/>
    </row>
    <row r="33" spans="2:91" s="66" customFormat="1" ht="30" customHeight="1">
      <c r="B33" s="76"/>
      <c r="C33" s="40"/>
      <c r="D33" s="89"/>
      <c r="E33" s="77"/>
      <c r="F33" s="91" t="s">
        <v>1136</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s="40"/>
      <c r="AY33" s="78"/>
      <c r="AZ33" s="40"/>
      <c r="BA33" s="78"/>
      <c r="BB33" s="78"/>
      <c r="BC33" s="78"/>
      <c r="BD33" s="78"/>
      <c r="BE33" s="78"/>
      <c r="BF33" s="78"/>
      <c r="BG33" s="78"/>
      <c r="BH33" s="78"/>
      <c r="BI33" s="78"/>
      <c r="BJ33" s="78"/>
      <c r="BK33" s="78"/>
      <c r="BL33" s="78"/>
      <c r="BM33" s="78"/>
      <c r="BN33" s="78"/>
      <c r="BO33" s="78"/>
      <c r="BP33" s="78"/>
      <c r="BQ33" s="78"/>
      <c r="BR33" s="78"/>
      <c r="BS33" s="78"/>
      <c r="BT33" s="78"/>
      <c r="BU33" s="78"/>
      <c r="BV33" s="2274"/>
      <c r="BW33" s="2274"/>
      <c r="BX33" s="2274"/>
      <c r="BY33" s="2278"/>
      <c r="BZ33" s="2279"/>
      <c r="CA33" s="2280"/>
      <c r="CB33" s="78"/>
      <c r="CC33" s="78"/>
      <c r="CD33" s="78"/>
      <c r="CE33" s="78"/>
      <c r="CF33" s="78"/>
      <c r="CG33" s="78"/>
      <c r="CH33" s="40"/>
      <c r="CI33" s="40"/>
      <c r="CJ33" s="40"/>
      <c r="CK33" s="40"/>
      <c r="CL33" s="40"/>
      <c r="CM33" s="40"/>
    </row>
    <row r="34" spans="2:91" s="66" customFormat="1" ht="30" customHeight="1">
      <c r="B34" s="76"/>
      <c r="C34" s="40"/>
      <c r="D34" s="92"/>
      <c r="E34" s="77"/>
      <c r="F34" s="87"/>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s="40"/>
      <c r="AY34" s="78"/>
      <c r="AZ34" s="40"/>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40"/>
      <c r="CI34" s="40"/>
      <c r="CJ34" s="40"/>
      <c r="CK34" s="40"/>
      <c r="CL34" s="40"/>
      <c r="CM34" s="40"/>
    </row>
    <row r="35" spans="2:91" s="66" customFormat="1" ht="30" customHeight="1">
      <c r="B35" s="76"/>
      <c r="C35" s="40"/>
      <c r="D35" s="78" t="s">
        <v>151</v>
      </c>
      <c r="E35" s="77"/>
      <c r="F35" s="81" t="s">
        <v>1137</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40"/>
      <c r="AY35" s="78"/>
      <c r="AZ35" s="40"/>
      <c r="BA35" s="78"/>
      <c r="BB35" s="78"/>
      <c r="BC35" s="78"/>
      <c r="BD35" s="78"/>
      <c r="BE35" s="78"/>
      <c r="BF35" s="78"/>
      <c r="BG35" s="78"/>
      <c r="BH35" s="78"/>
      <c r="BI35" s="78"/>
      <c r="BJ35" s="78"/>
      <c r="BK35" s="78"/>
      <c r="BL35" s="78"/>
      <c r="BM35" s="78"/>
      <c r="BN35" s="78"/>
      <c r="BO35" s="78"/>
      <c r="BP35" s="78"/>
      <c r="BQ35" s="78"/>
      <c r="BR35" s="78"/>
      <c r="BS35" s="78"/>
      <c r="BT35" s="78"/>
      <c r="BU35" s="78"/>
      <c r="BV35" s="2273" t="s">
        <v>290</v>
      </c>
      <c r="BW35" s="2274"/>
      <c r="BX35" s="2274"/>
      <c r="BY35" s="2275"/>
      <c r="BZ35" s="2276"/>
      <c r="CA35" s="2277"/>
      <c r="CB35" s="78"/>
      <c r="CC35" s="78"/>
      <c r="CD35" s="78"/>
      <c r="CE35" s="78"/>
      <c r="CF35" s="78"/>
      <c r="CG35" s="78"/>
      <c r="CH35" s="40"/>
      <c r="CI35" s="40"/>
      <c r="CJ35" s="40"/>
      <c r="CK35" s="40"/>
      <c r="CL35" s="40"/>
      <c r="CM35" s="40"/>
    </row>
    <row r="36" spans="2:91" s="66" customFormat="1" ht="30" customHeight="1">
      <c r="B36" s="88"/>
      <c r="C36" s="40"/>
      <c r="D36" s="94"/>
      <c r="E36" s="77"/>
      <c r="F36" s="91" t="s">
        <v>1138</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s="40"/>
      <c r="AY36" s="78"/>
      <c r="AZ36" s="40"/>
      <c r="BA36" s="78"/>
      <c r="BB36" s="78"/>
      <c r="BC36" s="78"/>
      <c r="BD36" s="78"/>
      <c r="BE36" s="78"/>
      <c r="BF36" s="78"/>
      <c r="BG36" s="78"/>
      <c r="BH36" s="78"/>
      <c r="BI36" s="78"/>
      <c r="BJ36" s="78"/>
      <c r="BK36" s="78"/>
      <c r="BL36" s="78"/>
      <c r="BM36" s="78"/>
      <c r="BN36" s="78"/>
      <c r="BO36" s="78"/>
      <c r="BP36" s="78"/>
      <c r="BQ36" s="78"/>
      <c r="BR36" s="78"/>
      <c r="BS36" s="78"/>
      <c r="BT36" s="78"/>
      <c r="BU36" s="78"/>
      <c r="BV36" s="2274"/>
      <c r="BW36" s="2274"/>
      <c r="BX36" s="2274"/>
      <c r="BY36" s="2278"/>
      <c r="BZ36" s="2279"/>
      <c r="CA36" s="2280"/>
      <c r="CB36" s="78"/>
      <c r="CC36" s="78"/>
      <c r="CD36" s="78"/>
      <c r="CE36" s="78"/>
      <c r="CF36" s="78"/>
      <c r="CG36" s="78"/>
      <c r="CH36" s="40"/>
      <c r="CI36" s="40"/>
      <c r="CJ36" s="40"/>
      <c r="CK36" s="40"/>
      <c r="CL36" s="40"/>
      <c r="CM36" s="40"/>
    </row>
    <row r="37" spans="2:91" s="66" customFormat="1" ht="30" customHeight="1">
      <c r="B37" s="90"/>
      <c r="C37" s="40"/>
      <c r="D37" s="89"/>
      <c r="E37" s="77"/>
      <c r="F37" s="8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s="40"/>
      <c r="AY37" s="78"/>
      <c r="AZ37" s="40"/>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40"/>
      <c r="CI37" s="40"/>
      <c r="CJ37" s="40"/>
      <c r="CK37" s="40"/>
      <c r="CL37" s="40"/>
      <c r="CM37" s="40"/>
    </row>
    <row r="38" spans="2:91" s="66" customFormat="1" ht="30" customHeight="1">
      <c r="B38" s="90"/>
      <c r="C38" s="40"/>
      <c r="D38" s="915" t="s">
        <v>194</v>
      </c>
      <c r="E38" s="77"/>
      <c r="F38" s="78" t="s">
        <v>1139</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s="40"/>
      <c r="AY38" s="78"/>
      <c r="AZ38" s="40"/>
      <c r="BA38" s="78"/>
      <c r="BB38" s="78"/>
      <c r="BC38" s="78"/>
      <c r="BD38" s="78"/>
      <c r="BE38" s="78"/>
      <c r="BF38" s="78"/>
      <c r="BG38" s="78"/>
      <c r="BH38" s="78"/>
      <c r="BI38" s="78"/>
      <c r="BJ38" s="78"/>
      <c r="BK38" s="78"/>
      <c r="BL38" s="78"/>
      <c r="BM38" s="78"/>
      <c r="BN38" s="78"/>
      <c r="BO38" s="78"/>
      <c r="BP38" s="78"/>
      <c r="BQ38" s="78"/>
      <c r="BR38" s="78"/>
      <c r="BS38" s="78"/>
      <c r="BT38" s="78"/>
      <c r="BU38" s="78"/>
      <c r="BV38" s="2273" t="s">
        <v>239</v>
      </c>
      <c r="BW38" s="2274"/>
      <c r="BX38" s="2274"/>
      <c r="BY38" s="2275"/>
      <c r="BZ38" s="2276"/>
      <c r="CA38" s="2277"/>
      <c r="CB38" s="78"/>
      <c r="CC38" s="78"/>
      <c r="CD38" s="78"/>
      <c r="CE38" s="78"/>
      <c r="CF38" s="78"/>
      <c r="CG38" s="78"/>
      <c r="CH38" s="40"/>
      <c r="CI38" s="40"/>
      <c r="CJ38" s="40"/>
      <c r="CK38" s="40"/>
      <c r="CL38" s="40"/>
      <c r="CM38" s="40"/>
    </row>
    <row r="39" spans="2:91" s="66" customFormat="1" ht="30" customHeight="1">
      <c r="B39" s="93"/>
      <c r="C39" s="40"/>
      <c r="D39" s="89"/>
      <c r="E39" s="77"/>
      <c r="F39" s="207" t="s">
        <v>1140</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s="40"/>
      <c r="AY39" s="78"/>
      <c r="AZ39" s="40"/>
      <c r="BA39" s="78"/>
      <c r="BB39" s="78"/>
      <c r="BC39" s="78"/>
      <c r="BD39" s="78"/>
      <c r="BE39" s="78"/>
      <c r="BF39" s="78"/>
      <c r="BG39" s="78"/>
      <c r="BH39" s="78"/>
      <c r="BI39" s="78"/>
      <c r="BJ39" s="78"/>
      <c r="BK39" s="78"/>
      <c r="BL39" s="78"/>
      <c r="BM39" s="78"/>
      <c r="BN39" s="78"/>
      <c r="BO39" s="78"/>
      <c r="BP39" s="78"/>
      <c r="BQ39" s="78"/>
      <c r="BR39" s="78"/>
      <c r="BS39" s="78"/>
      <c r="BT39" s="78"/>
      <c r="BU39" s="78"/>
      <c r="BV39" s="2274"/>
      <c r="BW39" s="2274"/>
      <c r="BX39" s="2274"/>
      <c r="BY39" s="2278"/>
      <c r="BZ39" s="2279"/>
      <c r="CA39" s="2280"/>
      <c r="CB39" s="78"/>
      <c r="CC39" s="78"/>
      <c r="CD39" s="78"/>
      <c r="CE39" s="78"/>
      <c r="CF39" s="78"/>
      <c r="CG39" s="78"/>
      <c r="CH39" s="40"/>
      <c r="CI39" s="40"/>
      <c r="CJ39" s="40"/>
      <c r="CK39" s="40"/>
      <c r="CL39" s="40"/>
      <c r="CM39" s="40"/>
    </row>
    <row r="40" spans="2:91" s="66" customFormat="1" ht="30" customHeight="1">
      <c r="B40" s="76"/>
      <c r="C40" s="40"/>
      <c r="D40" s="40"/>
      <c r="E40" s="77"/>
      <c r="F40" s="8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s="40"/>
      <c r="AY40" s="78"/>
      <c r="AZ40" s="40"/>
      <c r="BA40" s="78"/>
      <c r="BB40" s="78"/>
      <c r="BC40" s="78"/>
      <c r="BD40" s="78"/>
      <c r="BE40" s="78"/>
      <c r="BF40" s="78"/>
      <c r="BG40" s="78"/>
      <c r="BH40" s="78"/>
      <c r="BI40" s="78"/>
      <c r="BJ40" s="78"/>
      <c r="BK40" s="78"/>
      <c r="BL40" s="78"/>
      <c r="BM40" s="78"/>
      <c r="BN40" s="78"/>
      <c r="BO40" s="78"/>
      <c r="BP40" s="78"/>
      <c r="BQ40" s="78"/>
      <c r="BR40" s="78"/>
      <c r="BS40" s="78"/>
      <c r="BT40" s="78"/>
      <c r="BU40" s="78"/>
      <c r="BV40" s="78"/>
      <c r="BW40" s="78"/>
      <c r="BX40" s="78"/>
      <c r="BY40" s="78"/>
      <c r="BZ40" s="78"/>
      <c r="CA40" s="78"/>
      <c r="CB40" s="78"/>
      <c r="CC40" s="78"/>
      <c r="CD40" s="78"/>
      <c r="CE40" s="78"/>
      <c r="CF40" s="78"/>
      <c r="CG40" s="78"/>
      <c r="CH40" s="40"/>
      <c r="CI40" s="40"/>
      <c r="CJ40" s="40"/>
      <c r="CK40" s="40"/>
      <c r="CL40" s="40"/>
      <c r="CM40" s="40"/>
    </row>
    <row r="41" spans="2:91" s="66" customFormat="1" ht="30" customHeight="1">
      <c r="B41" s="76"/>
      <c r="C41" s="40"/>
      <c r="D41" s="89" t="s">
        <v>197</v>
      </c>
      <c r="E41" s="77"/>
      <c r="F41" s="78" t="s">
        <v>1010</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s="40"/>
      <c r="AY41" s="78"/>
      <c r="AZ41" s="40"/>
      <c r="BA41" s="78"/>
      <c r="BB41" s="78"/>
      <c r="BC41" s="78"/>
      <c r="BD41" s="78"/>
      <c r="BE41" s="78"/>
      <c r="BF41" s="78"/>
      <c r="BG41" s="78"/>
      <c r="BH41" s="78"/>
      <c r="BI41" s="78"/>
      <c r="BJ41" s="78"/>
      <c r="BK41" s="78"/>
      <c r="BL41" s="78"/>
      <c r="BM41" s="78"/>
      <c r="BN41" s="78"/>
      <c r="BO41" s="78"/>
      <c r="BP41" s="78"/>
      <c r="BQ41" s="78"/>
      <c r="BR41" s="78"/>
      <c r="BS41" s="78"/>
      <c r="BT41" s="78"/>
      <c r="BU41" s="78"/>
      <c r="BV41" s="2273" t="s">
        <v>240</v>
      </c>
      <c r="BW41" s="2274"/>
      <c r="BX41" s="2274"/>
      <c r="BY41" s="2275"/>
      <c r="BZ41" s="2276"/>
      <c r="CA41" s="2277"/>
      <c r="CB41" s="78"/>
      <c r="CC41" s="78"/>
      <c r="CD41" s="78"/>
      <c r="CE41" s="78"/>
      <c r="CF41" s="78"/>
      <c r="CG41" s="78"/>
      <c r="CH41" s="40"/>
      <c r="CI41" s="40"/>
      <c r="CJ41" s="40"/>
      <c r="CK41" s="40"/>
      <c r="CL41" s="40"/>
      <c r="CM41" s="40"/>
    </row>
    <row r="42" spans="2:91" s="66" customFormat="1" ht="30" customHeight="1">
      <c r="B42" s="76"/>
      <c r="C42" s="40"/>
      <c r="D42" s="89"/>
      <c r="E42" s="77"/>
      <c r="F42" s="80" t="s">
        <v>1011</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s="40"/>
      <c r="AY42" s="78"/>
      <c r="AZ42" s="40"/>
      <c r="BA42" s="78"/>
      <c r="BB42" s="78"/>
      <c r="BC42" s="78"/>
      <c r="BD42" s="78"/>
      <c r="BE42" s="78"/>
      <c r="BF42" s="78"/>
      <c r="BG42" s="78"/>
      <c r="BH42" s="78"/>
      <c r="BI42" s="78"/>
      <c r="BJ42" s="78"/>
      <c r="BK42" s="78"/>
      <c r="BL42" s="78"/>
      <c r="BM42" s="78"/>
      <c r="BN42" s="78"/>
      <c r="BO42" s="78"/>
      <c r="BP42" s="78"/>
      <c r="BQ42" s="78"/>
      <c r="BR42" s="78"/>
      <c r="BS42" s="78"/>
      <c r="BT42" s="78"/>
      <c r="BU42" s="78"/>
      <c r="BV42" s="2274"/>
      <c r="BW42" s="2274"/>
      <c r="BX42" s="2274"/>
      <c r="BY42" s="2278"/>
      <c r="BZ42" s="2279"/>
      <c r="CA42" s="2280"/>
      <c r="CB42" s="78"/>
      <c r="CC42" s="78"/>
      <c r="CD42" s="78"/>
      <c r="CE42" s="78"/>
      <c r="CF42" s="78"/>
      <c r="CG42" s="78"/>
      <c r="CH42" s="40"/>
      <c r="CI42" s="40"/>
      <c r="CJ42" s="40"/>
      <c r="CK42" s="40"/>
      <c r="CL42" s="40"/>
      <c r="CM42" s="40"/>
    </row>
    <row r="43" spans="2:91" s="66" customFormat="1" ht="39.9" customHeight="1">
      <c r="B43" s="95"/>
      <c r="C43" s="195"/>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171"/>
      <c r="CC43" s="96"/>
      <c r="CD43" s="177"/>
      <c r="CH43"/>
      <c r="CI43"/>
      <c r="CJ43"/>
      <c r="CK43"/>
    </row>
    <row r="44" spans="2:91" s="66" customFormat="1" ht="39.9" customHeight="1">
      <c r="B44" s="88"/>
      <c r="C44" s="40"/>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C44"/>
      <c r="CD44" s="123"/>
      <c r="CH44"/>
      <c r="CI44"/>
      <c r="CJ44"/>
      <c r="CK44"/>
    </row>
    <row r="45" spans="2:91" s="66" customFormat="1" ht="30" customHeight="1">
      <c r="B45" s="90"/>
      <c r="C45" s="40"/>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C45"/>
      <c r="CD45" s="123"/>
      <c r="CH45"/>
      <c r="CI45"/>
      <c r="CJ45"/>
      <c r="CK45"/>
    </row>
    <row r="46" spans="2:91" s="66" customFormat="1" ht="30" customHeight="1">
      <c r="B46" s="90"/>
      <c r="C46" s="40"/>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C46"/>
      <c r="CD46" s="124"/>
      <c r="CH46"/>
      <c r="CI46"/>
      <c r="CJ46"/>
      <c r="CK46"/>
    </row>
    <row r="47" spans="2:91" s="66" customFormat="1" ht="30" customHeight="1">
      <c r="B47" s="93"/>
      <c r="C47" s="40"/>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c r="CD47" s="124"/>
      <c r="CH47"/>
      <c r="CI47"/>
      <c r="CJ47"/>
      <c r="CK47"/>
    </row>
    <row r="48" spans="2:91" s="66" customFormat="1" ht="24.9" customHeight="1">
      <c r="B48" s="76"/>
      <c r="C48" s="40"/>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C48"/>
      <c r="CD48" s="124"/>
      <c r="CH48"/>
      <c r="CI48"/>
      <c r="CJ48"/>
      <c r="CK48"/>
    </row>
    <row r="49" spans="2:126" s="66" customFormat="1" ht="30" customHeight="1">
      <c r="B49" s="76"/>
      <c r="C49" s="77" t="s">
        <v>1141</v>
      </c>
      <c r="D49" s="1091" t="s">
        <v>1720</v>
      </c>
      <c r="E49" s="77"/>
      <c r="F49" s="78"/>
      <c r="G49" s="140"/>
      <c r="H49" s="40"/>
      <c r="I49" s="78"/>
      <c r="J49" s="78"/>
      <c r="K49" s="78"/>
      <c r="L49" s="78"/>
      <c r="M49" s="78"/>
      <c r="N49" s="78"/>
      <c r="O49" s="78"/>
      <c r="P49" s="78"/>
      <c r="Q49" s="78"/>
      <c r="R49" s="78"/>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C49"/>
      <c r="CD49" s="124"/>
      <c r="CH49"/>
      <c r="CI49"/>
      <c r="CJ49"/>
      <c r="CK49"/>
    </row>
    <row r="50" spans="2:126" s="66" customFormat="1" ht="30" customHeight="1">
      <c r="B50" s="76"/>
      <c r="C50" s="40"/>
      <c r="D50" s="1092" t="s">
        <v>1721</v>
      </c>
      <c r="E50" s="77"/>
      <c r="F50" s="78"/>
      <c r="G50" s="140"/>
      <c r="H50" s="40"/>
      <c r="I50" s="78"/>
      <c r="J50" s="78"/>
      <c r="K50" s="78"/>
      <c r="L50" s="78"/>
      <c r="M50" s="78"/>
      <c r="N50" s="78"/>
      <c r="O50" s="78"/>
      <c r="P50" s="78"/>
      <c r="Q50" s="78"/>
      <c r="R50" s="78"/>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C50"/>
      <c r="CD50" s="120"/>
      <c r="CH50"/>
      <c r="CI50"/>
      <c r="CJ50"/>
      <c r="CK50"/>
    </row>
    <row r="51" spans="2:126" s="66" customFormat="1" ht="30" customHeight="1">
      <c r="B51" s="76"/>
      <c r="C51" s="40"/>
      <c r="E51" s="77"/>
      <c r="F51" s="78"/>
      <c r="G51" s="140"/>
      <c r="H51" s="40"/>
      <c r="I51" s="78"/>
      <c r="J51" s="78"/>
      <c r="K51" s="78"/>
      <c r="L51" s="78"/>
      <c r="M51" s="78"/>
      <c r="N51" s="78"/>
      <c r="O51" s="78"/>
      <c r="P51" s="78"/>
      <c r="Q51" s="78"/>
      <c r="R51" s="78"/>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120"/>
      <c r="CH51"/>
      <c r="CI51"/>
      <c r="CJ51"/>
      <c r="CK51"/>
    </row>
    <row r="52" spans="2:126" s="66" customFormat="1" ht="30" customHeight="1">
      <c r="B52" s="88"/>
      <c r="C52" s="40"/>
      <c r="D52" s="137"/>
      <c r="E52" s="910" t="s">
        <v>1142</v>
      </c>
      <c r="F52" s="40"/>
      <c r="G52" s="138"/>
      <c r="H52" s="138"/>
      <c r="I52" s="104"/>
      <c r="J52" s="104"/>
      <c r="K52" s="104"/>
      <c r="L52" s="104"/>
      <c r="M52" s="104"/>
      <c r="N52" s="104"/>
      <c r="O52" s="104"/>
      <c r="P52" s="104"/>
      <c r="Q52" s="104"/>
      <c r="R52" s="78"/>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c r="CD52" s="120"/>
      <c r="CH52"/>
      <c r="CI52"/>
      <c r="CJ52"/>
      <c r="CK52"/>
    </row>
    <row r="53" spans="2:126" s="66" customFormat="1" ht="30" customHeight="1">
      <c r="B53" s="90"/>
      <c r="C53" s="40"/>
      <c r="D53" s="1612" t="s">
        <v>74</v>
      </c>
      <c r="E53" s="1605"/>
      <c r="F53" s="2251"/>
      <c r="G53" s="2252"/>
      <c r="H53" s="2253"/>
      <c r="I53" s="105"/>
      <c r="J53" s="2250" t="s">
        <v>793</v>
      </c>
      <c r="K53" s="2250"/>
      <c r="L53" s="2250"/>
      <c r="M53" s="2250"/>
      <c r="N53" s="2250"/>
      <c r="O53" s="2250"/>
      <c r="P53" s="2250"/>
      <c r="Q53" s="2250"/>
      <c r="R53" s="78"/>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20"/>
      <c r="CH53"/>
      <c r="CI53"/>
      <c r="CJ53"/>
      <c r="CK53"/>
    </row>
    <row r="54" spans="2:126" s="66" customFormat="1" ht="39.9" customHeight="1">
      <c r="B54" s="93"/>
      <c r="C54" s="40"/>
      <c r="D54" s="1604"/>
      <c r="E54" s="1605"/>
      <c r="F54" s="2254"/>
      <c r="G54" s="2255"/>
      <c r="H54" s="2256"/>
      <c r="I54" s="105"/>
      <c r="J54" s="2250"/>
      <c r="K54" s="2250"/>
      <c r="L54" s="2250"/>
      <c r="M54" s="2250"/>
      <c r="N54" s="2250"/>
      <c r="O54" s="2250"/>
      <c r="P54" s="2250"/>
      <c r="Q54" s="2250"/>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2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9.9" customHeight="1">
      <c r="B55" s="76"/>
      <c r="C55" s="40"/>
      <c r="D55" s="137"/>
      <c r="E55" s="137"/>
      <c r="F55" s="104"/>
      <c r="G55" s="104"/>
      <c r="H55" s="104"/>
      <c r="I55" s="104"/>
      <c r="J55" s="105"/>
      <c r="K55" s="105"/>
      <c r="L55" s="105"/>
      <c r="M55" s="105"/>
      <c r="N55" s="104"/>
      <c r="O55" s="141"/>
      <c r="P55" s="141"/>
      <c r="Q55" s="141"/>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20"/>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1"/>
      <c r="C56" s="40"/>
      <c r="D56" s="1612" t="s">
        <v>76</v>
      </c>
      <c r="E56" s="1605"/>
      <c r="F56" s="2251"/>
      <c r="G56" s="2252"/>
      <c r="H56" s="2253"/>
      <c r="I56" s="105"/>
      <c r="J56" s="2250" t="s">
        <v>118</v>
      </c>
      <c r="K56" s="2250"/>
      <c r="L56" s="2250"/>
      <c r="M56" s="2250"/>
      <c r="N56" s="2250"/>
      <c r="O56" s="2250"/>
      <c r="P56" s="2250"/>
      <c r="Q56" s="2250"/>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20"/>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6"/>
      <c r="C57" s="40"/>
      <c r="D57" s="1604"/>
      <c r="E57" s="1605"/>
      <c r="F57" s="2254"/>
      <c r="G57" s="2255"/>
      <c r="H57" s="2256"/>
      <c r="I57" s="105"/>
      <c r="J57" s="2250"/>
      <c r="K57" s="2250"/>
      <c r="L57" s="2250"/>
      <c r="M57" s="2250"/>
      <c r="N57" s="2250"/>
      <c r="O57" s="2250"/>
      <c r="P57" s="2250"/>
      <c r="Q57" s="2250"/>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20"/>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9.9" customHeight="1">
      <c r="B58" s="95"/>
      <c r="C58" s="195"/>
      <c r="D58" s="208"/>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96"/>
      <c r="AH58" s="96"/>
      <c r="AI58" s="96"/>
      <c r="AJ58" s="96"/>
      <c r="AK58" s="96"/>
      <c r="AL58" s="96"/>
      <c r="AM58" s="96"/>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6"/>
      <c r="BR58" s="96"/>
      <c r="BS58" s="96"/>
      <c r="BT58" s="96"/>
      <c r="BU58" s="96"/>
      <c r="BV58" s="96"/>
      <c r="BW58" s="96"/>
      <c r="BX58" s="96"/>
      <c r="BY58" s="96"/>
      <c r="BZ58" s="96"/>
      <c r="CA58" s="96"/>
      <c r="CB58" s="96"/>
      <c r="CC58" s="96"/>
      <c r="CD58" s="142"/>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9.9" customHeight="1">
      <c r="B59" s="76"/>
      <c r="C59" s="40"/>
      <c r="D59" s="8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129"/>
      <c r="CD59" s="124"/>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8"/>
      <c r="C60" s="77" t="s">
        <v>1143</v>
      </c>
      <c r="D60" s="1083" t="s">
        <v>1722</v>
      </c>
      <c r="E60" s="77"/>
      <c r="F60" s="80"/>
      <c r="G60" s="78"/>
      <c r="H60" s="40"/>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24"/>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0"/>
      <c r="C61" s="40"/>
      <c r="D61" s="1084" t="s">
        <v>1723</v>
      </c>
      <c r="E61" s="77"/>
      <c r="F61" s="80"/>
      <c r="G61" s="78"/>
      <c r="H61" s="40"/>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0"/>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0"/>
      <c r="C62" s="40"/>
      <c r="D62" s="89"/>
      <c r="E62" s="77"/>
      <c r="F62" s="80"/>
      <c r="G62" s="78"/>
      <c r="H62" s="40"/>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c r="AM62"/>
      <c r="AN62"/>
      <c r="AO62"/>
      <c r="AP62"/>
      <c r="AQ62"/>
      <c r="AR62"/>
      <c r="AS62"/>
      <c r="AT62"/>
      <c r="AU62"/>
      <c r="AV62"/>
      <c r="AW62"/>
      <c r="AX62"/>
      <c r="AY62"/>
      <c r="AZ62"/>
      <c r="BA62"/>
      <c r="BB62"/>
      <c r="BC62"/>
      <c r="BD62"/>
      <c r="BE62"/>
      <c r="BF62"/>
      <c r="BG62"/>
      <c r="BH62"/>
      <c r="BI62"/>
      <c r="BJ62"/>
      <c r="BK62"/>
      <c r="BL62"/>
      <c r="BM62"/>
      <c r="BN62"/>
      <c r="BO62"/>
      <c r="BP62"/>
      <c r="BQ62" s="2"/>
      <c r="BR62" s="2"/>
      <c r="BS62" s="2"/>
      <c r="BT62" s="2"/>
      <c r="BU62" s="2"/>
      <c r="BV62" s="2"/>
      <c r="BW62" s="2"/>
      <c r="BX62" s="2"/>
      <c r="BY62" s="2088">
        <v>3300</v>
      </c>
      <c r="BZ62" s="2088"/>
      <c r="CA62" s="2088"/>
      <c r="CB62" s="2"/>
      <c r="CC62" s="2"/>
      <c r="CD62" s="120"/>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3"/>
      <c r="C63" s="40"/>
      <c r="D63" s="918" t="s">
        <v>146</v>
      </c>
      <c r="E63" s="77"/>
      <c r="F63" s="86" t="s">
        <v>1144</v>
      </c>
      <c r="G63" s="103"/>
      <c r="H63" s="40"/>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c r="AM63"/>
      <c r="AN63"/>
      <c r="AO63"/>
      <c r="AP63"/>
      <c r="AQ63"/>
      <c r="AR63"/>
      <c r="AS63"/>
      <c r="AT63"/>
      <c r="AU63"/>
      <c r="AV63"/>
      <c r="AW63"/>
      <c r="AX63"/>
      <c r="AY63"/>
      <c r="AZ63"/>
      <c r="BA63"/>
      <c r="BB63"/>
      <c r="BC63"/>
      <c r="BD63"/>
      <c r="BE63"/>
      <c r="BF63"/>
      <c r="BG63"/>
      <c r="BH63"/>
      <c r="BI63"/>
      <c r="BJ63"/>
      <c r="BK63"/>
      <c r="BL63"/>
      <c r="BM63"/>
      <c r="BN63"/>
      <c r="BO63"/>
      <c r="BP63"/>
      <c r="BQ63" s="1604">
        <v>58</v>
      </c>
      <c r="BR63" s="1604"/>
      <c r="BS63" s="1613"/>
      <c r="BT63" s="1614"/>
      <c r="BU63" s="1614"/>
      <c r="BV63" s="1614"/>
      <c r="BW63" s="1614"/>
      <c r="BX63" s="1614"/>
      <c r="BY63" s="1614"/>
      <c r="BZ63" s="1614"/>
      <c r="CA63" s="1615"/>
      <c r="CB63" s="1604" t="s">
        <v>154</v>
      </c>
      <c r="CC63" s="1604"/>
      <c r="CD63" s="120"/>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6"/>
      <c r="C64" s="40"/>
      <c r="D64" s="84"/>
      <c r="E64" s="77"/>
      <c r="F64" s="74" t="s">
        <v>1145</v>
      </c>
      <c r="G64" s="103"/>
      <c r="H64" s="40"/>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c r="AM64"/>
      <c r="AN64"/>
      <c r="AO64"/>
      <c r="AP64"/>
      <c r="AQ64"/>
      <c r="AR64"/>
      <c r="AS64"/>
      <c r="AT64"/>
      <c r="AU64"/>
      <c r="AV64"/>
      <c r="AW64"/>
      <c r="AX64"/>
      <c r="AY64"/>
      <c r="AZ64"/>
      <c r="BA64"/>
      <c r="BB64"/>
      <c r="BC64"/>
      <c r="BD64"/>
      <c r="BE64"/>
      <c r="BF64"/>
      <c r="BG64"/>
      <c r="BH64"/>
      <c r="BI64"/>
      <c r="BJ64"/>
      <c r="BK64"/>
      <c r="BL64"/>
      <c r="BM64"/>
      <c r="BN64"/>
      <c r="BO64"/>
      <c r="BP64"/>
      <c r="BQ64" s="1604"/>
      <c r="BR64" s="1604"/>
      <c r="BS64" s="1616"/>
      <c r="BT64" s="1617"/>
      <c r="BU64" s="1617"/>
      <c r="BV64" s="1617"/>
      <c r="BW64" s="1617"/>
      <c r="BX64" s="1617"/>
      <c r="BY64" s="1617"/>
      <c r="BZ64" s="1617"/>
      <c r="CA64" s="1618"/>
      <c r="CB64" s="1604"/>
      <c r="CC64" s="1604"/>
      <c r="CD64" s="120"/>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15" customHeight="1">
      <c r="B65" s="76"/>
      <c r="C65" s="40"/>
      <c r="D65" s="79"/>
      <c r="E65" s="77"/>
      <c r="F65" s="87"/>
      <c r="G65" s="78"/>
      <c r="H65" s="40"/>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0"/>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6"/>
      <c r="C66" s="40"/>
      <c r="D66" s="915" t="s">
        <v>149</v>
      </c>
      <c r="E66" s="77"/>
      <c r="F66" s="81" t="s">
        <v>1146</v>
      </c>
      <c r="G66" s="78"/>
      <c r="H66" s="40"/>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c r="AM66"/>
      <c r="AN66"/>
      <c r="AO66"/>
      <c r="AP66"/>
      <c r="AQ66"/>
      <c r="AR66"/>
      <c r="AS66"/>
      <c r="AT66"/>
      <c r="AU66"/>
      <c r="AV66"/>
      <c r="AW66"/>
      <c r="AX66"/>
      <c r="AY66"/>
      <c r="AZ66"/>
      <c r="BA66"/>
      <c r="BB66"/>
      <c r="BC66"/>
      <c r="BD66"/>
      <c r="BE66"/>
      <c r="BF66"/>
      <c r="BG66"/>
      <c r="BH66"/>
      <c r="BI66"/>
      <c r="BJ66"/>
      <c r="BK66"/>
      <c r="BL66"/>
      <c r="BM66"/>
      <c r="BN66"/>
      <c r="BO66"/>
      <c r="BP66"/>
      <c r="BQ66" s="1604">
        <v>59</v>
      </c>
      <c r="BR66" s="1604"/>
      <c r="BS66" s="1613"/>
      <c r="BT66" s="1614"/>
      <c r="BU66" s="1614"/>
      <c r="BV66" s="1614"/>
      <c r="BW66" s="1614"/>
      <c r="BX66" s="1614"/>
      <c r="BY66" s="1614"/>
      <c r="BZ66" s="1614"/>
      <c r="CA66" s="1615"/>
      <c r="CB66" s="1604" t="s">
        <v>154</v>
      </c>
      <c r="CC66" s="1604"/>
      <c r="CD66" s="123"/>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6"/>
      <c r="C67" s="40"/>
      <c r="D67" s="89"/>
      <c r="E67" s="77"/>
      <c r="F67" s="91" t="s">
        <v>1147</v>
      </c>
      <c r="G67" s="78"/>
      <c r="H67" s="40"/>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c r="AM67"/>
      <c r="AN67"/>
      <c r="AO67"/>
      <c r="AP67"/>
      <c r="AQ67"/>
      <c r="AR67"/>
      <c r="AS67"/>
      <c r="AT67"/>
      <c r="AU67"/>
      <c r="AV67"/>
      <c r="AW67"/>
      <c r="AX67"/>
      <c r="AY67"/>
      <c r="AZ67"/>
      <c r="BA67"/>
      <c r="BB67"/>
      <c r="BC67"/>
      <c r="BD67"/>
      <c r="BE67"/>
      <c r="BF67"/>
      <c r="BG67"/>
      <c r="BH67"/>
      <c r="BI67"/>
      <c r="BJ67"/>
      <c r="BK67"/>
      <c r="BL67"/>
      <c r="BM67"/>
      <c r="BN67"/>
      <c r="BO67"/>
      <c r="BP67"/>
      <c r="BQ67" s="1604"/>
      <c r="BR67" s="1604"/>
      <c r="BS67" s="1616"/>
      <c r="BT67" s="1617"/>
      <c r="BU67" s="1617"/>
      <c r="BV67" s="1617"/>
      <c r="BW67" s="1617"/>
      <c r="BX67" s="1617"/>
      <c r="BY67" s="1617"/>
      <c r="BZ67" s="1617"/>
      <c r="CA67" s="1618"/>
      <c r="CB67" s="1604"/>
      <c r="CC67" s="1604"/>
      <c r="CD67" s="123"/>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15" customHeight="1">
      <c r="B68" s="88"/>
      <c r="C68" s="40"/>
      <c r="D68" s="92"/>
      <c r="E68" s="77"/>
      <c r="F68" s="87"/>
      <c r="G68" s="78"/>
      <c r="H68" s="40"/>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24"/>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0"/>
      <c r="C69" s="40"/>
      <c r="D69" s="78" t="s">
        <v>151</v>
      </c>
      <c r="E69" s="77"/>
      <c r="F69" s="81" t="s">
        <v>1148</v>
      </c>
      <c r="G69" s="78"/>
      <c r="H69" s="40"/>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c r="AM69"/>
      <c r="AN69"/>
      <c r="AO69"/>
      <c r="AP69"/>
      <c r="AQ69"/>
      <c r="AR69"/>
      <c r="AS69"/>
      <c r="AT69"/>
      <c r="AU69"/>
      <c r="AV69"/>
      <c r="AW69"/>
      <c r="AX69"/>
      <c r="AY69"/>
      <c r="AZ69"/>
      <c r="BA69"/>
      <c r="BB69"/>
      <c r="BC69"/>
      <c r="BD69"/>
      <c r="BE69"/>
      <c r="BF69"/>
      <c r="BG69"/>
      <c r="BH69"/>
      <c r="BI69"/>
      <c r="BJ69"/>
      <c r="BK69"/>
      <c r="BL69"/>
      <c r="BM69"/>
      <c r="BN69"/>
      <c r="BO69"/>
      <c r="BP69"/>
      <c r="BQ69" s="1604">
        <v>60</v>
      </c>
      <c r="BR69" s="1604"/>
      <c r="BS69" s="1613"/>
      <c r="BT69" s="1614"/>
      <c r="BU69" s="1614"/>
      <c r="BV69" s="1614"/>
      <c r="BW69" s="1614"/>
      <c r="BX69" s="1614"/>
      <c r="BY69" s="1614"/>
      <c r="BZ69" s="1614"/>
      <c r="CA69" s="1615"/>
      <c r="CB69" s="1604" t="s">
        <v>154</v>
      </c>
      <c r="CC69" s="1604"/>
      <c r="CD69" s="124"/>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0"/>
      <c r="C70" s="40"/>
      <c r="D70" s="94"/>
      <c r="E70" s="77"/>
      <c r="F70" s="91" t="s">
        <v>1149</v>
      </c>
      <c r="G70" s="78"/>
      <c r="H70" s="40"/>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c r="AM70"/>
      <c r="AN70"/>
      <c r="AO70"/>
      <c r="AP70"/>
      <c r="AQ70"/>
      <c r="AR70"/>
      <c r="AS70"/>
      <c r="AT70"/>
      <c r="AU70"/>
      <c r="AV70"/>
      <c r="AW70"/>
      <c r="AX70"/>
      <c r="AY70"/>
      <c r="AZ70"/>
      <c r="BA70"/>
      <c r="BB70"/>
      <c r="BC70"/>
      <c r="BD70"/>
      <c r="BE70"/>
      <c r="BF70"/>
      <c r="BG70"/>
      <c r="BH70"/>
      <c r="BI70"/>
      <c r="BJ70"/>
      <c r="BK70"/>
      <c r="BL70"/>
      <c r="BM70"/>
      <c r="BN70"/>
      <c r="BO70"/>
      <c r="BP70"/>
      <c r="BQ70" s="1604"/>
      <c r="BR70" s="1604"/>
      <c r="BS70" s="1616"/>
      <c r="BT70" s="1617"/>
      <c r="BU70" s="1617"/>
      <c r="BV70" s="1617"/>
      <c r="BW70" s="1617"/>
      <c r="BX70" s="1617"/>
      <c r="BY70" s="1617"/>
      <c r="BZ70" s="1617"/>
      <c r="CA70" s="1618"/>
      <c r="CB70" s="1604"/>
      <c r="CC70" s="1604"/>
      <c r="CD70" s="124"/>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28.5" customHeight="1">
      <c r="B71" s="93"/>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29.25" customHeight="1">
      <c r="B72" s="95"/>
      <c r="C72" s="96"/>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c r="AU72" s="96"/>
      <c r="AV72" s="96"/>
      <c r="AW72" s="96"/>
      <c r="AX72" s="96"/>
      <c r="AY72" s="96"/>
      <c r="AZ72" s="96"/>
      <c r="BA72" s="96"/>
      <c r="BB72" s="96"/>
      <c r="BC72" s="96"/>
      <c r="BD72" s="96"/>
      <c r="BE72" s="96"/>
      <c r="BF72" s="96"/>
      <c r="BG72" s="96"/>
      <c r="BH72" s="96"/>
      <c r="BI72" s="96"/>
      <c r="BJ72" s="96"/>
      <c r="BK72" s="96"/>
      <c r="BL72" s="96"/>
      <c r="BM72" s="96"/>
      <c r="BN72" s="96"/>
      <c r="BO72" s="96"/>
      <c r="BP72" s="96"/>
      <c r="BQ72" s="96"/>
      <c r="BR72" s="96"/>
      <c r="BS72" s="96"/>
      <c r="BT72" s="96"/>
      <c r="BU72" s="96"/>
      <c r="BV72" s="96"/>
      <c r="BW72" s="96"/>
      <c r="BX72" s="96"/>
      <c r="BY72" s="96"/>
      <c r="BZ72" s="96"/>
      <c r="CA72" s="96"/>
      <c r="CB72" s="96"/>
      <c r="CC72" s="96"/>
      <c r="CD72" s="177"/>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9.9" customHeight="1">
      <c r="B73" s="76"/>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129"/>
      <c r="CD73" s="120"/>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88"/>
      <c r="C74" s="77" t="s">
        <v>1150</v>
      </c>
      <c r="D74" s="1083" t="s">
        <v>1724</v>
      </c>
      <c r="E74" s="77"/>
      <c r="F74" s="80"/>
      <c r="G74" s="78"/>
      <c r="H74" s="40"/>
      <c r="I74" s="78"/>
      <c r="J74" s="78"/>
      <c r="K74" s="78"/>
      <c r="L74" s="78"/>
      <c r="M74" s="78"/>
      <c r="N74" s="78"/>
      <c r="O74" s="78"/>
      <c r="P74" s="78"/>
      <c r="Q74" s="78"/>
      <c r="R74" s="78"/>
      <c r="S74" s="78"/>
      <c r="T74" s="78"/>
      <c r="U74" s="78"/>
      <c r="V74" s="78"/>
      <c r="W74" s="78"/>
      <c r="X74" s="78"/>
      <c r="Y74" s="78"/>
      <c r="Z74" s="78"/>
      <c r="AA74" s="78"/>
      <c r="AB74" s="78"/>
      <c r="AC74" s="78"/>
      <c r="AD74" s="78"/>
      <c r="AE74" s="78"/>
      <c r="AF74" s="78"/>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129"/>
      <c r="CD74" s="120"/>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90"/>
      <c r="C75" s="40"/>
      <c r="D75" s="1084" t="s">
        <v>1725</v>
      </c>
      <c r="E75" s="77"/>
      <c r="F75" s="80"/>
      <c r="G75" s="78"/>
      <c r="H75" s="40"/>
      <c r="I75" s="78"/>
      <c r="J75" s="78"/>
      <c r="K75" s="78"/>
      <c r="L75" s="78"/>
      <c r="M75" s="78"/>
      <c r="N75" s="78"/>
      <c r="O75" s="78"/>
      <c r="P75" s="78"/>
      <c r="Q75" s="78"/>
      <c r="R75" s="78"/>
      <c r="S75" s="78"/>
      <c r="T75" s="78"/>
      <c r="U75" s="78"/>
      <c r="V75" s="78"/>
      <c r="W75" s="78"/>
      <c r="X75" s="78"/>
      <c r="Y75" s="78"/>
      <c r="Z75" s="78"/>
      <c r="AA75" s="78"/>
      <c r="AB75" s="78"/>
      <c r="AC75" s="78"/>
      <c r="AD75" s="78"/>
      <c r="AE75" s="78"/>
      <c r="AF75" s="78"/>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29"/>
      <c r="CD75" s="123"/>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90"/>
      <c r="C76" s="40"/>
      <c r="D76" s="89"/>
      <c r="E76" s="77"/>
      <c r="F76" s="80"/>
      <c r="G76" s="78"/>
      <c r="H76" s="40"/>
      <c r="I76" s="78"/>
      <c r="J76" s="78"/>
      <c r="K76" s="78"/>
      <c r="L76" s="78"/>
      <c r="M76" s="78"/>
      <c r="N76" s="78"/>
      <c r="O76" s="78"/>
      <c r="P76" s="78"/>
      <c r="Q76" s="78"/>
      <c r="R76" s="78"/>
      <c r="S76" s="78"/>
      <c r="T76" s="78"/>
      <c r="U76" s="78"/>
      <c r="V76" s="78"/>
      <c r="W76" s="78"/>
      <c r="X76" s="78"/>
      <c r="Y76" s="78"/>
      <c r="Z76" s="78"/>
      <c r="AA76" s="78"/>
      <c r="AB76" s="78"/>
      <c r="AC76" s="78"/>
      <c r="AD76" s="78"/>
      <c r="AE76" s="78"/>
      <c r="AF76" s="78"/>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s="2088">
        <v>3300</v>
      </c>
      <c r="BZ76" s="2088"/>
      <c r="CA76" s="2088"/>
      <c r="CB76"/>
      <c r="CD76" s="123"/>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3"/>
      <c r="C77" s="40"/>
      <c r="D77" s="918" t="s">
        <v>146</v>
      </c>
      <c r="E77" s="77"/>
      <c r="F77" s="86" t="s">
        <v>1151</v>
      </c>
      <c r="G77" s="103"/>
      <c r="H77" s="40"/>
      <c r="I77" s="78"/>
      <c r="J77" s="78"/>
      <c r="K77" s="78"/>
      <c r="L77" s="78"/>
      <c r="M77" s="78"/>
      <c r="N77" s="78"/>
      <c r="O77" s="78"/>
      <c r="P77" s="78"/>
      <c r="Q77" s="78"/>
      <c r="R77" s="78"/>
      <c r="S77" s="78"/>
      <c r="T77" s="78"/>
      <c r="U77" s="78"/>
      <c r="V77" s="78"/>
      <c r="W77" s="78"/>
      <c r="X77" s="78"/>
      <c r="Y77" s="78"/>
      <c r="Z77" s="78"/>
      <c r="AA77" s="78"/>
      <c r="AB77" s="78"/>
      <c r="AC77" s="78"/>
      <c r="AD77" s="78"/>
      <c r="AE77" s="78"/>
      <c r="AF77" s="78"/>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1604">
        <v>61</v>
      </c>
      <c r="BR77" s="1604"/>
      <c r="BS77" s="1613"/>
      <c r="BT77" s="1614"/>
      <c r="BU77" s="1614"/>
      <c r="BV77" s="1614"/>
      <c r="BW77" s="1614"/>
      <c r="BX77" s="1614"/>
      <c r="BY77" s="1614"/>
      <c r="BZ77" s="1614"/>
      <c r="CA77" s="1615"/>
      <c r="CB77" s="1604" t="s">
        <v>154</v>
      </c>
      <c r="CC77" s="1604"/>
      <c r="CD77" s="12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76"/>
      <c r="C78" s="40"/>
      <c r="D78" s="84"/>
      <c r="E78" s="77"/>
      <c r="F78" s="74" t="s">
        <v>1152</v>
      </c>
      <c r="G78" s="103"/>
      <c r="H78" s="40"/>
      <c r="I78" s="78"/>
      <c r="J78" s="78"/>
      <c r="K78" s="78"/>
      <c r="L78" s="78"/>
      <c r="M78" s="78"/>
      <c r="N78" s="78"/>
      <c r="O78" s="78"/>
      <c r="P78" s="78"/>
      <c r="Q78" s="78"/>
      <c r="R78" s="78"/>
      <c r="S78" s="78"/>
      <c r="T78" s="78"/>
      <c r="U78" s="78"/>
      <c r="V78" s="78"/>
      <c r="W78" s="78"/>
      <c r="X78" s="78"/>
      <c r="Y78" s="78"/>
      <c r="Z78" s="78"/>
      <c r="AA78" s="78"/>
      <c r="AB78" s="78"/>
      <c r="AC78" s="78"/>
      <c r="AD78" s="78"/>
      <c r="AE78" s="78"/>
      <c r="AF78" s="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1604"/>
      <c r="BR78" s="1604"/>
      <c r="BS78" s="1616"/>
      <c r="BT78" s="1617"/>
      <c r="BU78" s="1617"/>
      <c r="BV78" s="1617"/>
      <c r="BW78" s="1617"/>
      <c r="BX78" s="1617"/>
      <c r="BY78" s="1617"/>
      <c r="BZ78" s="1617"/>
      <c r="CA78" s="1618"/>
      <c r="CB78" s="1604"/>
      <c r="CC78" s="1604"/>
      <c r="CD78" s="12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76"/>
      <c r="C79" s="40"/>
      <c r="D79" s="79"/>
      <c r="E79" s="77"/>
      <c r="F79" s="87"/>
      <c r="G79" s="78"/>
      <c r="H79" s="40"/>
      <c r="I79" s="78"/>
      <c r="J79" s="78"/>
      <c r="K79" s="78"/>
      <c r="L79" s="78"/>
      <c r="M79" s="78"/>
      <c r="N79" s="78"/>
      <c r="O79" s="78"/>
      <c r="P79" s="78"/>
      <c r="Q79" s="78"/>
      <c r="R79" s="78"/>
      <c r="S79" s="78"/>
      <c r="T79" s="78"/>
      <c r="U79" s="78"/>
      <c r="V79" s="78"/>
      <c r="W79" s="78"/>
      <c r="X79" s="78"/>
      <c r="Y79" s="78"/>
      <c r="Z79" s="78"/>
      <c r="AA79" s="78"/>
      <c r="AB79" s="78"/>
      <c r="AC79" s="78"/>
      <c r="AD79" s="78"/>
      <c r="AE79" s="78"/>
      <c r="AF79" s="78"/>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129"/>
      <c r="CD79" s="124"/>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6"/>
      <c r="C80" s="40"/>
      <c r="D80" s="915" t="s">
        <v>149</v>
      </c>
      <c r="E80" s="77"/>
      <c r="F80" s="81" t="s">
        <v>1153</v>
      </c>
      <c r="G80" s="78"/>
      <c r="H80" s="40"/>
      <c r="I80" s="78"/>
      <c r="J80" s="78"/>
      <c r="K80" s="78"/>
      <c r="L80" s="78"/>
      <c r="M80" s="78"/>
      <c r="N80" s="78"/>
      <c r="O80" s="78"/>
      <c r="P80" s="78"/>
      <c r="Q80" s="78"/>
      <c r="R80" s="78"/>
      <c r="S80" s="78"/>
      <c r="T80" s="78"/>
      <c r="U80" s="78"/>
      <c r="V80" s="78"/>
      <c r="W80" s="78"/>
      <c r="X80" s="78"/>
      <c r="Y80" s="78"/>
      <c r="Z80" s="78"/>
      <c r="AA80" s="78"/>
      <c r="AB80" s="78"/>
      <c r="AC80" s="78"/>
      <c r="AD80" s="78"/>
      <c r="AE80" s="78"/>
      <c r="AF80" s="78"/>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1604">
        <v>62</v>
      </c>
      <c r="BR80" s="1604"/>
      <c r="BS80" s="1613"/>
      <c r="BT80" s="1614"/>
      <c r="BU80" s="1614"/>
      <c r="BV80" s="1614"/>
      <c r="BW80" s="1614"/>
      <c r="BX80" s="1614"/>
      <c r="BY80" s="1614"/>
      <c r="BZ80" s="1614"/>
      <c r="CA80" s="1615"/>
      <c r="CB80" s="1604" t="s">
        <v>154</v>
      </c>
      <c r="CC80" s="1604"/>
      <c r="CD80" s="124"/>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6"/>
      <c r="C81" s="40"/>
      <c r="D81" s="89"/>
      <c r="E81" s="77"/>
      <c r="F81" s="91" t="s">
        <v>1154</v>
      </c>
      <c r="G81" s="78"/>
      <c r="H81" s="40"/>
      <c r="I81" s="78"/>
      <c r="J81" s="78"/>
      <c r="K81" s="78"/>
      <c r="L81" s="78"/>
      <c r="M81" s="78"/>
      <c r="N81" s="78"/>
      <c r="O81" s="78"/>
      <c r="P81" s="78"/>
      <c r="Q81" s="78"/>
      <c r="R81" s="78"/>
      <c r="S81" s="78"/>
      <c r="T81" s="78"/>
      <c r="U81" s="78"/>
      <c r="V81" s="78"/>
      <c r="W81" s="78"/>
      <c r="X81" s="78"/>
      <c r="Y81" s="78"/>
      <c r="Z81" s="78"/>
      <c r="AA81" s="78"/>
      <c r="AB81" s="78"/>
      <c r="AC81" s="78"/>
      <c r="AD81" s="78"/>
      <c r="AE81" s="78"/>
      <c r="AF81" s="78"/>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1604"/>
      <c r="BR81" s="1604"/>
      <c r="BS81" s="1616"/>
      <c r="BT81" s="1617"/>
      <c r="BU81" s="1617"/>
      <c r="BV81" s="1617"/>
      <c r="BW81" s="1617"/>
      <c r="BX81" s="1617"/>
      <c r="BY81" s="1617"/>
      <c r="BZ81" s="1617"/>
      <c r="CA81" s="1618"/>
      <c r="CB81" s="1604"/>
      <c r="CC81" s="1604"/>
      <c r="CD81" s="120"/>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88"/>
      <c r="C82" s="40"/>
      <c r="D82" s="92"/>
      <c r="E82" s="77"/>
      <c r="F82" s="87"/>
      <c r="G82" s="78"/>
      <c r="H82" s="40"/>
      <c r="I82" s="78"/>
      <c r="J82" s="78"/>
      <c r="K82" s="78"/>
      <c r="L82" s="78"/>
      <c r="M82" s="78"/>
      <c r="N82" s="78"/>
      <c r="O82" s="78"/>
      <c r="P82" s="78"/>
      <c r="Q82" s="78"/>
      <c r="R82" s="78"/>
      <c r="S82" s="78"/>
      <c r="T82" s="78"/>
      <c r="U82" s="78"/>
      <c r="V82" s="78"/>
      <c r="W82" s="78"/>
      <c r="X82" s="78"/>
      <c r="Y82" s="78"/>
      <c r="Z82" s="78"/>
      <c r="AA82" s="78"/>
      <c r="AB82" s="78"/>
      <c r="AC82" s="78"/>
      <c r="AD82" s="78"/>
      <c r="AE82" s="78"/>
      <c r="AF82" s="78"/>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29"/>
      <c r="CD82" s="120"/>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90"/>
      <c r="C83" s="40"/>
      <c r="D83" s="78" t="s">
        <v>151</v>
      </c>
      <c r="E83" s="77"/>
      <c r="F83" s="81" t="s">
        <v>343</v>
      </c>
      <c r="G83" s="78"/>
      <c r="H83" s="40"/>
      <c r="I83" s="78"/>
      <c r="J83" s="78"/>
      <c r="K83" s="78"/>
      <c r="L83" s="78"/>
      <c r="M83" s="78"/>
      <c r="N83" s="78"/>
      <c r="O83" s="78"/>
      <c r="P83" s="78"/>
      <c r="Q83" s="78"/>
      <c r="R83" s="78"/>
      <c r="S83" s="78"/>
      <c r="T83" s="78"/>
      <c r="U83" s="78"/>
      <c r="V83" s="78"/>
      <c r="W83" s="78"/>
      <c r="X83" s="78"/>
      <c r="Y83" s="78"/>
      <c r="Z83" s="78"/>
      <c r="AA83" s="78"/>
      <c r="AB83" s="78"/>
      <c r="AC83" s="78"/>
      <c r="AD83" s="78"/>
      <c r="AE83" s="78"/>
      <c r="AF83" s="78"/>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1604">
        <v>63</v>
      </c>
      <c r="BR83" s="1604"/>
      <c r="BS83" s="1613"/>
      <c r="BT83" s="1614"/>
      <c r="BU83" s="1614"/>
      <c r="BV83" s="1614"/>
      <c r="BW83" s="1614"/>
      <c r="BX83" s="1614"/>
      <c r="BY83" s="1614"/>
      <c r="BZ83" s="1614"/>
      <c r="CA83" s="1615"/>
      <c r="CB83" s="1604" t="s">
        <v>154</v>
      </c>
      <c r="CC83" s="1604"/>
      <c r="CD83" s="120"/>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90"/>
      <c r="C84" s="40"/>
      <c r="D84" s="94"/>
      <c r="E84" s="77"/>
      <c r="F84" s="91" t="s">
        <v>348</v>
      </c>
      <c r="G84" s="78"/>
      <c r="H84" s="40"/>
      <c r="I84" s="78"/>
      <c r="J84" s="78"/>
      <c r="K84" s="78"/>
      <c r="L84" s="78"/>
      <c r="M84" s="78"/>
      <c r="N84" s="78"/>
      <c r="O84" s="78"/>
      <c r="P84" s="78"/>
      <c r="Q84" s="78"/>
      <c r="R84" s="78"/>
      <c r="S84" s="78"/>
      <c r="T84" s="78"/>
      <c r="U84" s="78"/>
      <c r="V84" s="78"/>
      <c r="W84" s="78"/>
      <c r="X84" s="78"/>
      <c r="Y84" s="78"/>
      <c r="Z84" s="78"/>
      <c r="AA84" s="78"/>
      <c r="AB84" s="78"/>
      <c r="AC84" s="78"/>
      <c r="AD84" s="78"/>
      <c r="AE84" s="78"/>
      <c r="AF84" s="78"/>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1604"/>
      <c r="BR84" s="1604"/>
      <c r="BS84" s="1616"/>
      <c r="BT84" s="1617"/>
      <c r="BU84" s="1617"/>
      <c r="BV84" s="1617"/>
      <c r="BW84" s="1617"/>
      <c r="BX84" s="1617"/>
      <c r="BY84" s="1617"/>
      <c r="BZ84" s="1617"/>
      <c r="CA84" s="1618"/>
      <c r="CB84" s="1604"/>
      <c r="CC84" s="1604"/>
      <c r="CD84" s="120"/>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20.100000000000001" customHeight="1">
      <c r="B85" s="93"/>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29"/>
      <c r="CD85" s="120"/>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20.100000000000001" customHeight="1">
      <c r="B86" s="76"/>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129"/>
      <c r="BC86" s="129"/>
      <c r="BD86" s="129"/>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4"/>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125"/>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34"/>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ht="20.100000000000001" customHeight="1">
      <c r="B88" s="127"/>
      <c r="C88" s="128"/>
      <c r="D88" s="127"/>
      <c r="E88" s="129"/>
      <c r="F88" s="128"/>
      <c r="G88" s="113"/>
      <c r="H88" s="113"/>
      <c r="I88" s="113"/>
      <c r="J88" s="131"/>
      <c r="K88" s="131"/>
      <c r="L88" s="131"/>
      <c r="M88" s="131"/>
      <c r="N88" s="131"/>
      <c r="O88" s="131"/>
      <c r="P88" s="131"/>
      <c r="Q88" s="132"/>
      <c r="R88" s="131"/>
      <c r="S88" s="131"/>
      <c r="T88" s="127"/>
      <c r="U88" s="127"/>
      <c r="V88" s="127"/>
      <c r="W88" s="127"/>
      <c r="X88" s="127"/>
      <c r="Y88" s="127"/>
      <c r="Z88" s="127"/>
      <c r="AA88" s="127"/>
      <c r="AB88" s="133"/>
      <c r="AC88" s="129"/>
      <c r="AD88" s="129"/>
      <c r="AE88" s="129"/>
      <c r="AF88" s="129"/>
      <c r="AG88" s="129"/>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7"/>
      <c r="BF88" s="127"/>
      <c r="BG88" s="127"/>
      <c r="BH88" s="127"/>
      <c r="BI88" s="127"/>
      <c r="BJ88" s="127"/>
      <c r="BK88" s="127"/>
      <c r="BL88" s="127"/>
      <c r="BM88" s="127"/>
      <c r="BN88" s="127"/>
      <c r="BO88" s="127"/>
      <c r="BP88" s="127"/>
      <c r="BQ88" s="127"/>
      <c r="BR88" s="127"/>
      <c r="BS88" s="127"/>
      <c r="BT88" s="127"/>
      <c r="BU88" s="127"/>
      <c r="BV88" s="127"/>
      <c r="BW88" s="127"/>
      <c r="BX88" s="127"/>
      <c r="BY88" s="127"/>
      <c r="BZ88" s="133"/>
      <c r="CA88" s="129"/>
      <c r="CB88" s="129"/>
      <c r="CC88" s="127"/>
      <c r="CD88" s="127"/>
    </row>
    <row r="89" spans="1:126" ht="20.100000000000001" customHeight="1">
      <c r="B89" s="127"/>
      <c r="C89" s="128"/>
      <c r="D89" s="127"/>
      <c r="E89" s="129"/>
      <c r="F89" s="128"/>
      <c r="G89" s="113"/>
      <c r="H89" s="113"/>
      <c r="I89" s="113"/>
      <c r="J89" s="131"/>
      <c r="K89" s="131"/>
      <c r="L89" s="131"/>
      <c r="M89" s="131"/>
      <c r="N89" s="131"/>
      <c r="O89" s="131"/>
      <c r="P89" s="131"/>
      <c r="Q89" s="132"/>
      <c r="R89" s="131"/>
      <c r="S89" s="131"/>
      <c r="T89" s="127"/>
      <c r="U89" s="127"/>
      <c r="V89" s="127"/>
      <c r="W89" s="127"/>
      <c r="X89" s="127"/>
      <c r="Y89" s="127"/>
      <c r="Z89" s="127"/>
      <c r="AA89" s="127"/>
      <c r="AB89" s="133"/>
      <c r="AC89" s="129"/>
      <c r="AD89" s="129"/>
      <c r="AE89" s="129"/>
      <c r="AF89" s="129"/>
      <c r="AG89" s="129"/>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33"/>
      <c r="CA89" s="129"/>
      <c r="CB89" s="129"/>
      <c r="CC89" s="127"/>
      <c r="CD89" s="127"/>
    </row>
    <row r="90" spans="1:126" s="67" customFormat="1" ht="30" customHeight="1">
      <c r="A90" s="1464">
        <v>38</v>
      </c>
      <c r="B90" s="1464"/>
      <c r="C90" s="1464"/>
      <c r="D90" s="1464"/>
      <c r="E90" s="1464"/>
      <c r="F90" s="1464"/>
      <c r="G90" s="1464"/>
      <c r="H90" s="1464"/>
      <c r="I90" s="1464"/>
      <c r="J90" s="1464"/>
      <c r="K90" s="1464"/>
      <c r="L90" s="1464"/>
      <c r="M90" s="1464"/>
      <c r="N90" s="1464"/>
      <c r="O90" s="1464"/>
      <c r="P90" s="1464"/>
      <c r="Q90" s="1464"/>
      <c r="R90" s="1464"/>
      <c r="S90" s="1464"/>
      <c r="T90" s="1464"/>
      <c r="U90" s="1464"/>
      <c r="V90" s="1464"/>
      <c r="W90" s="1464"/>
      <c r="X90" s="1464"/>
      <c r="Y90" s="1464"/>
      <c r="Z90" s="1464"/>
      <c r="AA90" s="1464"/>
      <c r="AB90" s="1464"/>
      <c r="AC90" s="1464"/>
      <c r="AD90" s="1464"/>
      <c r="AE90" s="1464"/>
      <c r="AF90" s="1464"/>
      <c r="AG90" s="1464"/>
      <c r="AH90" s="1464"/>
      <c r="AI90" s="1464"/>
      <c r="AJ90" s="1464"/>
      <c r="AK90" s="1464"/>
      <c r="AL90" s="1464"/>
      <c r="AM90" s="1464"/>
      <c r="AN90" s="1464"/>
      <c r="AO90" s="1464"/>
      <c r="AP90" s="1464"/>
      <c r="AQ90" s="1464"/>
      <c r="AR90" s="1464"/>
      <c r="AS90" s="1464"/>
      <c r="AT90" s="1464"/>
      <c r="AU90" s="1464"/>
      <c r="AV90" s="1464"/>
      <c r="AW90" s="1464"/>
      <c r="AX90" s="1464"/>
      <c r="AY90" s="1464"/>
      <c r="AZ90" s="1464"/>
      <c r="BA90" s="1464"/>
      <c r="BB90" s="1464"/>
      <c r="BC90" s="1464"/>
      <c r="BD90" s="1464"/>
      <c r="BE90" s="1464"/>
      <c r="BF90" s="1464"/>
      <c r="BG90" s="1464"/>
      <c r="BH90" s="1464"/>
      <c r="BI90" s="1464"/>
      <c r="BJ90" s="1464"/>
      <c r="BK90" s="1464"/>
      <c r="BL90" s="1464"/>
      <c r="BM90" s="1464"/>
      <c r="BN90" s="1464"/>
      <c r="BO90" s="1464"/>
      <c r="BP90" s="1464"/>
      <c r="BQ90" s="1464"/>
      <c r="BR90" s="1464"/>
      <c r="BS90" s="1464"/>
      <c r="BT90" s="1464"/>
      <c r="BU90" s="1464"/>
      <c r="BV90" s="1464"/>
      <c r="BW90" s="1464"/>
      <c r="BX90" s="1464"/>
      <c r="BY90" s="1464"/>
      <c r="BZ90" s="1464"/>
      <c r="CA90" s="1464"/>
      <c r="CB90" s="1464"/>
      <c r="CC90" s="1464"/>
      <c r="CD90" s="1464"/>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7" customFormat="1" ht="20.100000000000001" customHeight="1">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0"/>
      <c r="BM91" s="130"/>
      <c r="BN91" s="130"/>
      <c r="BO91" s="130"/>
      <c r="BP91" s="130"/>
      <c r="BQ91" s="130"/>
      <c r="BR91" s="130"/>
      <c r="BS91" s="130"/>
      <c r="BT91" s="130"/>
      <c r="BU91" s="130"/>
      <c r="BV91" s="130"/>
      <c r="BW91" s="130"/>
      <c r="BX91" s="130"/>
      <c r="BY91" s="130"/>
      <c r="BZ91" s="130"/>
      <c r="CA91" s="130"/>
      <c r="CB91" s="130"/>
      <c r="CC91" s="130"/>
      <c r="CD91" s="13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7" customFormat="1" ht="20.100000000000001" customHeight="1">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0"/>
      <c r="BR92" s="130"/>
      <c r="BS92" s="130"/>
      <c r="BT92" s="130"/>
      <c r="BU92" s="130"/>
      <c r="BV92" s="130"/>
      <c r="BW92" s="130"/>
      <c r="BX92" s="130"/>
      <c r="BY92" s="130"/>
      <c r="BZ92" s="130"/>
      <c r="CA92" s="130"/>
      <c r="CB92" s="130"/>
      <c r="CC92" s="130"/>
      <c r="CD92" s="130"/>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sheetData>
  <mergeCells count="52">
    <mergeCell ref="BQ83:BR84"/>
    <mergeCell ref="CB83:CC84"/>
    <mergeCell ref="BS83:CA84"/>
    <mergeCell ref="BQ80:BR81"/>
    <mergeCell ref="CB80:CC81"/>
    <mergeCell ref="BS80:CA81"/>
    <mergeCell ref="BQ77:BR78"/>
    <mergeCell ref="CB77:CC78"/>
    <mergeCell ref="BY76:CA76"/>
    <mergeCell ref="BS77:CA78"/>
    <mergeCell ref="BQ69:BR70"/>
    <mergeCell ref="CB69:CC70"/>
    <mergeCell ref="BS69:CA70"/>
    <mergeCell ref="BQ66:BR67"/>
    <mergeCell ref="CB66:CC67"/>
    <mergeCell ref="BS66:CA67"/>
    <mergeCell ref="BQ63:BR64"/>
    <mergeCell ref="CB63:CC64"/>
    <mergeCell ref="BS63:CA64"/>
    <mergeCell ref="F56:H57"/>
    <mergeCell ref="D53:E54"/>
    <mergeCell ref="F53:H54"/>
    <mergeCell ref="J53:Q54"/>
    <mergeCell ref="D56:E57"/>
    <mergeCell ref="J56:Q57"/>
    <mergeCell ref="BV35:BX36"/>
    <mergeCell ref="BY35:CA36"/>
    <mergeCell ref="BV38:BX39"/>
    <mergeCell ref="BY38:CA39"/>
    <mergeCell ref="BV41:BX42"/>
    <mergeCell ref="BY41:CA42"/>
    <mergeCell ref="BY22:CA23"/>
    <mergeCell ref="BV29:BX30"/>
    <mergeCell ref="BY29:CA30"/>
    <mergeCell ref="BV32:BX33"/>
    <mergeCell ref="BY32:CA33"/>
    <mergeCell ref="BY10:CA10"/>
    <mergeCell ref="BY28:CA28"/>
    <mergeCell ref="BY62:CA62"/>
    <mergeCell ref="A90:CD90"/>
    <mergeCell ref="C4:N5"/>
    <mergeCell ref="O4:Q5"/>
    <mergeCell ref="BV11:BX12"/>
    <mergeCell ref="BY11:CA12"/>
    <mergeCell ref="D16:E17"/>
    <mergeCell ref="D19:E20"/>
    <mergeCell ref="D22:E23"/>
    <mergeCell ref="BV16:BX17"/>
    <mergeCell ref="BY16:CA17"/>
    <mergeCell ref="BV19:BX20"/>
    <mergeCell ref="BY19:CA20"/>
    <mergeCell ref="BV22:BX23"/>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43A0A"/>
  </sheetPr>
  <dimension ref="A1:DV96"/>
  <sheetViews>
    <sheetView showGridLines="0" view="pageBreakPreview" zoomScale="48" zoomScaleNormal="40" zoomScaleSheetLayoutView="48" zoomScalePageLayoutView="35" workbookViewId="0">
      <selection activeCell="CY19" sqref="CY19"/>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2232" t="s">
        <v>895</v>
      </c>
      <c r="D4" s="2233"/>
      <c r="E4" s="2233"/>
      <c r="F4" s="2233"/>
      <c r="G4" s="2233"/>
      <c r="H4" s="2233"/>
      <c r="I4" s="2233"/>
      <c r="J4" s="2233"/>
      <c r="K4" s="2233"/>
      <c r="L4" s="2233"/>
      <c r="M4" s="2233"/>
      <c r="N4" s="2234"/>
      <c r="O4" s="2238" t="s">
        <v>1118</v>
      </c>
      <c r="P4" s="2239"/>
      <c r="Q4" s="2240"/>
      <c r="R4" s="40"/>
      <c r="S4" s="107" t="s">
        <v>1155</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2235"/>
      <c r="D5" s="2236"/>
      <c r="E5" s="2236"/>
      <c r="F5" s="2236"/>
      <c r="G5" s="2236"/>
      <c r="H5" s="2236"/>
      <c r="I5" s="2236"/>
      <c r="J5" s="2236"/>
      <c r="K5" s="2236"/>
      <c r="L5" s="2236"/>
      <c r="M5" s="2236"/>
      <c r="N5" s="2237"/>
      <c r="O5" s="2241"/>
      <c r="P5" s="2242"/>
      <c r="Q5" s="2243"/>
      <c r="R5" s="40"/>
      <c r="S5" s="108" t="s">
        <v>1156</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5"/>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20"/>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77" t="s">
        <v>1157</v>
      </c>
      <c r="D8" s="78" t="s">
        <v>1158</v>
      </c>
      <c r="E8" s="40"/>
      <c r="F8" s="79"/>
      <c r="G8" s="40"/>
      <c r="H8" s="78"/>
      <c r="I8" s="78"/>
      <c r="J8" s="78"/>
      <c r="K8" s="78"/>
      <c r="L8" s="78"/>
      <c r="M8" s="78"/>
      <c r="N8" s="78"/>
      <c r="O8" s="78"/>
      <c r="P8" s="78"/>
      <c r="Q8" s="78"/>
      <c r="R8" s="78"/>
      <c r="S8" s="78"/>
      <c r="T8" s="78"/>
      <c r="U8" s="78"/>
      <c r="V8" s="78"/>
      <c r="W8" s="78"/>
      <c r="X8" s="78"/>
      <c r="Y8" s="78"/>
      <c r="Z8" s="78"/>
      <c r="AA8" s="78"/>
      <c r="AB8" s="78"/>
      <c r="AC8" s="78"/>
      <c r="AD8" s="1"/>
      <c r="AE8" s="1"/>
      <c r="AF8" s="1"/>
      <c r="AG8" s="1"/>
      <c r="AH8" s="102"/>
      <c r="AI8" s="102"/>
      <c r="AJ8" s="102"/>
      <c r="AK8" s="25"/>
      <c r="AL8" s="109"/>
      <c r="AM8" s="110"/>
      <c r="AN8" s="82"/>
      <c r="AO8" s="82"/>
      <c r="AP8" s="102"/>
      <c r="AQ8" s="131"/>
      <c r="AR8" s="131"/>
      <c r="AS8" s="131"/>
      <c r="AT8" s="131"/>
      <c r="AU8" s="131"/>
      <c r="AV8" s="131"/>
      <c r="AW8" s="131"/>
      <c r="AX8" s="131"/>
      <c r="AY8" s="131"/>
      <c r="AZ8" s="131"/>
      <c r="BA8" s="131"/>
      <c r="BB8" s="131"/>
      <c r="BC8" s="131"/>
      <c r="BD8" s="135"/>
      <c r="BE8" s="135"/>
      <c r="BF8" s="135"/>
      <c r="BG8" s="135"/>
      <c r="BH8" s="135"/>
      <c r="BI8" s="135"/>
      <c r="BJ8" s="135"/>
      <c r="BK8" s="135"/>
      <c r="BL8" s="135"/>
      <c r="BM8" s="135"/>
      <c r="BN8" s="135"/>
      <c r="BO8" s="135"/>
      <c r="BP8" s="135"/>
      <c r="BQ8" s="135"/>
      <c r="BR8" s="135"/>
      <c r="BS8" s="135"/>
      <c r="BT8" s="135"/>
      <c r="BU8" s="135"/>
      <c r="BV8" s="40"/>
      <c r="BW8" s="40"/>
      <c r="BX8" s="40"/>
      <c r="BY8" s="40"/>
      <c r="BZ8" s="40"/>
      <c r="CA8" s="40"/>
      <c r="CD8" s="12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C9" s="77"/>
      <c r="D9" s="80" t="s">
        <v>1159</v>
      </c>
      <c r="E9" s="40"/>
      <c r="F9" s="79"/>
      <c r="G9" s="40"/>
      <c r="H9" s="78"/>
      <c r="I9" s="78"/>
      <c r="J9" s="78"/>
      <c r="K9" s="78"/>
      <c r="L9" s="78"/>
      <c r="M9" s="78"/>
      <c r="N9" s="78"/>
      <c r="O9" s="78"/>
      <c r="P9" s="78"/>
      <c r="Q9" s="78"/>
      <c r="R9" s="78"/>
      <c r="S9" s="78"/>
      <c r="T9" s="78"/>
      <c r="U9" s="78"/>
      <c r="V9" s="78"/>
      <c r="W9" s="78"/>
      <c r="X9" s="78"/>
      <c r="Y9" s="78"/>
      <c r="Z9" s="78"/>
      <c r="AA9" s="78"/>
      <c r="AB9" s="78"/>
      <c r="AC9" s="78"/>
      <c r="AD9" s="1"/>
      <c r="AE9" s="1"/>
      <c r="AF9" s="1"/>
      <c r="AG9" s="1"/>
      <c r="AH9" s="102"/>
      <c r="AI9" s="102"/>
      <c r="AJ9" s="102"/>
      <c r="AK9" s="25"/>
      <c r="AL9" s="109"/>
      <c r="AM9" s="110"/>
      <c r="AN9" s="82"/>
      <c r="AO9" s="82"/>
      <c r="AP9" s="102"/>
      <c r="AQ9" s="131"/>
      <c r="AR9" s="131"/>
      <c r="AS9" s="131"/>
      <c r="AT9" s="131"/>
      <c r="AU9" s="131"/>
      <c r="AV9" s="131"/>
      <c r="AW9" s="131"/>
      <c r="AX9" s="131"/>
      <c r="AY9" s="131"/>
      <c r="AZ9" s="131"/>
      <c r="BA9" s="131"/>
      <c r="BB9" s="131"/>
      <c r="BC9" s="131"/>
      <c r="BD9" s="40"/>
      <c r="BE9" s="40"/>
      <c r="BF9" s="40"/>
      <c r="BG9" s="40"/>
      <c r="BH9" s="40"/>
      <c r="BI9" s="40"/>
      <c r="BJ9" s="40"/>
      <c r="BK9" s="40"/>
      <c r="BL9" s="40"/>
      <c r="BM9" s="40"/>
      <c r="BN9" s="40"/>
      <c r="BO9" s="40"/>
      <c r="BP9" s="40"/>
      <c r="BQ9" s="40"/>
      <c r="BR9" s="40"/>
      <c r="BS9" s="40"/>
      <c r="BT9" s="40"/>
      <c r="BU9" s="40"/>
      <c r="BV9" s="40"/>
      <c r="BW9" s="40"/>
      <c r="BX9" s="40"/>
      <c r="BY9" s="40"/>
      <c r="BZ9" s="40"/>
      <c r="CA9" s="40"/>
      <c r="CD9" s="12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77"/>
      <c r="E10" s="40"/>
      <c r="F10" s="79"/>
      <c r="G10" s="40"/>
      <c r="H10" s="78"/>
      <c r="I10" s="78"/>
      <c r="J10" s="78"/>
      <c r="K10" s="78"/>
      <c r="L10" s="78"/>
      <c r="M10" s="78"/>
      <c r="N10" s="78"/>
      <c r="O10" s="78"/>
      <c r="P10" s="78"/>
      <c r="Q10" s="78"/>
      <c r="R10" s="78"/>
      <c r="S10" s="78"/>
      <c r="T10" s="78"/>
      <c r="U10" s="78"/>
      <c r="V10" s="78"/>
      <c r="W10" s="78"/>
      <c r="X10" s="78"/>
      <c r="Y10" s="78"/>
      <c r="Z10" s="78"/>
      <c r="AA10" s="78"/>
      <c r="AB10" s="78"/>
      <c r="AC10" s="78"/>
      <c r="AD10" s="1"/>
      <c r="AE10" s="1"/>
      <c r="AF10" s="1"/>
      <c r="AG10" s="1"/>
      <c r="AH10" s="102"/>
      <c r="AI10" s="102"/>
      <c r="AJ10" s="102"/>
      <c r="AK10" s="102"/>
      <c r="AL10" s="102"/>
      <c r="AM10" s="102"/>
      <c r="AN10" s="102"/>
      <c r="AO10" s="102"/>
      <c r="AP10" s="102"/>
      <c r="AQ10" s="131"/>
      <c r="AR10" s="131"/>
      <c r="AS10" s="131"/>
      <c r="AT10" s="131"/>
      <c r="AU10" s="131"/>
      <c r="AV10" s="131"/>
      <c r="AW10" s="131"/>
      <c r="AX10" s="131"/>
      <c r="AY10" s="131"/>
      <c r="AZ10" s="131"/>
      <c r="BA10" s="131"/>
      <c r="BB10" s="131"/>
      <c r="BC10" s="131"/>
      <c r="BY10" s="2271">
        <v>3300</v>
      </c>
      <c r="BZ10" s="2271"/>
      <c r="CA10" s="2271"/>
      <c r="CB10" s="131"/>
      <c r="CD10" s="12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6"/>
      <c r="C11" s="77"/>
      <c r="D11" s="918" t="s">
        <v>146</v>
      </c>
      <c r="E11" s="85"/>
      <c r="F11" s="86" t="s">
        <v>1160</v>
      </c>
      <c r="G11" s="40"/>
      <c r="H11" s="78"/>
      <c r="I11" s="78"/>
      <c r="J11" s="78"/>
      <c r="K11" s="78"/>
      <c r="L11" s="78"/>
      <c r="M11" s="78"/>
      <c r="N11" s="78"/>
      <c r="O11" s="78"/>
      <c r="P11" s="78"/>
      <c r="Q11" s="78"/>
      <c r="R11" s="78"/>
      <c r="S11" s="78"/>
      <c r="T11" s="78"/>
      <c r="U11" s="78"/>
      <c r="V11" s="78"/>
      <c r="W11" s="78"/>
      <c r="X11" s="78"/>
      <c r="Y11" s="78"/>
      <c r="Z11" s="78"/>
      <c r="AA11" s="78"/>
      <c r="AB11" s="78"/>
      <c r="AC11" s="78"/>
      <c r="AD11" s="84"/>
      <c r="AE11" s="84"/>
      <c r="AF11" s="84"/>
      <c r="AG11" s="84"/>
      <c r="AH11" s="84"/>
      <c r="AI11" s="84"/>
      <c r="AJ11" s="84"/>
      <c r="AK11" s="84"/>
      <c r="AL11" s="84"/>
      <c r="AM11" s="84"/>
      <c r="AN11" s="84"/>
      <c r="AO11" s="84"/>
      <c r="AP11" s="83"/>
      <c r="AQ11" s="131"/>
      <c r="AR11" s="131"/>
      <c r="AS11" s="131"/>
      <c r="AT11" s="131"/>
      <c r="AU11" s="131"/>
      <c r="AV11" s="131"/>
      <c r="AW11" s="131"/>
      <c r="AX11" s="131"/>
      <c r="AY11" s="131"/>
      <c r="AZ11" s="131"/>
      <c r="BA11" s="131"/>
      <c r="BB11" s="131"/>
      <c r="BC11" s="131"/>
      <c r="BQ11" s="1604">
        <v>64</v>
      </c>
      <c r="BR11" s="1604"/>
      <c r="BS11" s="1613"/>
      <c r="BT11" s="1614"/>
      <c r="BU11" s="1614"/>
      <c r="BV11" s="1614"/>
      <c r="BW11" s="1614"/>
      <c r="BX11" s="1614"/>
      <c r="BY11" s="1614"/>
      <c r="BZ11" s="1614"/>
      <c r="CA11" s="1615"/>
      <c r="CB11" s="1604" t="s">
        <v>154</v>
      </c>
      <c r="CC11" s="1604"/>
      <c r="CD11" s="120"/>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s="81"/>
      <c r="D12" s="84"/>
      <c r="E12" s="85"/>
      <c r="F12" s="74" t="s">
        <v>1161</v>
      </c>
      <c r="G12" s="79"/>
      <c r="H12" s="82"/>
      <c r="I12" s="82"/>
      <c r="J12" s="102"/>
      <c r="K12" s="98"/>
      <c r="L12" s="98"/>
      <c r="M12" s="98"/>
      <c r="N12" s="98"/>
      <c r="O12" s="98"/>
      <c r="P12" s="102"/>
      <c r="Q12" s="102"/>
      <c r="R12" s="1"/>
      <c r="S12" s="1"/>
      <c r="T12" s="1"/>
      <c r="U12" s="1"/>
      <c r="V12" s="1"/>
      <c r="W12" s="1"/>
      <c r="X12" s="1"/>
      <c r="Y12" s="1"/>
      <c r="Z12" s="1"/>
      <c r="AA12" s="1"/>
      <c r="AB12" s="1"/>
      <c r="AC12" s="1"/>
      <c r="AD12" s="84"/>
      <c r="AE12" s="84"/>
      <c r="AF12" s="84"/>
      <c r="AG12" s="84"/>
      <c r="AH12" s="84"/>
      <c r="AI12" s="84"/>
      <c r="AJ12" s="84"/>
      <c r="AK12" s="84"/>
      <c r="AL12" s="84"/>
      <c r="AM12" s="84"/>
      <c r="AN12" s="84"/>
      <c r="AO12" s="84"/>
      <c r="AP12" s="83"/>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Q12" s="1604"/>
      <c r="BR12" s="1604"/>
      <c r="BS12" s="1616"/>
      <c r="BT12" s="1617"/>
      <c r="BU12" s="1617"/>
      <c r="BV12" s="1617"/>
      <c r="BW12" s="1617"/>
      <c r="BX12" s="1617"/>
      <c r="BY12" s="1617"/>
      <c r="BZ12" s="1617"/>
      <c r="CA12" s="1618"/>
      <c r="CB12" s="1604"/>
      <c r="CC12" s="1604"/>
      <c r="CD12" s="120"/>
      <c r="CH12"/>
      <c r="CI12"/>
      <c r="CJ12"/>
      <c r="CK12"/>
    </row>
    <row r="13" spans="2:126" s="64" customFormat="1" ht="24.9" customHeight="1">
      <c r="B13" s="76"/>
      <c r="C13" s="83"/>
      <c r="D13" s="79"/>
      <c r="E13" s="85"/>
      <c r="F13" s="87"/>
      <c r="G13" s="85"/>
      <c r="H13" s="83"/>
      <c r="I13" s="103"/>
      <c r="J13" s="103"/>
      <c r="K13" s="103"/>
      <c r="L13" s="103"/>
      <c r="M13" s="103"/>
      <c r="N13" s="103"/>
      <c r="O13" s="103"/>
      <c r="P13" s="103"/>
      <c r="Q13" s="103"/>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3"/>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T13"/>
      <c r="BU13"/>
      <c r="BV13"/>
      <c r="BW13"/>
      <c r="BX13"/>
      <c r="BY13"/>
      <c r="BZ13"/>
      <c r="CA13"/>
      <c r="CD13" s="120"/>
      <c r="CH13"/>
      <c r="CI13"/>
      <c r="CJ13"/>
      <c r="CK13"/>
    </row>
    <row r="14" spans="2:126" s="64" customFormat="1" ht="30" customHeight="1">
      <c r="B14" s="76"/>
      <c r="C14" s="83"/>
      <c r="D14" s="915" t="s">
        <v>149</v>
      </c>
      <c r="E14" s="85"/>
      <c r="F14" s="81" t="s">
        <v>1162</v>
      </c>
      <c r="G14" s="85"/>
      <c r="H14" s="83"/>
      <c r="I14" s="103"/>
      <c r="J14" s="103"/>
      <c r="K14" s="103"/>
      <c r="L14" s="103"/>
      <c r="M14" s="103"/>
      <c r="N14" s="103"/>
      <c r="O14" s="103"/>
      <c r="P14" s="103"/>
      <c r="Q14" s="103"/>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3"/>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Q14" s="1604">
        <v>65</v>
      </c>
      <c r="BR14" s="1604"/>
      <c r="BS14" s="1613"/>
      <c r="BT14" s="1614"/>
      <c r="BU14" s="1614"/>
      <c r="BV14" s="1614"/>
      <c r="BW14" s="1614"/>
      <c r="BX14" s="1614"/>
      <c r="BY14" s="1614"/>
      <c r="BZ14" s="1614"/>
      <c r="CA14" s="1615"/>
      <c r="CB14" s="1604" t="s">
        <v>154</v>
      </c>
      <c r="CC14" s="1604"/>
      <c r="CD14" s="120"/>
      <c r="CH14"/>
      <c r="CI14"/>
      <c r="CJ14"/>
      <c r="CK14"/>
    </row>
    <row r="15" spans="2:126" s="64" customFormat="1" ht="30" customHeight="1">
      <c r="B15" s="88"/>
      <c r="C15" s="40"/>
      <c r="D15" s="89"/>
      <c r="E15" s="85"/>
      <c r="F15" s="91" t="s">
        <v>1163</v>
      </c>
      <c r="G15" s="85"/>
      <c r="H15" s="40"/>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40"/>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Q15" s="1604"/>
      <c r="BR15" s="1604"/>
      <c r="BS15" s="1616"/>
      <c r="BT15" s="1617"/>
      <c r="BU15" s="1617"/>
      <c r="BV15" s="1617"/>
      <c r="BW15" s="1617"/>
      <c r="BX15" s="1617"/>
      <c r="BY15" s="1617"/>
      <c r="BZ15" s="1617"/>
      <c r="CA15" s="1618"/>
      <c r="CB15" s="1604"/>
      <c r="CC15" s="1604"/>
      <c r="CD15" s="120"/>
      <c r="CH15"/>
      <c r="CI15"/>
      <c r="CJ15"/>
      <c r="CK15"/>
    </row>
    <row r="16" spans="2:126" s="65" customFormat="1" ht="24.9" customHeight="1">
      <c r="B16" s="90"/>
      <c r="C16" s="40"/>
      <c r="D16" s="92"/>
      <c r="E16" s="85"/>
      <c r="F16" s="87"/>
      <c r="G16" s="85"/>
      <c r="H16" s="40"/>
      <c r="I16" s="78"/>
      <c r="J16" s="78"/>
      <c r="K16" s="78"/>
      <c r="L16" s="78"/>
      <c r="M16" s="78"/>
      <c r="N16" s="78"/>
      <c r="O16" s="78"/>
      <c r="P16" s="78"/>
      <c r="Q16" s="78"/>
      <c r="R16" s="78"/>
      <c r="S16" s="78"/>
      <c r="T16" s="78"/>
      <c r="U16" s="78"/>
      <c r="V16" s="78"/>
      <c r="W16" s="78"/>
      <c r="X16" s="78"/>
      <c r="Y16" s="78"/>
      <c r="Z16" s="78"/>
      <c r="AA16" s="78"/>
      <c r="AB16" s="78"/>
      <c r="AC16" s="78"/>
      <c r="AD16" s="81"/>
      <c r="AE16" s="81"/>
      <c r="AF16" s="81"/>
      <c r="AG16" s="81"/>
      <c r="AH16" s="81"/>
      <c r="AI16" s="81"/>
      <c r="AJ16" s="81"/>
      <c r="AK16" s="81"/>
      <c r="AL16" s="81"/>
      <c r="AM16" s="81"/>
      <c r="AN16" s="81"/>
      <c r="AO16" s="81"/>
      <c r="AP16" s="8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T16"/>
      <c r="BU16"/>
      <c r="BV16"/>
      <c r="BW16"/>
      <c r="BX16"/>
      <c r="BY16"/>
      <c r="BZ16"/>
      <c r="CA16"/>
      <c r="CC16" s="203"/>
      <c r="CD16" s="123"/>
      <c r="CH16"/>
      <c r="CI16"/>
      <c r="CJ16"/>
      <c r="CK16"/>
    </row>
    <row r="17" spans="2:91" s="65" customFormat="1" ht="30" customHeight="1">
      <c r="B17" s="90"/>
      <c r="C17" s="40"/>
      <c r="D17" s="78" t="s">
        <v>151</v>
      </c>
      <c r="E17" s="85"/>
      <c r="F17" s="81" t="s">
        <v>1164</v>
      </c>
      <c r="G17" s="85"/>
      <c r="H17" s="40"/>
      <c r="I17" s="78"/>
      <c r="J17" s="78"/>
      <c r="K17" s="78"/>
      <c r="L17" s="78"/>
      <c r="M17" s="78"/>
      <c r="N17" s="78"/>
      <c r="O17" s="78"/>
      <c r="P17" s="78"/>
      <c r="Q17" s="78"/>
      <c r="R17" s="78"/>
      <c r="S17" s="78"/>
      <c r="T17" s="78"/>
      <c r="U17" s="78"/>
      <c r="V17" s="78"/>
      <c r="W17" s="78"/>
      <c r="X17" s="78"/>
      <c r="Y17" s="78"/>
      <c r="Z17" s="78"/>
      <c r="AA17" s="78"/>
      <c r="AB17" s="78"/>
      <c r="AC17" s="78"/>
      <c r="AD17" s="81"/>
      <c r="AE17" s="81"/>
      <c r="AF17" s="81"/>
      <c r="AG17" s="81"/>
      <c r="AH17" s="81"/>
      <c r="AI17" s="81"/>
      <c r="AJ17" s="81"/>
      <c r="AK17" s="81"/>
      <c r="AL17" s="81"/>
      <c r="AM17" s="81"/>
      <c r="AN17" s="81"/>
      <c r="AO17" s="81"/>
      <c r="AP17" s="81"/>
      <c r="AQ17" s="131"/>
      <c r="AR17" s="131"/>
      <c r="AS17" s="131"/>
      <c r="AT17" s="131"/>
      <c r="AU17" s="131"/>
      <c r="AV17" s="131"/>
      <c r="AW17" s="131"/>
      <c r="AX17" s="131"/>
      <c r="AY17" s="131"/>
      <c r="AZ17" s="131"/>
      <c r="BA17" s="131"/>
      <c r="BB17" s="131"/>
      <c r="BC17" s="131"/>
      <c r="BD17" s="131"/>
      <c r="BE17" s="131"/>
      <c r="BF17" s="131"/>
      <c r="BG17" s="131"/>
      <c r="BH17" s="131"/>
      <c r="BI17" s="131"/>
      <c r="BJ17" s="131"/>
      <c r="BK17" s="131"/>
      <c r="BL17" s="131"/>
      <c r="BM17" s="131"/>
      <c r="BN17" s="131"/>
      <c r="BQ17" s="1604">
        <v>66</v>
      </c>
      <c r="BR17" s="1604"/>
      <c r="BS17" s="1613"/>
      <c r="BT17" s="1614"/>
      <c r="BU17" s="1614"/>
      <c r="BV17" s="1614"/>
      <c r="BW17" s="1614"/>
      <c r="BX17" s="1614"/>
      <c r="BY17" s="1614"/>
      <c r="BZ17" s="1614"/>
      <c r="CA17" s="1615"/>
      <c r="CB17" s="1604" t="s">
        <v>154</v>
      </c>
      <c r="CC17" s="1604"/>
      <c r="CD17" s="123"/>
      <c r="CH17"/>
      <c r="CI17"/>
      <c r="CJ17"/>
      <c r="CK17"/>
    </row>
    <row r="18" spans="2:91" s="65" customFormat="1" ht="30" customHeight="1">
      <c r="B18" s="93"/>
      <c r="C18" s="40"/>
      <c r="D18" s="94"/>
      <c r="E18" s="85"/>
      <c r="F18" s="91" t="s">
        <v>1165</v>
      </c>
      <c r="G18" s="85"/>
      <c r="H18" s="40"/>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40"/>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Q18" s="1604"/>
      <c r="BR18" s="1604"/>
      <c r="BS18" s="1616"/>
      <c r="BT18" s="1617"/>
      <c r="BU18" s="1617"/>
      <c r="BV18" s="1617"/>
      <c r="BW18" s="1617"/>
      <c r="BX18" s="1617"/>
      <c r="BY18" s="1617"/>
      <c r="BZ18" s="1617"/>
      <c r="CA18" s="1618"/>
      <c r="CB18" s="1604"/>
      <c r="CC18" s="1604"/>
      <c r="CD18" s="124"/>
      <c r="CH18"/>
      <c r="CI18"/>
      <c r="CJ18"/>
      <c r="CK18"/>
    </row>
    <row r="19" spans="2:91" s="65" customFormat="1" ht="24.9" customHeight="1">
      <c r="B19" s="93"/>
      <c r="C19" s="40"/>
      <c r="D19" s="89"/>
      <c r="E19" s="85"/>
      <c r="F19" s="87"/>
      <c r="G19" s="85"/>
      <c r="H19" s="40"/>
      <c r="I19" s="78"/>
      <c r="J19" s="78"/>
      <c r="K19" s="78"/>
      <c r="L19" s="78"/>
      <c r="M19" s="78"/>
      <c r="N19" s="78"/>
      <c r="O19" s="78"/>
      <c r="P19" s="78"/>
      <c r="Q19" s="78"/>
      <c r="R19" s="78"/>
      <c r="S19" s="78"/>
      <c r="T19" s="78"/>
      <c r="U19" s="78"/>
      <c r="V19" s="78"/>
      <c r="W19" s="78"/>
      <c r="X19" s="78"/>
      <c r="Y19" s="78"/>
      <c r="Z19" s="78"/>
      <c r="AA19" s="78"/>
      <c r="AB19" s="78"/>
      <c r="AC19" s="78"/>
      <c r="AD19" s="194"/>
      <c r="AE19" s="194"/>
      <c r="AF19" s="194"/>
      <c r="AG19" s="194"/>
      <c r="AH19" s="194"/>
      <c r="AI19" s="194"/>
      <c r="AJ19" s="194"/>
      <c r="AK19" s="194"/>
      <c r="AL19" s="194"/>
      <c r="AM19" s="194"/>
      <c r="AN19" s="194"/>
      <c r="AO19" s="194"/>
      <c r="AP19" s="194"/>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T19"/>
      <c r="BU19"/>
      <c r="BV19"/>
      <c r="BW19"/>
      <c r="BX19"/>
      <c r="BY19"/>
      <c r="BZ19"/>
      <c r="CA19"/>
      <c r="CC19" s="129"/>
      <c r="CD19" s="124"/>
      <c r="CH19"/>
      <c r="CI19"/>
      <c r="CJ19"/>
      <c r="CK19"/>
    </row>
    <row r="20" spans="2:91" s="65" customFormat="1" ht="30" customHeight="1">
      <c r="B20" s="93"/>
      <c r="C20" s="40"/>
      <c r="D20" s="915" t="s">
        <v>194</v>
      </c>
      <c r="E20" s="85"/>
      <c r="F20" s="1048" t="s">
        <v>1166</v>
      </c>
      <c r="G20" s="85"/>
      <c r="H20" s="40"/>
      <c r="I20" s="78"/>
      <c r="J20" s="78"/>
      <c r="K20" s="78"/>
      <c r="L20" s="78"/>
      <c r="M20" s="78"/>
      <c r="N20" s="78"/>
      <c r="O20" s="78"/>
      <c r="P20" s="78"/>
      <c r="Q20" s="78"/>
      <c r="R20" s="78"/>
      <c r="S20" s="78"/>
      <c r="T20" s="78"/>
      <c r="U20" s="78"/>
      <c r="V20" s="78"/>
      <c r="W20" s="78"/>
      <c r="X20" s="78"/>
      <c r="Y20" s="78"/>
      <c r="Z20" s="78"/>
      <c r="AA20" s="78"/>
      <c r="AB20" s="78"/>
      <c r="AC20" s="78"/>
      <c r="AD20" s="194"/>
      <c r="AE20" s="194"/>
      <c r="AF20" s="194"/>
      <c r="AG20" s="194"/>
      <c r="AH20" s="194"/>
      <c r="AI20" s="194"/>
      <c r="AJ20" s="194"/>
      <c r="AK20" s="194"/>
      <c r="AL20" s="194"/>
      <c r="AM20" s="194"/>
      <c r="AN20" s="194"/>
      <c r="AO20" s="194"/>
      <c r="AP20" s="194"/>
      <c r="AQ20" s="131"/>
      <c r="AR20" s="131"/>
      <c r="AS20" s="131"/>
      <c r="AT20" s="131"/>
      <c r="AU20" s="131"/>
      <c r="AV20" s="131"/>
      <c r="AW20" s="131"/>
      <c r="AX20" s="131"/>
      <c r="AY20" s="131"/>
      <c r="AZ20" s="131"/>
      <c r="BA20" s="131"/>
      <c r="BB20" s="131"/>
      <c r="BC20" s="131"/>
      <c r="BD20" s="131"/>
      <c r="BE20" s="131"/>
      <c r="BF20" s="131"/>
      <c r="BG20" s="131"/>
      <c r="BH20" s="131"/>
      <c r="BI20" s="131"/>
      <c r="BJ20" s="131"/>
      <c r="BK20" s="131"/>
      <c r="BL20" s="131"/>
      <c r="BM20" s="131"/>
      <c r="BN20" s="131"/>
      <c r="BQ20" s="1604">
        <v>67</v>
      </c>
      <c r="BR20" s="1604"/>
      <c r="BS20" s="1613"/>
      <c r="BT20" s="1614"/>
      <c r="BU20" s="1614"/>
      <c r="BV20" s="1614"/>
      <c r="BW20" s="1614"/>
      <c r="BX20" s="1614"/>
      <c r="BY20" s="1614"/>
      <c r="BZ20" s="1614"/>
      <c r="CA20" s="1615"/>
      <c r="CB20" s="1604" t="s">
        <v>154</v>
      </c>
      <c r="CC20" s="1604"/>
      <c r="CD20" s="124"/>
      <c r="CH20"/>
      <c r="CI20"/>
      <c r="CJ20"/>
      <c r="CK20"/>
    </row>
    <row r="21" spans="2:91" s="65" customFormat="1" ht="30" customHeight="1">
      <c r="B21" s="93"/>
      <c r="C21" s="40"/>
      <c r="D21" s="89"/>
      <c r="E21" s="85"/>
      <c r="F21" s="91" t="s">
        <v>1726</v>
      </c>
      <c r="G21" s="85"/>
      <c r="H21" s="40"/>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40"/>
      <c r="AQ21" s="131"/>
      <c r="AR21" s="131"/>
      <c r="AS21" s="131"/>
      <c r="AT21" s="131"/>
      <c r="AU21" s="131"/>
      <c r="AV21" s="131"/>
      <c r="AW21" s="131"/>
      <c r="AX21" s="131"/>
      <c r="AY21" s="131"/>
      <c r="AZ21" s="131"/>
      <c r="BA21" s="131"/>
      <c r="BB21" s="131"/>
      <c r="BC21" s="131"/>
      <c r="BD21" s="131"/>
      <c r="BE21" s="131"/>
      <c r="BF21" s="131"/>
      <c r="BG21" s="131"/>
      <c r="BH21" s="131"/>
      <c r="BI21" s="131"/>
      <c r="BJ21" s="131"/>
      <c r="BK21" s="131"/>
      <c r="BL21" s="131"/>
      <c r="BM21" s="131"/>
      <c r="BN21" s="131"/>
      <c r="BQ21" s="1604"/>
      <c r="BR21" s="1604"/>
      <c r="BS21" s="1616"/>
      <c r="BT21" s="1617"/>
      <c r="BU21" s="1617"/>
      <c r="BV21" s="1617"/>
      <c r="BW21" s="1617"/>
      <c r="BX21" s="1617"/>
      <c r="BY21" s="1617"/>
      <c r="BZ21" s="1617"/>
      <c r="CA21" s="1618"/>
      <c r="CB21" s="1604"/>
      <c r="CC21" s="1604"/>
      <c r="CD21" s="124"/>
      <c r="CH21"/>
      <c r="CI21"/>
      <c r="CJ21"/>
      <c r="CK21"/>
    </row>
    <row r="22" spans="2:91" s="65" customFormat="1" ht="24.9" customHeight="1">
      <c r="B22" s="93"/>
      <c r="C22" s="40"/>
      <c r="D22" s="92"/>
      <c r="E22" s="85"/>
      <c r="F22" s="80"/>
      <c r="G22" s="85"/>
      <c r="H22" s="40"/>
      <c r="I22" s="78"/>
      <c r="J22" s="78"/>
      <c r="K22" s="78"/>
      <c r="L22" s="78"/>
      <c r="M22" s="78"/>
      <c r="N22" s="78"/>
      <c r="O22" s="78"/>
      <c r="P22" s="78"/>
      <c r="Q22" s="78"/>
      <c r="R22" s="78"/>
      <c r="S22" s="78"/>
      <c r="T22" s="78"/>
      <c r="U22" s="78"/>
      <c r="V22" s="78"/>
      <c r="W22" s="78"/>
      <c r="X22" s="78"/>
      <c r="Y22" s="78"/>
      <c r="Z22" s="78"/>
      <c r="AA22" s="78"/>
      <c r="AB22" s="78"/>
      <c r="AC22" s="78"/>
      <c r="AD22" s="194"/>
      <c r="AE22" s="194"/>
      <c r="AF22" s="194"/>
      <c r="AG22" s="194"/>
      <c r="AH22" s="194"/>
      <c r="AI22" s="194"/>
      <c r="AJ22" s="194"/>
      <c r="AK22" s="194"/>
      <c r="AL22" s="194"/>
      <c r="AM22" s="194"/>
      <c r="AN22" s="194"/>
      <c r="AO22" s="194"/>
      <c r="AP22" s="194"/>
      <c r="BD22" s="131"/>
      <c r="BE22" s="131"/>
      <c r="BF22" s="131"/>
      <c r="BG22" s="131"/>
      <c r="BH22" s="131"/>
      <c r="BI22" s="131"/>
      <c r="BJ22" s="131"/>
      <c r="BK22" s="131"/>
      <c r="BL22" s="131"/>
      <c r="BM22" s="131"/>
      <c r="BN22" s="131"/>
      <c r="BO22" s="131"/>
      <c r="BP22" s="131"/>
      <c r="BT22"/>
      <c r="BU22"/>
      <c r="BV22"/>
      <c r="BW22"/>
      <c r="BX22"/>
      <c r="BY22"/>
      <c r="BZ22"/>
      <c r="CA22"/>
      <c r="CC22" s="74"/>
      <c r="CD22" s="119"/>
      <c r="CH22"/>
      <c r="CI22"/>
      <c r="CJ22"/>
      <c r="CK22"/>
    </row>
    <row r="23" spans="2:91" s="66" customFormat="1" ht="30" customHeight="1">
      <c r="B23" s="93"/>
      <c r="C23" s="40"/>
      <c r="D23" s="915" t="s">
        <v>197</v>
      </c>
      <c r="E23" s="85"/>
      <c r="F23" s="78" t="s">
        <v>1167</v>
      </c>
      <c r="G23" s="85"/>
      <c r="H23" s="40"/>
      <c r="I23" s="78"/>
      <c r="J23" s="78"/>
      <c r="K23" s="78"/>
      <c r="L23" s="78"/>
      <c r="M23" s="78"/>
      <c r="N23" s="78"/>
      <c r="O23" s="78"/>
      <c r="P23" s="78"/>
      <c r="Q23" s="78"/>
      <c r="R23" s="78"/>
      <c r="S23" s="78"/>
      <c r="T23" s="78"/>
      <c r="U23" s="78"/>
      <c r="V23" s="78"/>
      <c r="W23" s="78"/>
      <c r="X23" s="78"/>
      <c r="Y23" s="78"/>
      <c r="Z23" s="78"/>
      <c r="AA23" s="78"/>
      <c r="AB23" s="78"/>
      <c r="AC23" s="78"/>
      <c r="AD23" s="194"/>
      <c r="AE23" s="194"/>
      <c r="AF23" s="194"/>
      <c r="AG23" s="194"/>
      <c r="AH23" s="194"/>
      <c r="AI23" s="194"/>
      <c r="AJ23" s="194"/>
      <c r="AK23" s="194"/>
      <c r="AL23" s="194"/>
      <c r="AM23" s="194"/>
      <c r="AN23" s="194"/>
      <c r="AO23" s="194"/>
      <c r="AP23" s="194"/>
      <c r="BD23" s="131"/>
      <c r="BE23" s="131"/>
      <c r="BF23" s="131"/>
      <c r="BG23" s="131"/>
      <c r="BH23" s="131"/>
      <c r="BI23" s="131"/>
      <c r="BJ23" s="131"/>
      <c r="BK23" s="131"/>
      <c r="BL23" s="131"/>
      <c r="BM23" s="131"/>
      <c r="BN23" s="131"/>
      <c r="BO23" s="131"/>
      <c r="BP23" s="131"/>
      <c r="BQ23" s="1604">
        <v>68</v>
      </c>
      <c r="BR23" s="1604"/>
      <c r="BS23" s="1613"/>
      <c r="BT23" s="1614"/>
      <c r="BU23" s="1614"/>
      <c r="BV23" s="1614"/>
      <c r="BW23" s="1614"/>
      <c r="BX23" s="1614"/>
      <c r="BY23" s="1614"/>
      <c r="BZ23" s="1614"/>
      <c r="CA23" s="1615"/>
      <c r="CB23" s="1604" t="s">
        <v>154</v>
      </c>
      <c r="CC23" s="1604"/>
      <c r="CD23" s="120"/>
      <c r="CH23"/>
      <c r="CI23"/>
      <c r="CJ23"/>
      <c r="CK23"/>
    </row>
    <row r="24" spans="2:91" s="66" customFormat="1" ht="39.9" customHeight="1">
      <c r="B24" s="76"/>
      <c r="C24" s="40"/>
      <c r="D24" s="89"/>
      <c r="E24" s="85"/>
      <c r="F24" s="80" t="s">
        <v>1168</v>
      </c>
      <c r="G24" s="85"/>
      <c r="H24" s="40"/>
      <c r="I24" s="78"/>
      <c r="J24" s="78"/>
      <c r="K24" s="78"/>
      <c r="L24" s="78"/>
      <c r="M24" s="78"/>
      <c r="N24" s="78"/>
      <c r="O24" s="78"/>
      <c r="P24" s="78"/>
      <c r="Q24" s="78"/>
      <c r="R24" s="78"/>
      <c r="S24" s="78"/>
      <c r="T24" s="78"/>
      <c r="U24" s="78"/>
      <c r="V24" s="78"/>
      <c r="W24" s="78"/>
      <c r="X24" s="78"/>
      <c r="Y24" s="78"/>
      <c r="Z24" s="78"/>
      <c r="AA24" s="78"/>
      <c r="AB24" s="78"/>
      <c r="AC24" s="78"/>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31"/>
      <c r="BE24" s="131"/>
      <c r="BF24" s="131"/>
      <c r="BG24" s="131"/>
      <c r="BH24" s="131"/>
      <c r="BI24" s="131"/>
      <c r="BJ24" s="131"/>
      <c r="BK24" s="131"/>
      <c r="BL24" s="131"/>
      <c r="BM24" s="131"/>
      <c r="BN24" s="131"/>
      <c r="BO24" s="131"/>
      <c r="BP24" s="131"/>
      <c r="BQ24" s="1604"/>
      <c r="BR24" s="1604"/>
      <c r="BS24" s="1616"/>
      <c r="BT24" s="1617"/>
      <c r="BU24" s="1617"/>
      <c r="BV24" s="1617"/>
      <c r="BW24" s="1617"/>
      <c r="BX24" s="1617"/>
      <c r="BY24" s="1617"/>
      <c r="BZ24" s="1617"/>
      <c r="CA24" s="1618"/>
      <c r="CB24" s="1604"/>
      <c r="CC24" s="1604"/>
      <c r="CD24" s="120"/>
      <c r="CH24"/>
      <c r="CI24"/>
      <c r="CJ24"/>
      <c r="CK24"/>
    </row>
    <row r="25" spans="2:91" s="66" customFormat="1" ht="24.9" customHeight="1">
      <c r="B25" s="76"/>
      <c r="C25" s="40"/>
      <c r="D25" s="89"/>
      <c r="E25" s="85"/>
      <c r="F25" s="80"/>
      <c r="G25" s="85"/>
      <c r="H25" s="40"/>
      <c r="I25" s="78"/>
      <c r="J25" s="78"/>
      <c r="K25" s="78"/>
      <c r="L25" s="78"/>
      <c r="M25" s="78"/>
      <c r="N25" s="78"/>
      <c r="O25" s="78"/>
      <c r="P25" s="78"/>
      <c r="Q25" s="78"/>
      <c r="R25" s="78"/>
      <c r="S25" s="78"/>
      <c r="T25" s="78"/>
      <c r="U25" s="78"/>
      <c r="V25" s="78"/>
      <c r="W25" s="78"/>
      <c r="X25" s="78"/>
      <c r="Y25" s="78"/>
      <c r="Z25" s="78"/>
      <c r="AA25" s="78"/>
      <c r="AB25" s="78"/>
      <c r="AC25" s="78"/>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31"/>
      <c r="BE25" s="131"/>
      <c r="BF25" s="131"/>
      <c r="BG25" s="131"/>
      <c r="BH25" s="131"/>
      <c r="BI25" s="131"/>
      <c r="BJ25" s="131"/>
      <c r="BK25" s="131"/>
      <c r="BL25" s="131"/>
      <c r="BM25" s="131"/>
      <c r="BN25" s="131"/>
      <c r="BO25" s="131"/>
      <c r="BP25" s="131"/>
      <c r="BQ25" s="199"/>
      <c r="BR25" s="199"/>
      <c r="BS25" s="199"/>
      <c r="BT25"/>
      <c r="BU25"/>
      <c r="BV25"/>
      <c r="BW25"/>
      <c r="BX25"/>
      <c r="BY25"/>
      <c r="BZ25"/>
      <c r="CA25"/>
      <c r="CB25" s="199"/>
      <c r="CC25" s="74"/>
      <c r="CD25" s="119"/>
      <c r="CH25"/>
      <c r="CI25"/>
      <c r="CJ25"/>
      <c r="CK25"/>
    </row>
    <row r="26" spans="2:91" s="66" customFormat="1" ht="30" customHeight="1">
      <c r="B26" s="76"/>
      <c r="C26" s="40"/>
      <c r="D26" s="915" t="s">
        <v>200</v>
      </c>
      <c r="E26" s="85"/>
      <c r="F26" s="1048" t="s">
        <v>1727</v>
      </c>
      <c r="G26" s="85"/>
      <c r="H26" s="40"/>
      <c r="I26" s="78"/>
      <c r="J26" s="78"/>
      <c r="K26" s="78"/>
      <c r="L26" s="78"/>
      <c r="M26" s="78"/>
      <c r="N26" s="78"/>
      <c r="O26" s="78"/>
      <c r="P26" s="78"/>
      <c r="Q26" s="78"/>
      <c r="R26" s="78"/>
      <c r="S26" s="78"/>
      <c r="T26" s="78"/>
      <c r="U26" s="78"/>
      <c r="V26" s="78"/>
      <c r="W26" s="78"/>
      <c r="X26" s="78"/>
      <c r="Y26" s="78"/>
      <c r="Z26" s="78"/>
      <c r="AA26" s="78"/>
      <c r="AB26" s="78"/>
      <c r="AC26" s="78"/>
      <c r="AD26" s="131"/>
      <c r="AE26" s="131"/>
      <c r="AF26" s="131"/>
      <c r="AG26" s="131"/>
      <c r="AH26" s="131"/>
      <c r="AI26" s="131"/>
      <c r="AJ26" s="131"/>
      <c r="AK26" s="131"/>
      <c r="AL26" s="131"/>
      <c r="AM26" s="131"/>
      <c r="AN26" s="131"/>
      <c r="AO26" s="131"/>
      <c r="AP26" s="131"/>
      <c r="AQ26" s="131"/>
      <c r="AR26" s="131"/>
      <c r="AS26" s="131"/>
      <c r="AT26" s="131"/>
      <c r="AU26" s="199"/>
      <c r="AV26" s="199"/>
      <c r="AW26" s="77"/>
      <c r="AX26" s="78"/>
      <c r="AY26" s="140"/>
      <c r="AZ26" s="40"/>
      <c r="BA26" s="78"/>
      <c r="BB26" s="78"/>
      <c r="BC26" s="78"/>
      <c r="BD26" s="78"/>
      <c r="BE26" s="78"/>
      <c r="BF26" s="78"/>
      <c r="BG26" s="78"/>
      <c r="BH26" s="78"/>
      <c r="BI26" s="78"/>
      <c r="BJ26" s="78"/>
      <c r="BK26" s="78"/>
      <c r="BL26" s="78"/>
      <c r="BM26" s="78"/>
      <c r="BN26" s="78"/>
      <c r="BO26" s="78"/>
      <c r="BP26" s="78"/>
      <c r="BQ26" s="1604">
        <v>69</v>
      </c>
      <c r="BR26" s="1604"/>
      <c r="BS26" s="1613"/>
      <c r="BT26" s="1614"/>
      <c r="BU26" s="1614"/>
      <c r="BV26" s="1614"/>
      <c r="BW26" s="1614"/>
      <c r="BX26" s="1614"/>
      <c r="BY26" s="1614"/>
      <c r="BZ26" s="1614"/>
      <c r="CA26" s="1615"/>
      <c r="CB26" s="1604" t="s">
        <v>154</v>
      </c>
      <c r="CC26" s="1604"/>
      <c r="CD26" s="120"/>
      <c r="CE26" s="78"/>
      <c r="CF26" s="78"/>
      <c r="CG26" s="78"/>
      <c r="CH26" s="40"/>
      <c r="CI26" s="40"/>
      <c r="CJ26" s="40"/>
      <c r="CK26" s="40"/>
      <c r="CL26" s="40"/>
      <c r="CM26" s="40"/>
    </row>
    <row r="27" spans="2:91" s="66" customFormat="1" ht="30" customHeight="1">
      <c r="B27" s="76"/>
      <c r="C27" s="40"/>
      <c r="F27" s="80" t="s">
        <v>1728</v>
      </c>
      <c r="G27" s="85"/>
      <c r="H27" s="40"/>
      <c r="I27" s="78"/>
      <c r="J27" s="78"/>
      <c r="K27" s="78"/>
      <c r="L27" s="78"/>
      <c r="M27" s="78"/>
      <c r="N27" s="78"/>
      <c r="O27" s="78"/>
      <c r="P27" s="78"/>
      <c r="Q27" s="78"/>
      <c r="R27" s="78"/>
      <c r="S27" s="78"/>
      <c r="T27" s="78"/>
      <c r="U27" s="78"/>
      <c r="V27" s="78"/>
      <c r="W27" s="78"/>
      <c r="X27" s="78"/>
      <c r="Y27" s="78"/>
      <c r="Z27" s="78"/>
      <c r="AA27" s="78"/>
      <c r="AB27" s="78"/>
      <c r="AC27" s="78"/>
      <c r="AD27"/>
      <c r="AE27"/>
      <c r="AF27"/>
      <c r="AG27"/>
      <c r="AH27"/>
      <c r="AI27"/>
      <c r="AJ27"/>
      <c r="AK27"/>
      <c r="AL27"/>
      <c r="AM27"/>
      <c r="AN27"/>
      <c r="AO27"/>
      <c r="AP27"/>
      <c r="AQ27"/>
      <c r="AR27"/>
      <c r="AS27"/>
      <c r="AT27"/>
      <c r="AW27" s="77"/>
      <c r="AX27" s="78"/>
      <c r="AY27" s="140"/>
      <c r="AZ27" s="40"/>
      <c r="BA27" s="78"/>
      <c r="BB27" s="78"/>
      <c r="BC27" s="78"/>
      <c r="BD27" s="78"/>
      <c r="BE27" s="78"/>
      <c r="BF27" s="78"/>
      <c r="BG27" s="78"/>
      <c r="BH27" s="78"/>
      <c r="BI27" s="78"/>
      <c r="BJ27" s="78"/>
      <c r="BK27" s="78"/>
      <c r="BL27" s="78"/>
      <c r="BM27" s="78"/>
      <c r="BN27" s="78"/>
      <c r="BO27" s="78"/>
      <c r="BP27" s="78"/>
      <c r="BQ27" s="1604"/>
      <c r="BR27" s="1604"/>
      <c r="BS27" s="1616"/>
      <c r="BT27" s="1617"/>
      <c r="BU27" s="1617"/>
      <c r="BV27" s="1617"/>
      <c r="BW27" s="1617"/>
      <c r="BX27" s="1617"/>
      <c r="BY27" s="1617"/>
      <c r="BZ27" s="1617"/>
      <c r="CA27" s="1618"/>
      <c r="CB27" s="1604"/>
      <c r="CC27" s="1604"/>
      <c r="CD27" s="120"/>
      <c r="CE27" s="78"/>
      <c r="CF27" s="78"/>
      <c r="CG27" s="78"/>
      <c r="CH27" s="40"/>
      <c r="CI27" s="40"/>
      <c r="CJ27" s="40"/>
      <c r="CK27" s="40"/>
      <c r="CL27" s="40"/>
      <c r="CM27" s="40"/>
    </row>
    <row r="28" spans="2:91" s="66" customFormat="1" ht="30" customHeight="1">
      <c r="B28" s="88"/>
      <c r="C28" s="40"/>
      <c r="G28" s="85"/>
      <c r="H28" s="40"/>
      <c r="I28" s="78"/>
      <c r="J28" s="78"/>
      <c r="K28" s="78"/>
      <c r="L28" s="78"/>
      <c r="M28" s="78"/>
      <c r="N28" s="78"/>
      <c r="O28" s="78"/>
      <c r="P28" s="78"/>
      <c r="Q28" s="78"/>
      <c r="R28" s="78"/>
      <c r="S28" s="78"/>
      <c r="T28" s="78"/>
      <c r="U28" s="78"/>
      <c r="V28" s="78"/>
      <c r="W28" s="78"/>
      <c r="X28" s="78"/>
      <c r="Y28" s="78"/>
      <c r="Z28" s="78"/>
      <c r="AA28" s="78"/>
      <c r="AB28" s="78"/>
      <c r="AC28" s="78"/>
      <c r="AD28"/>
      <c r="AE28"/>
      <c r="AF28"/>
      <c r="AG28"/>
      <c r="AH28"/>
      <c r="AI28"/>
      <c r="AJ28"/>
      <c r="AK28"/>
      <c r="AL28"/>
      <c r="AM28"/>
      <c r="AN28"/>
      <c r="AO28"/>
      <c r="AP28"/>
      <c r="AQ28"/>
      <c r="AR28"/>
      <c r="AS28"/>
      <c r="AT28"/>
      <c r="AU28" s="40"/>
      <c r="AV28" s="77"/>
      <c r="AW28" s="77"/>
      <c r="AX28" s="78"/>
      <c r="AY28" s="140"/>
      <c r="AZ28" s="40"/>
      <c r="BA28" s="78"/>
      <c r="BB28" s="78"/>
      <c r="BC28" s="78"/>
      <c r="BD28" s="78"/>
      <c r="BE28" s="78"/>
      <c r="BF28" s="78"/>
      <c r="BG28" s="78"/>
      <c r="BH28" s="78"/>
      <c r="BI28" s="78"/>
      <c r="BJ28" s="78"/>
      <c r="BK28" s="78"/>
      <c r="BL28" s="78"/>
      <c r="BM28" s="78"/>
      <c r="BN28" s="78"/>
      <c r="BO28" s="78"/>
      <c r="BP28" s="78"/>
      <c r="BQ28" s="78"/>
      <c r="BR28" s="78"/>
      <c r="BS28" s="78"/>
      <c r="BT28"/>
      <c r="BU28"/>
      <c r="BV28"/>
      <c r="BW28"/>
      <c r="BX28"/>
      <c r="BY28"/>
      <c r="BZ28"/>
      <c r="CA28"/>
      <c r="CB28" s="78"/>
      <c r="CC28" s="74"/>
      <c r="CD28" s="119"/>
      <c r="CE28" s="78"/>
      <c r="CF28" s="78"/>
      <c r="CG28" s="78"/>
      <c r="CH28" s="40"/>
      <c r="CI28" s="40"/>
      <c r="CJ28" s="40"/>
      <c r="CK28" s="40"/>
      <c r="CL28" s="40"/>
      <c r="CM28" s="40"/>
    </row>
    <row r="29" spans="2:91" s="66" customFormat="1" ht="30" customHeight="1">
      <c r="B29" s="90"/>
      <c r="C29" s="40"/>
      <c r="D29" s="89"/>
      <c r="E29" s="85"/>
      <c r="F29" s="2298"/>
      <c r="G29" s="2298"/>
      <c r="H29" s="2298"/>
      <c r="I29" s="2298"/>
      <c r="J29" s="2298"/>
      <c r="K29" s="2298"/>
      <c r="L29" s="2298"/>
      <c r="M29" s="2298"/>
      <c r="N29" s="2298"/>
      <c r="O29" s="2298"/>
      <c r="P29" s="2298"/>
      <c r="Q29" s="2298"/>
      <c r="R29" s="2298"/>
      <c r="S29" s="2298"/>
      <c r="T29" s="2298"/>
      <c r="U29" s="2298"/>
      <c r="V29" s="2298"/>
      <c r="W29" s="2298"/>
      <c r="X29" s="2298"/>
      <c r="Y29" s="2298"/>
      <c r="Z29" s="2298"/>
      <c r="AA29" s="2298"/>
      <c r="AB29" s="2298"/>
      <c r="AC29" s="2298"/>
      <c r="AD29" s="2298"/>
      <c r="AE29" s="2298"/>
      <c r="AF29" s="2298"/>
      <c r="AG29" s="2298"/>
      <c r="AH29" s="2298"/>
      <c r="AI29" s="2298"/>
      <c r="AJ29" s="2298"/>
      <c r="AK29" s="2298"/>
      <c r="AL29" s="2298"/>
      <c r="AM29" s="2298"/>
      <c r="AN29"/>
      <c r="AO29"/>
      <c r="AP29"/>
      <c r="AQ29"/>
      <c r="AR29"/>
      <c r="AS29"/>
      <c r="AT29"/>
      <c r="AU29" s="40"/>
      <c r="AY29" s="103"/>
      <c r="AZ29" s="40"/>
      <c r="BA29" s="78"/>
      <c r="BB29" s="78"/>
      <c r="BC29" s="78"/>
      <c r="BD29" s="78"/>
      <c r="BE29" s="78"/>
      <c r="BF29" s="78"/>
      <c r="BG29" s="78"/>
      <c r="BH29" s="78"/>
      <c r="BI29" s="78"/>
      <c r="BJ29" s="78"/>
      <c r="BK29" s="78"/>
      <c r="BL29" s="78"/>
      <c r="BM29" s="78"/>
      <c r="BN29" s="78"/>
      <c r="BO29" s="78"/>
      <c r="BP29" s="1405"/>
      <c r="BQ29" s="1405"/>
      <c r="BR29" s="1405"/>
      <c r="BS29" s="1405"/>
      <c r="BT29" s="1405"/>
      <c r="BU29" s="1405"/>
      <c r="BV29" s="1405"/>
      <c r="BW29" s="1405"/>
      <c r="BX29" s="1405"/>
      <c r="BY29" s="1405"/>
      <c r="BZ29" s="1405"/>
      <c r="CA29" s="1405"/>
      <c r="CB29" s="78"/>
      <c r="CC29" s="64"/>
      <c r="CD29" s="120"/>
      <c r="CE29" s="78"/>
      <c r="CF29" s="78"/>
      <c r="CG29" s="78"/>
      <c r="CH29" s="40"/>
      <c r="CI29" s="40"/>
      <c r="CJ29" s="40"/>
      <c r="CK29" s="40"/>
      <c r="CL29" s="40"/>
      <c r="CM29" s="40"/>
    </row>
    <row r="30" spans="2:91" s="66" customFormat="1" ht="30" customHeight="1">
      <c r="B30" s="90"/>
      <c r="C30" s="40"/>
      <c r="D30" s="89"/>
      <c r="E30" s="85"/>
      <c r="F30" s="1406"/>
      <c r="G30" s="1406"/>
      <c r="H30" s="1406"/>
      <c r="I30" s="1406"/>
      <c r="J30" s="1406"/>
      <c r="K30" s="1406"/>
      <c r="L30" s="1406"/>
      <c r="M30" s="1406"/>
      <c r="N30" s="1406"/>
      <c r="O30" s="1406"/>
      <c r="P30" s="1406"/>
      <c r="Q30" s="1406"/>
      <c r="R30" s="1406"/>
      <c r="S30" s="1406"/>
      <c r="T30" s="1406"/>
      <c r="U30" s="1406"/>
      <c r="V30" s="1406"/>
      <c r="W30" s="1406"/>
      <c r="X30" s="1406"/>
      <c r="Y30" s="1406"/>
      <c r="Z30" s="1406"/>
      <c r="AA30" s="1406"/>
      <c r="AB30" s="1406"/>
      <c r="AC30" s="1406"/>
      <c r="AD30" s="1406"/>
      <c r="AE30" s="1406"/>
      <c r="AF30" s="1406"/>
      <c r="AG30" s="1406"/>
      <c r="AH30" s="1406"/>
      <c r="AI30" s="1406"/>
      <c r="AJ30" s="1406"/>
      <c r="AK30" s="1406"/>
      <c r="AL30" s="1406"/>
      <c r="AM30" s="1406"/>
      <c r="AN30"/>
      <c r="AO30"/>
      <c r="AP30"/>
      <c r="AQ30"/>
      <c r="AR30"/>
      <c r="AS30"/>
      <c r="AT30"/>
      <c r="AU30" s="40"/>
      <c r="AY30" s="103"/>
      <c r="AZ30" s="40"/>
      <c r="BA30" s="1405"/>
      <c r="BB30" s="1405"/>
      <c r="BC30" s="1405"/>
      <c r="BD30" s="1405"/>
      <c r="BE30" s="1405"/>
      <c r="BF30" s="1405"/>
      <c r="BG30" s="1405"/>
      <c r="BH30" s="1405"/>
      <c r="BI30" s="1405"/>
      <c r="BJ30" s="1405"/>
      <c r="BK30" s="1405"/>
      <c r="BL30" s="1405"/>
      <c r="BM30" s="1405"/>
      <c r="BN30" s="1405"/>
      <c r="BO30" s="1405"/>
      <c r="BP30" s="1405"/>
      <c r="BQ30" s="1405"/>
      <c r="BR30" s="1405"/>
      <c r="BS30" s="1405"/>
      <c r="BT30" s="1405"/>
      <c r="BU30" s="1405"/>
      <c r="BV30" s="1405"/>
      <c r="BW30" s="1405"/>
      <c r="BX30" s="1405"/>
      <c r="BY30" s="1405"/>
      <c r="BZ30"/>
      <c r="CA30"/>
      <c r="CB30"/>
      <c r="CC30"/>
      <c r="CD30" s="120"/>
      <c r="CE30" s="1405"/>
      <c r="CF30" s="1405"/>
      <c r="CG30" s="1405"/>
      <c r="CH30" s="40"/>
      <c r="CI30" s="40"/>
      <c r="CJ30" s="40"/>
      <c r="CK30" s="40"/>
      <c r="CL30" s="40"/>
      <c r="CM30" s="40"/>
    </row>
    <row r="31" spans="2:91" s="66" customFormat="1" ht="30" customHeight="1">
      <c r="B31" s="90"/>
      <c r="C31" s="40"/>
      <c r="D31" s="89"/>
      <c r="E31" s="1405"/>
      <c r="F31" s="1405" t="s">
        <v>161</v>
      </c>
      <c r="G31" s="1406"/>
      <c r="H31" s="1406"/>
      <c r="I31" s="1406"/>
      <c r="J31" s="1406"/>
      <c r="K31" s="1406"/>
      <c r="L31" s="1406"/>
      <c r="M31" s="1406"/>
      <c r="N31" s="1406"/>
      <c r="O31" s="1406"/>
      <c r="P31" s="1406"/>
      <c r="Q31" s="1406"/>
      <c r="R31" s="1406"/>
      <c r="S31" s="1406"/>
      <c r="T31" s="1406"/>
      <c r="U31" s="1406"/>
      <c r="V31" s="1406"/>
      <c r="W31" s="1406"/>
      <c r="X31" s="1406"/>
      <c r="Y31" s="1406"/>
      <c r="Z31" s="1406"/>
      <c r="AA31" s="1406"/>
      <c r="AB31" s="1406"/>
      <c r="AC31" s="1406"/>
      <c r="AD31" s="1406"/>
      <c r="AE31" s="1406"/>
      <c r="AF31" s="1406"/>
      <c r="AG31" s="1406"/>
      <c r="AH31" s="1406"/>
      <c r="AI31" s="1406"/>
      <c r="AJ31" s="1406"/>
      <c r="AK31" s="1406"/>
      <c r="AL31" s="1406"/>
      <c r="AM31" s="1406"/>
      <c r="AN31"/>
      <c r="AO31"/>
      <c r="AP31"/>
      <c r="AQ31"/>
      <c r="AR31"/>
      <c r="AS31"/>
      <c r="AT31"/>
      <c r="AU31" s="40"/>
      <c r="AY31" s="103"/>
      <c r="AZ31" s="40"/>
      <c r="BA31" s="1405"/>
      <c r="BB31" s="1405"/>
      <c r="BC31" s="1405"/>
      <c r="BD31" s="1405"/>
      <c r="BE31" s="1405"/>
      <c r="BF31" s="1405"/>
      <c r="BG31" s="1405"/>
      <c r="BH31" s="1405"/>
      <c r="BI31" s="1405"/>
      <c r="BJ31" s="1405"/>
      <c r="BK31" s="1405"/>
      <c r="BL31" s="1405"/>
      <c r="BM31" s="1405"/>
      <c r="BN31" s="1405"/>
      <c r="BO31" s="1405"/>
      <c r="BP31" s="1405"/>
      <c r="BQ31" s="1405"/>
      <c r="BR31" s="1405"/>
      <c r="BS31" s="2214">
        <v>100</v>
      </c>
      <c r="BT31" s="2215"/>
      <c r="BU31" s="2215"/>
      <c r="BV31" s="2215">
        <v>0</v>
      </c>
      <c r="BW31" s="2215"/>
      <c r="BX31" s="2215"/>
      <c r="BY31" s="2215">
        <v>0</v>
      </c>
      <c r="BZ31" s="2215"/>
      <c r="CA31" s="2216"/>
      <c r="CB31" s="1604" t="s">
        <v>154</v>
      </c>
      <c r="CC31" s="1604"/>
      <c r="CD31" s="120"/>
      <c r="CE31" s="1405"/>
      <c r="CF31" s="1405"/>
      <c r="CG31" s="1405"/>
      <c r="CH31" s="40"/>
      <c r="CI31" s="40"/>
      <c r="CJ31" s="40"/>
      <c r="CK31" s="40"/>
      <c r="CL31" s="40"/>
      <c r="CM31" s="40"/>
    </row>
    <row r="32" spans="2:91" s="66" customFormat="1" ht="30" customHeight="1">
      <c r="B32" s="90"/>
      <c r="C32" s="40"/>
      <c r="D32" s="89"/>
      <c r="E32" s="80"/>
      <c r="F32" s="80" t="s">
        <v>162</v>
      </c>
      <c r="G32" s="1406"/>
      <c r="H32" s="1406"/>
      <c r="I32" s="1406"/>
      <c r="J32" s="1406"/>
      <c r="K32" s="1406"/>
      <c r="L32" s="1406"/>
      <c r="M32" s="1406"/>
      <c r="N32" s="1406"/>
      <c r="O32" s="1406"/>
      <c r="P32" s="1406"/>
      <c r="Q32" s="1406"/>
      <c r="R32" s="1406"/>
      <c r="S32" s="1406"/>
      <c r="T32" s="1406"/>
      <c r="U32" s="1406"/>
      <c r="V32" s="1406"/>
      <c r="W32" s="1406"/>
      <c r="X32" s="1406"/>
      <c r="Y32" s="1406"/>
      <c r="Z32" s="1406"/>
      <c r="AA32" s="1406"/>
      <c r="AB32" s="1406"/>
      <c r="AC32" s="1406"/>
      <c r="AD32" s="1406"/>
      <c r="AE32" s="1406"/>
      <c r="AF32" s="1406"/>
      <c r="AG32" s="1406"/>
      <c r="AH32" s="1406"/>
      <c r="AI32" s="1406"/>
      <c r="AJ32" s="1406"/>
      <c r="AK32" s="1406"/>
      <c r="AL32" s="1406"/>
      <c r="AM32" s="1406"/>
      <c r="AN32"/>
      <c r="AO32"/>
      <c r="AP32"/>
      <c r="AQ32"/>
      <c r="AR32"/>
      <c r="AS32"/>
      <c r="AT32"/>
      <c r="AU32" s="40"/>
      <c r="AY32" s="103"/>
      <c r="AZ32" s="40"/>
      <c r="BA32" s="1405"/>
      <c r="BB32" s="1405"/>
      <c r="BC32" s="1405"/>
      <c r="BD32" s="1405"/>
      <c r="BE32" s="1405"/>
      <c r="BF32" s="1405"/>
      <c r="BG32" s="1405"/>
      <c r="BH32" s="1405"/>
      <c r="BI32" s="1405"/>
      <c r="BJ32" s="1405"/>
      <c r="BK32" s="1405"/>
      <c r="BL32" s="1405"/>
      <c r="BM32" s="1405"/>
      <c r="BN32" s="1405"/>
      <c r="BO32" s="1405"/>
      <c r="BP32" s="1405"/>
      <c r="BQ32" s="1405"/>
      <c r="BR32" s="1405"/>
      <c r="BS32" s="2217"/>
      <c r="BT32" s="2218"/>
      <c r="BU32" s="2218"/>
      <c r="BV32" s="2218"/>
      <c r="BW32" s="2218"/>
      <c r="BX32" s="2218"/>
      <c r="BY32" s="2218"/>
      <c r="BZ32" s="2218"/>
      <c r="CA32" s="2219"/>
      <c r="CB32" s="1604"/>
      <c r="CC32" s="1604"/>
      <c r="CD32" s="120"/>
      <c r="CE32" s="1405"/>
      <c r="CF32" s="1405"/>
      <c r="CG32" s="1405"/>
      <c r="CH32" s="40"/>
      <c r="CI32" s="40"/>
      <c r="CJ32" s="40"/>
      <c r="CK32" s="40"/>
      <c r="CL32" s="40"/>
      <c r="CM32" s="40"/>
    </row>
    <row r="33" spans="2:91" s="66" customFormat="1" ht="39.9" customHeight="1">
      <c r="B33" s="149"/>
      <c r="C33" s="195"/>
      <c r="D33" s="196"/>
      <c r="E33" s="197"/>
      <c r="F33" s="198"/>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195"/>
      <c r="AV33" s="171"/>
      <c r="AW33" s="171"/>
      <c r="AX33" s="171"/>
      <c r="AY33" s="201"/>
      <c r="AZ33" s="195"/>
      <c r="BA33" s="202"/>
      <c r="BB33" s="202"/>
      <c r="BC33" s="202"/>
      <c r="BD33" s="202"/>
      <c r="BE33" s="202"/>
      <c r="BF33" s="202"/>
      <c r="BG33" s="202"/>
      <c r="BH33" s="202"/>
      <c r="BI33" s="202"/>
      <c r="BJ33" s="202"/>
      <c r="BK33" s="202"/>
      <c r="BL33" s="202"/>
      <c r="BM33" s="202"/>
      <c r="BN33" s="202"/>
      <c r="BO33" s="202"/>
      <c r="BP33" s="202"/>
      <c r="BQ33" s="202"/>
      <c r="BR33" s="202"/>
      <c r="BS33" s="202"/>
      <c r="BT33" s="96"/>
      <c r="BU33" s="96"/>
      <c r="BV33" s="96"/>
      <c r="BW33" s="96"/>
      <c r="BX33" s="96"/>
      <c r="BY33" s="96"/>
      <c r="BZ33" s="96"/>
      <c r="CA33" s="96"/>
      <c r="CB33" s="202"/>
      <c r="CC33" s="204"/>
      <c r="CD33" s="177"/>
      <c r="CE33" s="78"/>
      <c r="CF33" s="78"/>
      <c r="CG33" s="78"/>
      <c r="CH33" s="40"/>
      <c r="CI33" s="40"/>
      <c r="CJ33" s="40"/>
      <c r="CK33" s="40"/>
      <c r="CL33" s="40"/>
      <c r="CM33" s="40"/>
    </row>
    <row r="34" spans="2:91" s="66" customFormat="1" ht="39.9" customHeight="1">
      <c r="B34" s="93"/>
      <c r="C34" s="40"/>
      <c r="D34" s="79"/>
      <c r="E34" s="77"/>
      <c r="F34" s="87"/>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s="40"/>
      <c r="AY34" s="78"/>
      <c r="AZ34" s="40"/>
      <c r="BA34" s="78"/>
      <c r="BB34" s="78"/>
      <c r="BC34" s="78"/>
      <c r="BD34" s="78"/>
      <c r="BE34" s="78"/>
      <c r="BF34" s="78"/>
      <c r="BG34" s="78"/>
      <c r="BH34" s="78"/>
      <c r="BI34" s="78"/>
      <c r="BJ34" s="78"/>
      <c r="BK34" s="78"/>
      <c r="BL34" s="78"/>
      <c r="BM34" s="78"/>
      <c r="BN34" s="78"/>
      <c r="BO34" s="78"/>
      <c r="BP34" s="78"/>
      <c r="BQ34" s="78"/>
      <c r="BR34" s="78"/>
      <c r="BS34" s="78"/>
      <c r="BT34"/>
      <c r="BU34"/>
      <c r="BV34"/>
      <c r="BW34"/>
      <c r="BX34"/>
      <c r="BY34"/>
      <c r="BZ34"/>
      <c r="CA34"/>
      <c r="CB34" s="78"/>
      <c r="CC34" s="74"/>
      <c r="CD34" s="119"/>
      <c r="CE34" s="78"/>
      <c r="CF34" s="78"/>
      <c r="CG34" s="78"/>
      <c r="CH34" s="40"/>
      <c r="CI34" s="40"/>
      <c r="CJ34" s="40"/>
      <c r="CK34" s="40"/>
      <c r="CL34" s="40"/>
      <c r="CM34" s="40"/>
    </row>
    <row r="35" spans="2:91" s="66" customFormat="1" ht="30" customHeight="1">
      <c r="B35" s="76"/>
      <c r="C35" s="77" t="s">
        <v>1169</v>
      </c>
      <c r="D35" s="78" t="s">
        <v>1170</v>
      </c>
      <c r="E35" s="40"/>
      <c r="F35" s="79"/>
      <c r="G35" s="40"/>
      <c r="H35" s="78"/>
      <c r="I35" s="78"/>
      <c r="J35" s="78"/>
      <c r="K35" s="78"/>
      <c r="L35" s="78"/>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s="78"/>
      <c r="BH35" s="78"/>
      <c r="BI35" s="78"/>
      <c r="BJ35" s="78"/>
      <c r="BK35" s="78"/>
      <c r="BL35" s="78"/>
      <c r="BM35" s="78"/>
      <c r="BN35" s="78"/>
      <c r="BO35" s="78"/>
      <c r="BP35" s="78"/>
      <c r="BQ35" s="78"/>
      <c r="BR35" s="78"/>
      <c r="BS35" s="78"/>
      <c r="BT35"/>
      <c r="BU35"/>
      <c r="BV35"/>
      <c r="BW35"/>
      <c r="BX35"/>
      <c r="BY35"/>
      <c r="BZ35"/>
      <c r="CA35"/>
      <c r="CB35" s="78"/>
      <c r="CC35" s="64"/>
      <c r="CD35" s="120"/>
      <c r="CE35" s="78"/>
      <c r="CF35" s="78"/>
      <c r="CG35" s="78"/>
      <c r="CH35" s="40"/>
      <c r="CI35" s="40"/>
      <c r="CJ35" s="40"/>
      <c r="CK35" s="40"/>
      <c r="CL35" s="40"/>
      <c r="CM35" s="40"/>
    </row>
    <row r="36" spans="2:91" s="66" customFormat="1" ht="30" customHeight="1">
      <c r="B36" s="76"/>
      <c r="C36" s="77"/>
      <c r="D36" s="80" t="s">
        <v>1171</v>
      </c>
      <c r="E36" s="40"/>
      <c r="F36" s="79"/>
      <c r="G36" s="40"/>
      <c r="H36" s="78"/>
      <c r="I36" s="78"/>
      <c r="J36" s="78"/>
      <c r="K36" s="78"/>
      <c r="L36" s="78"/>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s="78"/>
      <c r="BH36" s="78"/>
      <c r="BI36" s="78"/>
      <c r="BJ36" s="78"/>
      <c r="BK36" s="78"/>
      <c r="BL36" s="78"/>
      <c r="BM36" s="78"/>
      <c r="BN36" s="78"/>
      <c r="BO36" s="78"/>
      <c r="BP36" s="78"/>
      <c r="BQ36" s="78"/>
      <c r="BR36" s="78"/>
      <c r="BS36" s="78"/>
      <c r="BT36"/>
      <c r="BU36"/>
      <c r="BV36"/>
      <c r="BW36"/>
      <c r="BX36"/>
      <c r="BY36"/>
      <c r="BZ36"/>
      <c r="CA36"/>
      <c r="CB36" s="78"/>
      <c r="CC36" s="64"/>
      <c r="CD36" s="120"/>
      <c r="CE36" s="78"/>
      <c r="CF36" s="78"/>
      <c r="CG36" s="78"/>
      <c r="CH36" s="40"/>
      <c r="CI36" s="40"/>
      <c r="CJ36" s="40"/>
      <c r="CK36" s="40"/>
      <c r="CL36" s="40"/>
      <c r="CM36" s="40"/>
    </row>
    <row r="37" spans="2:91" s="66" customFormat="1" ht="30" customHeight="1">
      <c r="B37" s="76"/>
      <c r="C37" s="81"/>
      <c r="D37" s="1"/>
      <c r="E37" s="25"/>
      <c r="F37" s="78"/>
      <c r="G37" s="79"/>
      <c r="H37" s="82"/>
      <c r="I37" s="82"/>
      <c r="J37" s="102"/>
      <c r="K37" s="98"/>
      <c r="L37" s="98"/>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s="78"/>
      <c r="BH37" s="78"/>
      <c r="BI37" s="78"/>
      <c r="BJ37" s="78"/>
      <c r="BK37" s="78"/>
      <c r="BL37" s="78"/>
      <c r="BM37" s="78"/>
      <c r="BN37" s="78"/>
      <c r="BO37" s="78"/>
      <c r="BP37" s="78"/>
      <c r="BQ37" s="64"/>
      <c r="BR37" s="64"/>
      <c r="BS37" s="64"/>
      <c r="BT37" s="64"/>
      <c r="BU37" s="64"/>
      <c r="BV37" s="64"/>
      <c r="BW37" s="64"/>
      <c r="BX37" s="64"/>
      <c r="BY37" s="2271">
        <v>3300</v>
      </c>
      <c r="BZ37" s="2271"/>
      <c r="CA37" s="2271"/>
      <c r="CB37" s="131"/>
      <c r="CC37" s="64"/>
      <c r="CD37" s="122"/>
      <c r="CE37" s="78"/>
      <c r="CF37" s="78"/>
      <c r="CG37" s="78"/>
      <c r="CH37" s="40"/>
      <c r="CI37" s="40"/>
      <c r="CJ37" s="40"/>
      <c r="CK37" s="40"/>
      <c r="CL37" s="40"/>
      <c r="CM37" s="40"/>
    </row>
    <row r="38" spans="2:91" s="66" customFormat="1" ht="30" customHeight="1">
      <c r="B38" s="76"/>
      <c r="C38" s="83"/>
      <c r="D38" s="918" t="s">
        <v>146</v>
      </c>
      <c r="E38" s="85"/>
      <c r="F38" s="86" t="s">
        <v>1172</v>
      </c>
      <c r="G38" s="85"/>
      <c r="H38" s="83"/>
      <c r="I38" s="103"/>
      <c r="J38" s="103"/>
      <c r="K38" s="103"/>
      <c r="L38" s="103"/>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s="78"/>
      <c r="BH38" s="78"/>
      <c r="BI38" s="78"/>
      <c r="BJ38" s="78"/>
      <c r="BK38" s="78"/>
      <c r="BL38" s="78"/>
      <c r="BM38" s="78"/>
      <c r="BN38" s="78"/>
      <c r="BO38" s="78"/>
      <c r="BP38" s="78"/>
      <c r="BQ38" s="1604">
        <v>48</v>
      </c>
      <c r="BR38" s="1604"/>
      <c r="BS38" s="1613"/>
      <c r="BT38" s="1614"/>
      <c r="BU38" s="1614"/>
      <c r="BV38" s="1614"/>
      <c r="BW38" s="1614"/>
      <c r="BX38" s="1614"/>
      <c r="BY38" s="1614"/>
      <c r="BZ38" s="1614"/>
      <c r="CA38" s="1615"/>
      <c r="CB38" s="1604" t="s">
        <v>154</v>
      </c>
      <c r="CC38" s="1604"/>
      <c r="CD38" s="122"/>
      <c r="CE38" s="78"/>
      <c r="CF38" s="78"/>
      <c r="CG38" s="78"/>
      <c r="CH38" s="40"/>
      <c r="CI38" s="40"/>
      <c r="CJ38" s="40"/>
      <c r="CK38" s="40"/>
      <c r="CL38" s="40"/>
      <c r="CM38" s="40"/>
    </row>
    <row r="39" spans="2:91" s="66" customFormat="1" ht="30" customHeight="1">
      <c r="B39" s="88"/>
      <c r="C39" s="83"/>
      <c r="D39" s="84"/>
      <c r="E39" s="85"/>
      <c r="F39" s="74" t="s">
        <v>1173</v>
      </c>
      <c r="G39" s="85"/>
      <c r="H39" s="83"/>
      <c r="I39" s="103"/>
      <c r="J39" s="103"/>
      <c r="K39" s="103"/>
      <c r="L39" s="103"/>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s="78"/>
      <c r="BH39" s="78"/>
      <c r="BI39" s="78"/>
      <c r="BJ39" s="78"/>
      <c r="BK39" s="78"/>
      <c r="BL39" s="78"/>
      <c r="BM39" s="78"/>
      <c r="BN39" s="78"/>
      <c r="BO39" s="78"/>
      <c r="BP39" s="78"/>
      <c r="BQ39" s="1604"/>
      <c r="BR39" s="1604"/>
      <c r="BS39" s="1616"/>
      <c r="BT39" s="1617"/>
      <c r="BU39" s="1617"/>
      <c r="BV39" s="1617"/>
      <c r="BW39" s="1617"/>
      <c r="BX39" s="1617"/>
      <c r="BY39" s="1617"/>
      <c r="BZ39" s="1617"/>
      <c r="CA39" s="1618"/>
      <c r="CB39" s="1604"/>
      <c r="CC39" s="1604"/>
      <c r="CD39" s="122"/>
      <c r="CE39" s="78"/>
      <c r="CF39" s="78"/>
      <c r="CG39" s="78"/>
      <c r="CH39" s="40"/>
      <c r="CI39" s="40"/>
      <c r="CJ39" s="40"/>
      <c r="CK39" s="40"/>
      <c r="CL39" s="40"/>
      <c r="CM39" s="40"/>
    </row>
    <row r="40" spans="2:91" s="66" customFormat="1" ht="24.9" customHeight="1">
      <c r="B40" s="90"/>
      <c r="C40" s="40"/>
      <c r="D40" s="79"/>
      <c r="E40" s="85"/>
      <c r="F40" s="87"/>
      <c r="G40" s="85"/>
      <c r="H40" s="40"/>
      <c r="I40" s="78"/>
      <c r="J40" s="78"/>
      <c r="K40" s="78"/>
      <c r="L40" s="78"/>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s="78"/>
      <c r="BH40" s="78"/>
      <c r="BI40" s="78"/>
      <c r="BJ40" s="78"/>
      <c r="BK40" s="78"/>
      <c r="BL40" s="78"/>
      <c r="BM40" s="78"/>
      <c r="BN40" s="78"/>
      <c r="BO40" s="78"/>
      <c r="BP40" s="78"/>
      <c r="BQ40" s="78"/>
      <c r="BR40" s="78"/>
      <c r="BS40" s="78"/>
      <c r="BT40"/>
      <c r="BU40"/>
      <c r="BV40"/>
      <c r="BW40"/>
      <c r="BX40"/>
      <c r="BY40"/>
      <c r="BZ40"/>
      <c r="CA40"/>
      <c r="CB40" s="78"/>
      <c r="CC40" s="78"/>
      <c r="CD40" s="122"/>
      <c r="CE40" s="78"/>
      <c r="CF40" s="78"/>
      <c r="CG40" s="78"/>
      <c r="CH40" s="40"/>
      <c r="CI40" s="40"/>
      <c r="CJ40" s="40"/>
      <c r="CK40" s="40"/>
      <c r="CL40" s="40"/>
      <c r="CM40" s="40"/>
    </row>
    <row r="41" spans="2:91" s="66" customFormat="1" ht="30" customHeight="1">
      <c r="B41" s="90"/>
      <c r="C41" s="40"/>
      <c r="D41" s="915" t="s">
        <v>149</v>
      </c>
      <c r="E41" s="85"/>
      <c r="F41" s="81" t="s">
        <v>1174</v>
      </c>
      <c r="G41" s="85"/>
      <c r="H41" s="40"/>
      <c r="I41" s="78"/>
      <c r="J41" s="78"/>
      <c r="K41" s="78"/>
      <c r="L41" s="78"/>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s="78"/>
      <c r="BH41" s="78"/>
      <c r="BI41" s="78"/>
      <c r="BJ41" s="78"/>
      <c r="BK41" s="78"/>
      <c r="BL41" s="78"/>
      <c r="BM41" s="78"/>
      <c r="BN41" s="78"/>
      <c r="BO41" s="78"/>
      <c r="BP41" s="78"/>
      <c r="BQ41" s="1604">
        <v>49</v>
      </c>
      <c r="BR41" s="1604"/>
      <c r="BS41" s="1613"/>
      <c r="BT41" s="1614"/>
      <c r="BU41" s="1614"/>
      <c r="BV41" s="1614"/>
      <c r="BW41" s="1614"/>
      <c r="BX41" s="1614"/>
      <c r="BY41" s="1614"/>
      <c r="BZ41" s="1614"/>
      <c r="CA41" s="1615"/>
      <c r="CB41" s="1604" t="s">
        <v>154</v>
      </c>
      <c r="CC41" s="1604"/>
      <c r="CD41" s="122"/>
      <c r="CE41" s="78"/>
      <c r="CF41" s="78"/>
      <c r="CG41" s="78"/>
      <c r="CH41" s="40"/>
      <c r="CI41" s="40"/>
      <c r="CJ41" s="40"/>
      <c r="CK41" s="40"/>
      <c r="CL41" s="40"/>
      <c r="CM41" s="40"/>
    </row>
    <row r="42" spans="2:91" s="66" customFormat="1" ht="30" customHeight="1">
      <c r="B42" s="93"/>
      <c r="C42" s="40"/>
      <c r="D42" s="89"/>
      <c r="E42" s="85"/>
      <c r="F42" s="91" t="s">
        <v>1175</v>
      </c>
      <c r="G42" s="85"/>
      <c r="H42" s="40"/>
      <c r="I42" s="78"/>
      <c r="J42" s="78"/>
      <c r="K42" s="78"/>
      <c r="L42" s="78"/>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s="78"/>
      <c r="BH42" s="78"/>
      <c r="BI42" s="78"/>
      <c r="BJ42" s="78"/>
      <c r="BK42" s="78"/>
      <c r="BL42" s="78"/>
      <c r="BM42" s="78"/>
      <c r="BN42" s="78"/>
      <c r="BO42" s="78"/>
      <c r="BP42" s="78"/>
      <c r="BQ42" s="1604"/>
      <c r="BR42" s="1604"/>
      <c r="BS42" s="1616"/>
      <c r="BT42" s="1617"/>
      <c r="BU42" s="1617"/>
      <c r="BV42" s="1617"/>
      <c r="BW42" s="1617"/>
      <c r="BX42" s="1617"/>
      <c r="BY42" s="1617"/>
      <c r="BZ42" s="1617"/>
      <c r="CA42" s="1618"/>
      <c r="CB42" s="1604"/>
      <c r="CC42" s="1604"/>
      <c r="CD42" s="122"/>
      <c r="CE42" s="78"/>
      <c r="CF42" s="78"/>
      <c r="CG42" s="78"/>
      <c r="CH42" s="40"/>
      <c r="CI42" s="40"/>
      <c r="CJ42" s="40"/>
      <c r="CK42" s="40"/>
      <c r="CL42" s="40"/>
      <c r="CM42" s="40"/>
    </row>
    <row r="43" spans="2:91" s="66" customFormat="1" ht="24.9" customHeight="1">
      <c r="B43" s="76"/>
      <c r="C43" s="40"/>
      <c r="D43" s="92"/>
      <c r="E43" s="85"/>
      <c r="F43" s="87"/>
      <c r="G43" s="85"/>
      <c r="H43" s="40"/>
      <c r="I43" s="78"/>
      <c r="J43" s="78"/>
      <c r="K43" s="78"/>
      <c r="L43" s="78"/>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s="78"/>
      <c r="BH43" s="78"/>
      <c r="BI43" s="78"/>
      <c r="BJ43" s="78"/>
      <c r="BK43" s="78"/>
      <c r="BL43" s="78"/>
      <c r="BM43" s="78"/>
      <c r="BN43" s="78"/>
      <c r="BO43" s="78"/>
      <c r="BP43" s="78"/>
      <c r="BQ43" s="78"/>
      <c r="BR43" s="78"/>
      <c r="BS43" s="78"/>
      <c r="BT43"/>
      <c r="BU43"/>
      <c r="BV43"/>
      <c r="BW43"/>
      <c r="BX43"/>
      <c r="BY43"/>
      <c r="BZ43"/>
      <c r="CA43"/>
      <c r="CB43" s="78"/>
      <c r="CC43" s="78"/>
      <c r="CD43" s="122"/>
      <c r="CE43" s="78"/>
      <c r="CF43" s="78"/>
      <c r="CG43" s="78"/>
      <c r="CH43" s="40"/>
      <c r="CI43" s="40"/>
      <c r="CJ43" s="40"/>
      <c r="CK43" s="40"/>
      <c r="CL43" s="40"/>
      <c r="CM43" s="40"/>
    </row>
    <row r="44" spans="2:91" s="66" customFormat="1" ht="30" customHeight="1">
      <c r="B44" s="76"/>
      <c r="C44" s="40"/>
      <c r="D44" s="78" t="s">
        <v>151</v>
      </c>
      <c r="E44" s="85"/>
      <c r="F44" s="81" t="s">
        <v>1729</v>
      </c>
      <c r="G44" s="85"/>
      <c r="H44" s="40"/>
      <c r="I44" s="78"/>
      <c r="J44" s="78"/>
      <c r="K44" s="78"/>
      <c r="L44" s="78"/>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s="78"/>
      <c r="BH44" s="78"/>
      <c r="BI44" s="78"/>
      <c r="BJ44" s="78"/>
      <c r="BK44" s="78"/>
      <c r="BL44" s="78"/>
      <c r="BM44" s="78"/>
      <c r="BN44" s="78"/>
      <c r="BO44" s="78"/>
      <c r="BP44" s="78"/>
      <c r="BQ44" s="1604">
        <v>50</v>
      </c>
      <c r="BR44" s="1604"/>
      <c r="BS44" s="1613"/>
      <c r="BT44" s="1614"/>
      <c r="BU44" s="1614"/>
      <c r="BV44" s="1614"/>
      <c r="BW44" s="1614"/>
      <c r="BX44" s="1614"/>
      <c r="BY44" s="1614"/>
      <c r="BZ44" s="1614"/>
      <c r="CA44" s="1615"/>
      <c r="CB44" s="1604" t="s">
        <v>154</v>
      </c>
      <c r="CC44" s="1604"/>
      <c r="CD44" s="122"/>
      <c r="CE44" s="78"/>
      <c r="CF44" s="78"/>
      <c r="CG44" s="78"/>
      <c r="CH44" s="40"/>
      <c r="CI44" s="40"/>
      <c r="CJ44" s="40"/>
      <c r="CK44" s="40"/>
      <c r="CL44" s="40"/>
      <c r="CM44" s="40"/>
    </row>
    <row r="45" spans="2:91" s="66" customFormat="1" ht="30" customHeight="1">
      <c r="B45" s="76"/>
      <c r="C45" s="40"/>
      <c r="D45" s="94"/>
      <c r="E45" s="85"/>
      <c r="F45" s="91" t="s">
        <v>1902</v>
      </c>
      <c r="G45" s="85"/>
      <c r="H45" s="40"/>
      <c r="I45" s="78"/>
      <c r="J45" s="78"/>
      <c r="K45" s="78"/>
      <c r="L45" s="78"/>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s="78"/>
      <c r="BH45" s="78"/>
      <c r="BI45" s="78"/>
      <c r="BJ45" s="78"/>
      <c r="BK45" s="78"/>
      <c r="BL45" s="78"/>
      <c r="BM45" s="78"/>
      <c r="BN45" s="78"/>
      <c r="BO45" s="78"/>
      <c r="BP45" s="78"/>
      <c r="BQ45" s="1604"/>
      <c r="BR45" s="1604"/>
      <c r="BS45" s="1616"/>
      <c r="BT45" s="1617"/>
      <c r="BU45" s="1617"/>
      <c r="BV45" s="1617"/>
      <c r="BW45" s="1617"/>
      <c r="BX45" s="1617"/>
      <c r="BY45" s="1617"/>
      <c r="BZ45" s="1617"/>
      <c r="CA45" s="1618"/>
      <c r="CB45" s="1604"/>
      <c r="CC45" s="1604"/>
      <c r="CD45" s="122"/>
      <c r="CE45" s="78"/>
      <c r="CF45" s="78"/>
      <c r="CG45" s="78"/>
      <c r="CH45" s="40"/>
      <c r="CI45" s="40"/>
      <c r="CJ45" s="40"/>
      <c r="CK45" s="40"/>
      <c r="CL45" s="40"/>
      <c r="CM45" s="40"/>
    </row>
    <row r="46" spans="2:91" s="66" customFormat="1" ht="24.9" customHeight="1">
      <c r="B46" s="76"/>
      <c r="C46" s="40"/>
      <c r="D46" s="89"/>
      <c r="E46" s="85"/>
      <c r="F46" s="87"/>
      <c r="G46" s="85"/>
      <c r="H46" s="40"/>
      <c r="I46" s="78"/>
      <c r="J46" s="78"/>
      <c r="K46" s="78"/>
      <c r="L46" s="78"/>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s="97"/>
      <c r="BH46" s="97"/>
      <c r="BI46" s="97"/>
      <c r="BJ46" s="97"/>
      <c r="BK46" s="97"/>
      <c r="BL46" s="97"/>
      <c r="BM46" s="97"/>
      <c r="BN46" s="97"/>
      <c r="BO46" s="97"/>
      <c r="BP46" s="97"/>
      <c r="BQ46" s="97"/>
      <c r="BR46" s="97"/>
      <c r="BS46" s="97"/>
      <c r="BT46" s="97"/>
      <c r="BU46" s="97"/>
      <c r="BV46" s="97"/>
      <c r="BW46" s="97"/>
      <c r="BX46" s="97"/>
      <c r="BY46" s="97"/>
      <c r="BZ46" s="97"/>
      <c r="CA46" s="97"/>
      <c r="CB46" s="199"/>
      <c r="CC46" s="78"/>
      <c r="CD46" s="122"/>
      <c r="CH46"/>
      <c r="CI46"/>
      <c r="CJ46"/>
      <c r="CK46"/>
    </row>
    <row r="47" spans="2:91" s="66" customFormat="1" ht="30" customHeight="1">
      <c r="B47" s="88"/>
      <c r="C47" s="40"/>
      <c r="D47" s="89"/>
      <c r="E47" s="85"/>
      <c r="F47" s="78" t="s">
        <v>161</v>
      </c>
      <c r="G47" s="85"/>
      <c r="H47" s="40"/>
      <c r="I47" s="78"/>
      <c r="J47" s="78"/>
      <c r="K47" s="78"/>
      <c r="L47" s="78"/>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s="97"/>
      <c r="BH47" s="97"/>
      <c r="BI47" s="97"/>
      <c r="BJ47" s="97"/>
      <c r="BK47" s="97"/>
      <c r="BL47" s="97"/>
      <c r="BM47" s="97"/>
      <c r="BN47" s="97"/>
      <c r="BO47" s="97"/>
      <c r="BP47" s="97"/>
      <c r="BQ47" s="97"/>
      <c r="BR47" s="97"/>
      <c r="BS47" s="2214">
        <v>100</v>
      </c>
      <c r="BT47" s="2215"/>
      <c r="BU47" s="2215"/>
      <c r="BV47" s="2215">
        <v>0</v>
      </c>
      <c r="BW47" s="2215"/>
      <c r="BX47" s="2215"/>
      <c r="BY47" s="2215">
        <v>0</v>
      </c>
      <c r="BZ47" s="2215"/>
      <c r="CA47" s="2216"/>
      <c r="CB47" s="1604" t="s">
        <v>154</v>
      </c>
      <c r="CC47" s="1604"/>
      <c r="CD47" s="122"/>
      <c r="CH47"/>
      <c r="CI47"/>
      <c r="CJ47"/>
      <c r="CK47"/>
    </row>
    <row r="48" spans="2:91" s="66" customFormat="1" ht="30" customHeight="1">
      <c r="B48" s="90"/>
      <c r="C48" s="40"/>
      <c r="D48" s="89"/>
      <c r="E48" s="85"/>
      <c r="F48" s="91" t="s">
        <v>162</v>
      </c>
      <c r="G48" s="85"/>
      <c r="H48" s="40"/>
      <c r="I48" s="78"/>
      <c r="J48" s="78"/>
      <c r="K48" s="78"/>
      <c r="L48" s="7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s="97"/>
      <c r="BH48" s="97"/>
      <c r="BI48" s="97"/>
      <c r="BJ48" s="97"/>
      <c r="BK48" s="97"/>
      <c r="BL48" s="97"/>
      <c r="BM48" s="97"/>
      <c r="BN48" s="97"/>
      <c r="BO48" s="97"/>
      <c r="BP48" s="97"/>
      <c r="BQ48" s="97"/>
      <c r="BR48" s="97"/>
      <c r="BS48" s="2217"/>
      <c r="BT48" s="2218"/>
      <c r="BU48" s="2218"/>
      <c r="BV48" s="2218"/>
      <c r="BW48" s="2218"/>
      <c r="BX48" s="2218"/>
      <c r="BY48" s="2218"/>
      <c r="BZ48" s="2218"/>
      <c r="CA48" s="2219"/>
      <c r="CB48" s="1604"/>
      <c r="CC48" s="1604"/>
      <c r="CD48" s="122"/>
      <c r="CH48"/>
      <c r="CI48"/>
      <c r="CJ48"/>
      <c r="CK48"/>
    </row>
    <row r="49" spans="2:126" s="66" customFormat="1" ht="39.9" customHeight="1">
      <c r="B49" s="149"/>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171"/>
      <c r="CC49" s="202"/>
      <c r="CD49" s="121"/>
      <c r="CH49"/>
      <c r="CI49"/>
      <c r="CJ49"/>
      <c r="CK49"/>
    </row>
    <row r="50" spans="2:126" s="66" customFormat="1" ht="39.9" customHeight="1">
      <c r="B50" s="93"/>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C50" s="78"/>
      <c r="CD50" s="122"/>
      <c r="CH50"/>
      <c r="CI50"/>
      <c r="CJ50"/>
      <c r="CK50"/>
    </row>
    <row r="51" spans="2:126" s="66" customFormat="1" ht="24.9" customHeight="1">
      <c r="B51" s="76"/>
      <c r="C51" s="81" t="s">
        <v>1176</v>
      </c>
      <c r="D51" s="78" t="s">
        <v>1177</v>
      </c>
      <c r="E51" s="25"/>
      <c r="F51" s="1"/>
      <c r="G51" s="79"/>
      <c r="H51" s="82"/>
      <c r="I51" s="82"/>
      <c r="J51" s="102"/>
      <c r="K51" s="98"/>
      <c r="L51" s="98"/>
      <c r="M51" s="98"/>
      <c r="N51" s="98"/>
      <c r="O51" s="98"/>
      <c r="P51" s="102"/>
      <c r="Q51" s="102"/>
      <c r="R51" s="1"/>
      <c r="S51" s="1"/>
      <c r="T51" s="1"/>
      <c r="U51" s="1"/>
      <c r="V51" s="1"/>
      <c r="W51" s="1"/>
      <c r="X51" s="1"/>
      <c r="Y51" s="1"/>
      <c r="Z51" s="1"/>
      <c r="AA51" s="1"/>
      <c r="AB51" s="1"/>
      <c r="AC51" s="1"/>
      <c r="AD51" s="1"/>
      <c r="AE51" s="1"/>
      <c r="AF51" s="1"/>
      <c r="AG51" s="1"/>
      <c r="AH51" s="102"/>
      <c r="AI51" s="102"/>
      <c r="AJ51" s="102"/>
      <c r="AW51" s="112"/>
      <c r="AX51" s="102"/>
      <c r="AY51" s="102"/>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55"/>
      <c r="CE51" s="1"/>
      <c r="CF51" s="1"/>
      <c r="CH51"/>
      <c r="CI51"/>
      <c r="CJ51"/>
      <c r="CK51"/>
    </row>
    <row r="52" spans="2:126" s="66" customFormat="1" ht="30" customHeight="1">
      <c r="B52" s="76"/>
      <c r="C52" s="1"/>
      <c r="D52" s="80" t="s">
        <v>1178</v>
      </c>
      <c r="E52" s="25"/>
      <c r="F52" s="1"/>
      <c r="G52" s="79"/>
      <c r="H52" s="82"/>
      <c r="I52" s="82"/>
      <c r="J52" s="102"/>
      <c r="K52" s="98"/>
      <c r="L52" s="98"/>
      <c r="M52" s="98"/>
      <c r="N52" s="98"/>
      <c r="O52" s="98"/>
      <c r="P52" s="102"/>
      <c r="Q52" s="102"/>
      <c r="R52" s="1"/>
      <c r="S52" s="1"/>
      <c r="T52" s="1"/>
      <c r="U52" s="1"/>
      <c r="V52" s="1"/>
      <c r="W52" s="1"/>
      <c r="X52" s="1"/>
      <c r="Y52" s="1"/>
      <c r="Z52" s="1"/>
      <c r="AA52" s="1"/>
      <c r="AB52" s="1"/>
      <c r="AC52" s="1"/>
      <c r="AD52" s="1"/>
      <c r="AE52" s="1"/>
      <c r="AF52" s="1"/>
      <c r="AG52" s="1"/>
      <c r="AH52" s="102"/>
      <c r="AI52" s="102"/>
      <c r="AJ52" s="102"/>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4"/>
      <c r="BV52" s="194"/>
      <c r="BW52" s="194"/>
      <c r="BX52" s="194"/>
      <c r="BY52" s="194"/>
      <c r="BZ52" s="194"/>
      <c r="CA52" s="194"/>
      <c r="CB52" s="81"/>
      <c r="CC52" s="81"/>
      <c r="CD52" s="124"/>
      <c r="CE52" s="81"/>
      <c r="CF52" s="81"/>
      <c r="CH52"/>
      <c r="CI52"/>
      <c r="CJ52"/>
      <c r="CK52"/>
    </row>
    <row r="53" spans="2:126" s="66" customFormat="1" ht="30" customHeight="1">
      <c r="B53" s="76"/>
      <c r="C53" s="1"/>
      <c r="D53" s="80"/>
      <c r="E53" s="25"/>
      <c r="F53" s="1"/>
      <c r="G53" s="79"/>
      <c r="H53" s="82"/>
      <c r="I53" s="82"/>
      <c r="J53" s="102"/>
      <c r="K53" s="1256"/>
      <c r="L53" s="1256"/>
      <c r="M53" s="1256"/>
      <c r="N53" s="1256"/>
      <c r="O53" s="1256"/>
      <c r="P53" s="102"/>
      <c r="Q53" s="102"/>
      <c r="R53" s="1"/>
      <c r="S53" s="1"/>
      <c r="T53" s="1"/>
      <c r="U53" s="1"/>
      <c r="V53" s="1"/>
      <c r="W53" s="1"/>
      <c r="X53" s="1"/>
      <c r="Y53" s="1"/>
      <c r="Z53" s="1"/>
      <c r="AA53" s="1"/>
      <c r="AB53" s="1"/>
      <c r="AC53" s="1"/>
      <c r="AD53" s="1"/>
      <c r="AE53" s="1"/>
      <c r="AF53" s="1"/>
      <c r="AG53" s="1"/>
      <c r="AH53" s="102"/>
      <c r="AI53" s="102"/>
      <c r="AJ53" s="102"/>
      <c r="AR53" s="1255"/>
      <c r="AS53" s="1255"/>
      <c r="AT53" s="1255"/>
      <c r="AU53" s="1255"/>
      <c r="AV53" s="1255"/>
      <c r="AW53" s="1255"/>
      <c r="AX53" s="1255"/>
      <c r="AY53" s="1255"/>
      <c r="AZ53" s="1255"/>
      <c r="BA53" s="1255"/>
      <c r="BB53" s="1255"/>
      <c r="BC53" s="1255"/>
      <c r="BD53" s="1255"/>
      <c r="BE53" s="1255"/>
      <c r="BF53" s="1255"/>
      <c r="BG53" s="1255"/>
      <c r="BH53" s="1255"/>
      <c r="BI53" s="1255"/>
      <c r="BJ53" s="1255"/>
      <c r="BK53" s="1255"/>
      <c r="BL53" s="1255"/>
      <c r="BM53" s="1255"/>
      <c r="BN53" s="1255"/>
      <c r="BO53" s="1255"/>
      <c r="BP53" s="1255"/>
      <c r="BQ53" s="1255"/>
      <c r="BR53" s="1255"/>
      <c r="BS53" s="1255"/>
      <c r="BT53" s="1255"/>
      <c r="BU53" s="1255"/>
      <c r="BV53" s="1255"/>
      <c r="BW53" s="1255"/>
      <c r="BX53" s="1255"/>
      <c r="BY53" s="1255"/>
      <c r="BZ53" s="1255"/>
      <c r="CA53" s="1255"/>
      <c r="CB53" s="81"/>
      <c r="CC53" s="81"/>
      <c r="CD53" s="124"/>
      <c r="CE53" s="81"/>
      <c r="CF53" s="81"/>
      <c r="CH53"/>
      <c r="CI53"/>
      <c r="CJ53"/>
      <c r="CK53"/>
    </row>
    <row r="54" spans="2:126" s="66" customFormat="1" ht="30" customHeight="1">
      <c r="B54" s="76"/>
      <c r="C54" s="1"/>
      <c r="D54" s="80"/>
      <c r="E54" s="25"/>
      <c r="F54" s="1"/>
      <c r="G54" s="79"/>
      <c r="H54" s="82"/>
      <c r="I54" s="82"/>
      <c r="J54" s="102"/>
      <c r="K54" s="1256"/>
      <c r="L54" s="1256"/>
      <c r="M54" s="1256"/>
      <c r="N54" s="1256"/>
      <c r="O54" s="1256"/>
      <c r="P54" s="102"/>
      <c r="Q54" s="102"/>
      <c r="R54" s="1"/>
      <c r="S54" s="1"/>
      <c r="T54" s="1"/>
      <c r="U54" s="1"/>
      <c r="V54" s="1"/>
      <c r="W54" s="1"/>
      <c r="X54" s="1"/>
      <c r="Y54" s="1"/>
      <c r="Z54" s="1"/>
      <c r="AA54" s="1"/>
      <c r="AB54" s="1"/>
      <c r="AC54" s="2088" t="s">
        <v>1181</v>
      </c>
      <c r="AD54" s="2088"/>
      <c r="AE54" s="2088"/>
      <c r="AF54" s="2088"/>
      <c r="AG54" s="2088"/>
      <c r="AH54" s="2088"/>
      <c r="AI54" s="2088"/>
      <c r="AJ54" s="2088"/>
      <c r="AK54" s="2088"/>
      <c r="AL54" s="2088"/>
      <c r="AM54" s="2088"/>
      <c r="AN54" s="2088"/>
      <c r="AR54" s="1464" t="s">
        <v>1179</v>
      </c>
      <c r="AS54" s="1464"/>
      <c r="AT54" s="1464"/>
      <c r="AU54" s="1464"/>
      <c r="AV54" s="1464"/>
      <c r="AW54" s="1464"/>
      <c r="AX54" s="1464"/>
      <c r="AY54" s="1464"/>
      <c r="AZ54" s="1464"/>
      <c r="BA54" s="1464"/>
      <c r="BB54" s="1464"/>
      <c r="BC54" s="1464"/>
      <c r="BD54" s="1464"/>
      <c r="BE54" s="1464"/>
      <c r="BF54" s="1464"/>
      <c r="BG54" s="1464"/>
      <c r="BH54" s="1464"/>
      <c r="BI54" s="1464"/>
      <c r="BJ54" s="1464"/>
      <c r="BK54" s="1464"/>
      <c r="BL54" s="1464"/>
      <c r="BM54" s="1464"/>
      <c r="BN54" s="1464"/>
      <c r="BO54" s="1464"/>
      <c r="BP54" s="1464"/>
      <c r="BQ54" s="1464"/>
      <c r="BR54" s="1464"/>
      <c r="BS54" s="1464"/>
      <c r="BT54" s="1464"/>
      <c r="BU54" s="1464"/>
      <c r="BV54" s="1464"/>
      <c r="BW54" s="1464"/>
      <c r="BX54" s="1464"/>
      <c r="BY54" s="1464"/>
      <c r="BZ54" s="1464"/>
      <c r="CA54" s="1464"/>
      <c r="CB54" s="81"/>
      <c r="CC54" s="81"/>
      <c r="CD54" s="124"/>
      <c r="CE54" s="81"/>
      <c r="CF54" s="81"/>
      <c r="CH54"/>
      <c r="CI54"/>
      <c r="CJ54"/>
      <c r="CK54"/>
    </row>
    <row r="55" spans="2:126" s="66" customFormat="1" ht="30" customHeight="1">
      <c r="B55" s="76"/>
      <c r="C55" s="1"/>
      <c r="D55" s="80"/>
      <c r="E55" s="25"/>
      <c r="F55" s="1"/>
      <c r="G55" s="79"/>
      <c r="H55" s="82"/>
      <c r="I55" s="82"/>
      <c r="J55" s="102"/>
      <c r="K55" s="98"/>
      <c r="L55" s="98"/>
      <c r="M55" s="98"/>
      <c r="N55" s="98"/>
      <c r="O55" s="98"/>
      <c r="P55" s="102"/>
      <c r="Q55" s="102"/>
      <c r="R55" s="1"/>
      <c r="S55" s="1"/>
      <c r="T55" s="1"/>
      <c r="U55" s="1"/>
      <c r="V55" s="1"/>
      <c r="W55" s="1"/>
      <c r="X55" s="1"/>
      <c r="Y55" s="1"/>
      <c r="Z55" s="1"/>
      <c r="AA55" s="1"/>
      <c r="AB55" s="1"/>
      <c r="AC55" s="2297" t="s">
        <v>1182</v>
      </c>
      <c r="AD55" s="2297"/>
      <c r="AE55" s="2297"/>
      <c r="AF55" s="2297"/>
      <c r="AG55" s="2297"/>
      <c r="AH55" s="2297"/>
      <c r="AI55" s="2297"/>
      <c r="AJ55" s="2297"/>
      <c r="AK55" s="2297"/>
      <c r="AL55" s="2297"/>
      <c r="AM55" s="2297"/>
      <c r="AN55" s="2297"/>
      <c r="AR55" s="2296" t="s">
        <v>1180</v>
      </c>
      <c r="AS55" s="2296"/>
      <c r="AT55" s="2296"/>
      <c r="AU55" s="2296"/>
      <c r="AV55" s="2296"/>
      <c r="AW55" s="2296"/>
      <c r="AX55" s="2296"/>
      <c r="AY55" s="2296"/>
      <c r="AZ55" s="2296"/>
      <c r="BA55" s="2296"/>
      <c r="BB55" s="2296"/>
      <c r="BC55" s="2296"/>
      <c r="BD55" s="2296"/>
      <c r="BE55" s="2296"/>
      <c r="BF55" s="2296"/>
      <c r="BG55" s="2296"/>
      <c r="BH55" s="2296"/>
      <c r="BI55" s="2296"/>
      <c r="BJ55" s="2296"/>
      <c r="BK55" s="2296"/>
      <c r="BL55" s="2296"/>
      <c r="BM55" s="2296"/>
      <c r="BN55" s="2296"/>
      <c r="BO55" s="2296"/>
      <c r="BP55" s="2296"/>
      <c r="BQ55" s="2296"/>
      <c r="BR55" s="2296"/>
      <c r="BS55" s="2296"/>
      <c r="BT55" s="2296"/>
      <c r="BU55" s="2296"/>
      <c r="BV55" s="2296"/>
      <c r="BW55" s="2296"/>
      <c r="BX55" s="2296"/>
      <c r="BY55" s="2296"/>
      <c r="BZ55" s="2296"/>
      <c r="CA55" s="2296"/>
      <c r="CB55" s="81"/>
      <c r="CC55" s="81"/>
      <c r="CD55" s="124"/>
      <c r="CE55" s="81"/>
      <c r="CF55" s="81"/>
      <c r="CH55"/>
      <c r="CI55"/>
      <c r="CJ55"/>
      <c r="CK55"/>
    </row>
    <row r="56" spans="2:126" s="66" customFormat="1" ht="30" customHeight="1">
      <c r="B56" s="76"/>
      <c r="C56" s="1"/>
      <c r="D56" s="80"/>
      <c r="E56" s="25"/>
      <c r="F56" s="1"/>
      <c r="G56" s="79"/>
      <c r="H56" s="82"/>
      <c r="I56" s="82"/>
      <c r="J56" s="102"/>
      <c r="K56" s="98"/>
      <c r="L56" s="98"/>
      <c r="M56" s="98"/>
      <c r="N56" s="98"/>
      <c r="O56" s="98"/>
      <c r="P56" s="102"/>
      <c r="AR56" s="1464" t="s">
        <v>505</v>
      </c>
      <c r="AS56" s="1464"/>
      <c r="AT56" s="1464"/>
      <c r="AU56" s="1464"/>
      <c r="AV56" s="1464"/>
      <c r="AW56" s="1464"/>
      <c r="AX56" s="1464"/>
      <c r="AY56" s="1464"/>
      <c r="AZ56" s="1464"/>
      <c r="BA56" s="1464"/>
      <c r="BB56" s="1464"/>
      <c r="BC56" s="1464"/>
      <c r="BD56" s="1464"/>
      <c r="BE56" s="1464"/>
      <c r="BF56" s="1464"/>
      <c r="BG56" s="1464"/>
      <c r="BH56" s="1464"/>
      <c r="BI56" s="1464"/>
      <c r="BJ56" s="1464"/>
      <c r="BK56" s="1464"/>
      <c r="BL56" s="1464"/>
      <c r="BM56" s="1464"/>
      <c r="BN56" s="1464"/>
      <c r="BO56" s="1464"/>
      <c r="BP56" s="1464"/>
      <c r="BQ56" s="1464"/>
      <c r="BR56" s="1464"/>
      <c r="BS56" s="1464"/>
      <c r="BT56" s="1464"/>
      <c r="BU56" s="1464"/>
      <c r="BV56" s="1464"/>
      <c r="BW56" s="1464"/>
      <c r="BX56" s="1464"/>
      <c r="BY56" s="1464"/>
      <c r="BZ56" s="1464"/>
      <c r="CA56" s="1464"/>
      <c r="CB56" s="91"/>
      <c r="CC56" s="91"/>
      <c r="CD56" s="124"/>
      <c r="CE56" s="91"/>
      <c r="CF56" s="91"/>
      <c r="CH56"/>
      <c r="CI56"/>
      <c r="CJ56"/>
      <c r="CK56"/>
    </row>
    <row r="57" spans="2:126" s="66" customFormat="1" ht="30" customHeight="1">
      <c r="B57" s="76"/>
      <c r="C57" s="1"/>
      <c r="D57" s="80"/>
      <c r="E57" s="25"/>
      <c r="F57" s="1"/>
      <c r="G57" s="79"/>
      <c r="H57" s="82"/>
      <c r="I57" s="82"/>
      <c r="J57" s="102"/>
      <c r="K57" s="98"/>
      <c r="L57" s="98"/>
      <c r="M57" s="98"/>
      <c r="N57" s="98"/>
      <c r="O57" s="98"/>
      <c r="P57" s="102"/>
      <c r="Q57" s="1"/>
      <c r="R57" s="1"/>
      <c r="S57" s="1"/>
      <c r="T57" s="1"/>
      <c r="U57" s="1"/>
      <c r="V57" s="1"/>
      <c r="W57" s="1"/>
      <c r="X57" s="1"/>
      <c r="Y57" s="1"/>
      <c r="Z57" s="1"/>
      <c r="AA57" s="1"/>
      <c r="AB57" s="1"/>
      <c r="AR57" s="1464" t="s">
        <v>218</v>
      </c>
      <c r="AS57" s="1464"/>
      <c r="AT57" s="1464"/>
      <c r="AU57" s="1464"/>
      <c r="AV57" s="1464"/>
      <c r="AW57" s="1464"/>
      <c r="AX57" s="1464"/>
      <c r="AY57" s="1464"/>
      <c r="AZ57" s="1464"/>
      <c r="BA57" s="1464"/>
      <c r="BB57" s="1464"/>
      <c r="BC57" s="1464"/>
      <c r="BD57" s="1464"/>
      <c r="BE57" s="1464"/>
      <c r="BF57" s="1464"/>
      <c r="BG57" s="1464"/>
      <c r="BH57" s="1464"/>
      <c r="BI57" s="1464"/>
      <c r="BJ57" s="1464"/>
      <c r="BK57" s="1464"/>
      <c r="BL57" s="1464"/>
      <c r="BM57" s="1464"/>
      <c r="BN57" s="1464"/>
      <c r="BO57" s="1464"/>
      <c r="BP57" s="1464"/>
      <c r="BQ57" s="1464"/>
      <c r="BR57" s="1464"/>
      <c r="BS57" s="1464"/>
      <c r="BT57" s="1464"/>
      <c r="BU57" s="1464"/>
      <c r="BV57" s="1464"/>
      <c r="BW57" s="1464"/>
      <c r="BX57" s="1464"/>
      <c r="BY57" s="1464"/>
      <c r="BZ57" s="1464"/>
      <c r="CA57" s="1464"/>
      <c r="CB57" s="81"/>
      <c r="CC57" s="81"/>
      <c r="CD57" s="124"/>
      <c r="CE57" s="81"/>
      <c r="CF57" s="81"/>
      <c r="CH57"/>
      <c r="CI57"/>
      <c r="CJ57"/>
      <c r="CK57"/>
    </row>
    <row r="58" spans="2:126" s="66" customFormat="1" ht="30" customHeight="1">
      <c r="B58" s="90"/>
      <c r="C58" s="83"/>
      <c r="D58" s="140"/>
      <c r="E58" s="140"/>
      <c r="F58" s="140"/>
      <c r="G58" s="140"/>
      <c r="H58" s="86"/>
      <c r="I58" s="86"/>
      <c r="J58" s="86"/>
      <c r="K58" s="86"/>
      <c r="L58" s="86"/>
      <c r="M58" s="86"/>
      <c r="N58" s="86"/>
      <c r="O58" s="86"/>
      <c r="P58" s="86"/>
      <c r="Q58" s="83"/>
      <c r="R58" s="83"/>
      <c r="S58" s="83"/>
      <c r="T58" s="83"/>
      <c r="U58" s="83"/>
      <c r="V58" s="83"/>
      <c r="W58" s="83"/>
      <c r="X58" s="83"/>
      <c r="Y58" s="83"/>
      <c r="Z58" s="83"/>
      <c r="AA58" s="83"/>
      <c r="AB58" s="83"/>
      <c r="AC58" s="83"/>
      <c r="AD58" s="83"/>
      <c r="AE58" s="83"/>
      <c r="AF58" s="83"/>
      <c r="AG58" s="83"/>
      <c r="AH58" s="83"/>
      <c r="AI58" s="83"/>
      <c r="AJ58" s="83"/>
      <c r="AL58" s="916" t="s">
        <v>1183</v>
      </c>
      <c r="AM58" s="83"/>
      <c r="AN58" s="83"/>
      <c r="AO58" s="83"/>
      <c r="AP58" s="83"/>
      <c r="AQ58" s="83"/>
      <c r="AR58" s="83"/>
      <c r="AS58" s="83"/>
      <c r="AU58" s="83"/>
      <c r="AV58" s="83"/>
      <c r="AW58" s="83"/>
      <c r="AX58" s="83"/>
      <c r="AY58" s="83"/>
      <c r="AZ58" s="1"/>
      <c r="BA58" s="1"/>
      <c r="BB58" s="1"/>
      <c r="BC58" s="1"/>
      <c r="BD58" s="1"/>
      <c r="BE58" s="1"/>
      <c r="BF58" s="1"/>
      <c r="BG58" s="1"/>
      <c r="BH58" s="1"/>
      <c r="BI58" s="1"/>
      <c r="BJ58" s="1"/>
      <c r="BK58" s="1"/>
      <c r="BL58" s="1"/>
      <c r="BM58" s="102"/>
      <c r="BN58" s="102"/>
      <c r="BO58" s="113"/>
      <c r="BP58" s="113"/>
      <c r="BQ58" s="113"/>
      <c r="BR58" s="113"/>
      <c r="BS58" s="113"/>
      <c r="BT58" s="113"/>
      <c r="BU58" s="113"/>
      <c r="BV58" s="113"/>
      <c r="BY58" s="897" t="s">
        <v>1183</v>
      </c>
      <c r="BZ58" s="159"/>
      <c r="CA58" s="159"/>
      <c r="CB58" s="159"/>
      <c r="CC58" s="159"/>
      <c r="CD58" s="120"/>
      <c r="CE58" s="159"/>
      <c r="CF58" s="159"/>
      <c r="CH58"/>
      <c r="CI58"/>
      <c r="CJ58"/>
      <c r="CK58"/>
    </row>
    <row r="59" spans="2:126" s="66" customFormat="1" ht="30" customHeight="1">
      <c r="B59" s="93"/>
      <c r="C59" s="83"/>
      <c r="D59" s="918" t="s">
        <v>146</v>
      </c>
      <c r="E59" s="77"/>
      <c r="F59" s="86" t="s">
        <v>380</v>
      </c>
      <c r="G59" s="103"/>
      <c r="H59" s="86"/>
      <c r="I59" s="86"/>
      <c r="J59" s="86"/>
      <c r="K59" s="86"/>
      <c r="L59" s="86"/>
      <c r="M59" s="86"/>
      <c r="N59" s="86"/>
      <c r="O59" s="86"/>
      <c r="P59" s="86"/>
      <c r="Q59" s="83"/>
      <c r="R59" s="83"/>
      <c r="S59" s="83"/>
      <c r="T59" s="83"/>
      <c r="U59" s="83"/>
      <c r="V59" s="83"/>
      <c r="W59" s="83"/>
      <c r="X59" s="83"/>
      <c r="Y59" s="83"/>
      <c r="Z59" s="83"/>
      <c r="AA59" s="1604">
        <v>51</v>
      </c>
      <c r="AB59" s="1604"/>
      <c r="AC59" s="1613"/>
      <c r="AD59" s="1614"/>
      <c r="AE59" s="1614"/>
      <c r="AF59" s="1614"/>
      <c r="AG59" s="1614"/>
      <c r="AH59" s="1614"/>
      <c r="AI59" s="1614"/>
      <c r="AJ59" s="1614"/>
      <c r="AK59" s="1614"/>
      <c r="AL59" s="1614"/>
      <c r="AM59" s="1614"/>
      <c r="AN59" s="1615"/>
      <c r="AP59" s="1604">
        <v>54</v>
      </c>
      <c r="AQ59" s="1604"/>
      <c r="AR59" s="1613"/>
      <c r="AS59" s="1614"/>
      <c r="AT59" s="1614"/>
      <c r="AU59" s="1614"/>
      <c r="AV59" s="1614"/>
      <c r="AW59" s="1614"/>
      <c r="AX59" s="1614"/>
      <c r="AY59" s="1614"/>
      <c r="AZ59" s="1614"/>
      <c r="BA59" s="1614"/>
      <c r="BB59" s="1614"/>
      <c r="BC59" s="1614"/>
      <c r="BD59" s="1614"/>
      <c r="BE59" s="1614"/>
      <c r="BF59" s="1614"/>
      <c r="BG59" s="1614"/>
      <c r="BH59" s="1614"/>
      <c r="BI59" s="1614"/>
      <c r="BJ59" s="1614"/>
      <c r="BK59" s="1614"/>
      <c r="BL59" s="1614"/>
      <c r="BM59" s="1614"/>
      <c r="BN59" s="1614"/>
      <c r="BO59" s="1614"/>
      <c r="BP59" s="1614"/>
      <c r="BQ59" s="1614"/>
      <c r="BR59" s="1614"/>
      <c r="BS59" s="1614"/>
      <c r="BT59" s="1614"/>
      <c r="BU59" s="1614"/>
      <c r="BV59" s="1614"/>
      <c r="BW59" s="1614"/>
      <c r="BX59" s="1614"/>
      <c r="BY59" s="1614"/>
      <c r="BZ59" s="1614"/>
      <c r="CA59" s="1615"/>
      <c r="CB59"/>
      <c r="CC59"/>
      <c r="CD59" s="120"/>
      <c r="CE59"/>
      <c r="CF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76"/>
      <c r="C60" s="40"/>
      <c r="D60" s="84"/>
      <c r="E60" s="77"/>
      <c r="F60" s="74" t="s">
        <v>381</v>
      </c>
      <c r="G60" s="103"/>
      <c r="H60" s="86"/>
      <c r="I60" s="86"/>
      <c r="J60" s="86"/>
      <c r="K60" s="86"/>
      <c r="L60" s="86"/>
      <c r="M60" s="86"/>
      <c r="N60" s="86"/>
      <c r="O60" s="86"/>
      <c r="P60" s="86"/>
      <c r="Q60" s="40"/>
      <c r="R60" s="40"/>
      <c r="S60" s="40"/>
      <c r="T60" s="40"/>
      <c r="U60" s="40"/>
      <c r="V60" s="40"/>
      <c r="W60" s="40"/>
      <c r="X60" s="40"/>
      <c r="Y60" s="40"/>
      <c r="Z60" s="40"/>
      <c r="AA60" s="1604"/>
      <c r="AB60" s="1604"/>
      <c r="AC60" s="1616"/>
      <c r="AD60" s="1617"/>
      <c r="AE60" s="1617"/>
      <c r="AF60" s="1617"/>
      <c r="AG60" s="1617"/>
      <c r="AH60" s="1617"/>
      <c r="AI60" s="1617"/>
      <c r="AJ60" s="1617"/>
      <c r="AK60" s="1617"/>
      <c r="AL60" s="1617"/>
      <c r="AM60" s="1617"/>
      <c r="AN60" s="1618"/>
      <c r="AP60" s="1604"/>
      <c r="AQ60" s="1604"/>
      <c r="AR60" s="1616"/>
      <c r="AS60" s="1617"/>
      <c r="AT60" s="1617"/>
      <c r="AU60" s="1617"/>
      <c r="AV60" s="1617"/>
      <c r="AW60" s="1617"/>
      <c r="AX60" s="1617"/>
      <c r="AY60" s="1617"/>
      <c r="AZ60" s="1617"/>
      <c r="BA60" s="1617"/>
      <c r="BB60" s="1617"/>
      <c r="BC60" s="1617"/>
      <c r="BD60" s="1617"/>
      <c r="BE60" s="1617"/>
      <c r="BF60" s="1617"/>
      <c r="BG60" s="1617"/>
      <c r="BH60" s="1617"/>
      <c r="BI60" s="1617"/>
      <c r="BJ60" s="1617"/>
      <c r="BK60" s="1617"/>
      <c r="BL60" s="1617"/>
      <c r="BM60" s="1617"/>
      <c r="BN60" s="1617"/>
      <c r="BO60" s="1617"/>
      <c r="BP60" s="1617"/>
      <c r="BQ60" s="1617"/>
      <c r="BR60" s="1617"/>
      <c r="BS60" s="1617"/>
      <c r="BT60" s="1617"/>
      <c r="BU60" s="1617"/>
      <c r="BV60" s="1617"/>
      <c r="BW60" s="1617"/>
      <c r="BX60" s="1617"/>
      <c r="BY60" s="1617"/>
      <c r="BZ60" s="1617"/>
      <c r="CA60" s="1618"/>
      <c r="CB60"/>
      <c r="CC60"/>
      <c r="CD60" s="120"/>
      <c r="CE60"/>
      <c r="CF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24.9" customHeight="1">
      <c r="B61" s="101"/>
      <c r="C61" s="40"/>
      <c r="D61" s="79"/>
      <c r="E61" s="77"/>
      <c r="F61" s="87"/>
      <c r="G61" s="78"/>
      <c r="H61" s="86"/>
      <c r="I61" s="86"/>
      <c r="J61" s="86"/>
      <c r="K61" s="86"/>
      <c r="L61" s="86"/>
      <c r="M61" s="86"/>
      <c r="N61" s="86"/>
      <c r="O61" s="86"/>
      <c r="P61" s="86"/>
      <c r="Q61" s="40"/>
      <c r="R61" s="40"/>
      <c r="S61" s="40"/>
      <c r="T61" s="40"/>
      <c r="U61" s="40"/>
      <c r="V61" s="40"/>
      <c r="W61" s="40"/>
      <c r="X61" s="40"/>
      <c r="Y61" s="40"/>
      <c r="Z61" s="40"/>
      <c r="AA61" s="40"/>
      <c r="AB61" s="40"/>
      <c r="AC61" s="40"/>
      <c r="AD61" s="40"/>
      <c r="AE61" s="40"/>
      <c r="AF61" s="40"/>
      <c r="AG61" s="40"/>
      <c r="AW61" s="40"/>
      <c r="AX61" s="40"/>
      <c r="AY61" s="40"/>
      <c r="AZ61"/>
      <c r="BA61"/>
      <c r="BB61"/>
      <c r="BC61"/>
      <c r="BD61"/>
      <c r="BE61"/>
      <c r="BF61"/>
      <c r="BG61"/>
      <c r="BH61"/>
      <c r="BI61"/>
      <c r="BJ61"/>
      <c r="BK61"/>
      <c r="BL61"/>
      <c r="BM61"/>
      <c r="BN61"/>
      <c r="BO61"/>
      <c r="BP61"/>
      <c r="BQ61"/>
      <c r="BR61"/>
      <c r="BS61"/>
      <c r="BT61"/>
      <c r="BU61"/>
      <c r="BV61"/>
      <c r="BW61"/>
      <c r="BX61"/>
      <c r="BY61"/>
      <c r="BZ61"/>
      <c r="CA61"/>
      <c r="CB61"/>
      <c r="CC61"/>
      <c r="CD61" s="124"/>
      <c r="CE61"/>
      <c r="CF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76"/>
      <c r="C62" s="40"/>
      <c r="D62" s="915" t="s">
        <v>149</v>
      </c>
      <c r="E62" s="77"/>
      <c r="F62" s="81" t="s">
        <v>1184</v>
      </c>
      <c r="G62" s="78"/>
      <c r="H62" s="86"/>
      <c r="I62" s="86"/>
      <c r="J62" s="86"/>
      <c r="K62" s="86"/>
      <c r="L62" s="86"/>
      <c r="M62" s="86"/>
      <c r="N62" s="86"/>
      <c r="O62" s="86"/>
      <c r="P62" s="86"/>
      <c r="Q62" s="86"/>
      <c r="R62" s="86"/>
      <c r="S62" s="86"/>
      <c r="T62" s="86"/>
      <c r="U62" s="86"/>
      <c r="V62" s="86"/>
      <c r="W62" s="86"/>
      <c r="X62" s="86"/>
      <c r="Y62" s="86"/>
      <c r="Z62" s="86"/>
      <c r="AA62" s="1604">
        <v>52</v>
      </c>
      <c r="AB62" s="1604"/>
      <c r="AC62" s="1613"/>
      <c r="AD62" s="1614"/>
      <c r="AE62" s="1614"/>
      <c r="AF62" s="1614"/>
      <c r="AG62" s="1614"/>
      <c r="AH62" s="1614"/>
      <c r="AI62" s="1614"/>
      <c r="AJ62" s="1614"/>
      <c r="AK62" s="1614"/>
      <c r="AL62" s="1614"/>
      <c r="AM62" s="1614"/>
      <c r="AN62" s="1615"/>
      <c r="AP62" s="1604">
        <v>55</v>
      </c>
      <c r="AQ62" s="1604"/>
      <c r="AR62" s="1613"/>
      <c r="AS62" s="1614"/>
      <c r="AT62" s="1614"/>
      <c r="AU62" s="1614"/>
      <c r="AV62" s="1614"/>
      <c r="AW62" s="1614"/>
      <c r="AX62" s="1614"/>
      <c r="AY62" s="1614"/>
      <c r="AZ62" s="1614"/>
      <c r="BA62" s="1614"/>
      <c r="BB62" s="1614"/>
      <c r="BC62" s="1614"/>
      <c r="BD62" s="1614"/>
      <c r="BE62" s="1614"/>
      <c r="BF62" s="1614"/>
      <c r="BG62" s="1614"/>
      <c r="BH62" s="1614"/>
      <c r="BI62" s="1614"/>
      <c r="BJ62" s="1614"/>
      <c r="BK62" s="1614"/>
      <c r="BL62" s="1614"/>
      <c r="BM62" s="1614"/>
      <c r="BN62" s="1614"/>
      <c r="BO62" s="1614"/>
      <c r="BP62" s="1614"/>
      <c r="BQ62" s="1614"/>
      <c r="BR62" s="1614"/>
      <c r="BS62" s="1614"/>
      <c r="BT62" s="1614"/>
      <c r="BU62" s="1614"/>
      <c r="BV62" s="1614"/>
      <c r="BW62" s="1614"/>
      <c r="BX62" s="1614"/>
      <c r="BY62" s="1614"/>
      <c r="BZ62" s="1614"/>
      <c r="CA62" s="1615"/>
      <c r="CB62"/>
      <c r="CC62"/>
      <c r="CD62" s="124"/>
      <c r="CE62"/>
      <c r="CF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76"/>
      <c r="C63" s="40"/>
      <c r="D63" s="89"/>
      <c r="E63" s="77"/>
      <c r="F63" s="91" t="s">
        <v>1730</v>
      </c>
      <c r="G63" s="78"/>
      <c r="H63" s="86"/>
      <c r="I63" s="86"/>
      <c r="J63" s="86"/>
      <c r="K63" s="86"/>
      <c r="L63" s="86"/>
      <c r="M63" s="86"/>
      <c r="N63" s="86"/>
      <c r="O63" s="86"/>
      <c r="P63" s="86"/>
      <c r="Q63" s="86"/>
      <c r="R63" s="86"/>
      <c r="S63" s="86"/>
      <c r="T63" s="86"/>
      <c r="U63" s="86"/>
      <c r="V63" s="86"/>
      <c r="W63" s="86"/>
      <c r="X63" s="86"/>
      <c r="Y63" s="86"/>
      <c r="Z63" s="86"/>
      <c r="AA63" s="1604"/>
      <c r="AB63" s="1604"/>
      <c r="AC63" s="1616"/>
      <c r="AD63" s="1617"/>
      <c r="AE63" s="1617"/>
      <c r="AF63" s="1617"/>
      <c r="AG63" s="1617"/>
      <c r="AH63" s="1617"/>
      <c r="AI63" s="1617"/>
      <c r="AJ63" s="1617"/>
      <c r="AK63" s="1617"/>
      <c r="AL63" s="1617"/>
      <c r="AM63" s="1617"/>
      <c r="AN63" s="1618"/>
      <c r="AP63" s="1604"/>
      <c r="AQ63" s="1604"/>
      <c r="AR63" s="1616"/>
      <c r="AS63" s="1617"/>
      <c r="AT63" s="1617"/>
      <c r="AU63" s="1617"/>
      <c r="AV63" s="1617"/>
      <c r="AW63" s="1617"/>
      <c r="AX63" s="1617"/>
      <c r="AY63" s="1617"/>
      <c r="AZ63" s="1617"/>
      <c r="BA63" s="1617"/>
      <c r="BB63" s="1617"/>
      <c r="BC63" s="1617"/>
      <c r="BD63" s="1617"/>
      <c r="BE63" s="1617"/>
      <c r="BF63" s="1617"/>
      <c r="BG63" s="1617"/>
      <c r="BH63" s="1617"/>
      <c r="BI63" s="1617"/>
      <c r="BJ63" s="1617"/>
      <c r="BK63" s="1617"/>
      <c r="BL63" s="1617"/>
      <c r="BM63" s="1617"/>
      <c r="BN63" s="1617"/>
      <c r="BO63" s="1617"/>
      <c r="BP63" s="1617"/>
      <c r="BQ63" s="1617"/>
      <c r="BR63" s="1617"/>
      <c r="BS63" s="1617"/>
      <c r="BT63" s="1617"/>
      <c r="BU63" s="1617"/>
      <c r="BV63" s="1617"/>
      <c r="BW63" s="1617"/>
      <c r="BX63" s="1617"/>
      <c r="BY63" s="1617"/>
      <c r="BZ63" s="1617"/>
      <c r="CA63" s="1618"/>
      <c r="CB63"/>
      <c r="CC63"/>
      <c r="CD63" s="124"/>
      <c r="CE63"/>
      <c r="CF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24.9" customHeight="1">
      <c r="B64" s="88"/>
      <c r="C64" s="40"/>
      <c r="D64" s="92"/>
      <c r="E64" s="77"/>
      <c r="F64" s="87"/>
      <c r="G64" s="78"/>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c r="AW64" s="40"/>
      <c r="AX64" s="40"/>
      <c r="AY64" s="40"/>
      <c r="AZ64"/>
      <c r="BA64"/>
      <c r="BB64"/>
      <c r="BC64"/>
      <c r="BD64"/>
      <c r="BE64"/>
      <c r="BF64"/>
      <c r="BG64"/>
      <c r="BH64"/>
      <c r="BI64"/>
      <c r="BJ64"/>
      <c r="BK64"/>
      <c r="BL64"/>
      <c r="BM64"/>
      <c r="BN64"/>
      <c r="BO64"/>
      <c r="BP64"/>
      <c r="BQ64"/>
      <c r="BR64"/>
      <c r="BS64"/>
      <c r="BT64"/>
      <c r="BU64"/>
      <c r="BV64"/>
      <c r="BW64"/>
      <c r="BX64"/>
      <c r="BY64"/>
      <c r="BZ64"/>
      <c r="CA64"/>
      <c r="CB64"/>
      <c r="CC64"/>
      <c r="CD64" s="124"/>
      <c r="CE64"/>
      <c r="CF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90"/>
      <c r="C65" s="40"/>
      <c r="D65" s="78" t="s">
        <v>151</v>
      </c>
      <c r="E65" s="77"/>
      <c r="F65" s="81" t="s">
        <v>1185</v>
      </c>
      <c r="G65" s="78"/>
      <c r="H65" s="86"/>
      <c r="I65" s="86"/>
      <c r="J65" s="86"/>
      <c r="K65" s="86"/>
      <c r="L65" s="86"/>
      <c r="M65" s="86"/>
      <c r="N65" s="86"/>
      <c r="O65" s="86"/>
      <c r="P65" s="86"/>
      <c r="Q65" s="86"/>
      <c r="R65" s="86"/>
      <c r="S65" s="86"/>
      <c r="T65" s="86"/>
      <c r="U65" s="86"/>
      <c r="V65" s="86"/>
      <c r="W65" s="86"/>
      <c r="X65" s="86"/>
      <c r="Y65" s="86"/>
      <c r="Z65" s="86"/>
      <c r="AA65" s="1604">
        <v>53</v>
      </c>
      <c r="AB65" s="1604"/>
      <c r="AC65" s="1613"/>
      <c r="AD65" s="1614"/>
      <c r="AE65" s="1614"/>
      <c r="AF65" s="1614"/>
      <c r="AG65" s="1614"/>
      <c r="AH65" s="1614"/>
      <c r="AI65" s="1614"/>
      <c r="AJ65" s="1614"/>
      <c r="AK65" s="1614"/>
      <c r="AL65" s="1614"/>
      <c r="AM65" s="1614"/>
      <c r="AN65" s="1615"/>
      <c r="AP65" s="1604">
        <v>56</v>
      </c>
      <c r="AQ65" s="1604"/>
      <c r="AR65" s="1613"/>
      <c r="AS65" s="1614"/>
      <c r="AT65" s="1614"/>
      <c r="AU65" s="1614"/>
      <c r="AV65" s="1614"/>
      <c r="AW65" s="1614"/>
      <c r="AX65" s="1614"/>
      <c r="AY65" s="1614"/>
      <c r="AZ65" s="1614"/>
      <c r="BA65" s="1614"/>
      <c r="BB65" s="1614"/>
      <c r="BC65" s="1614"/>
      <c r="BD65" s="1614"/>
      <c r="BE65" s="1614"/>
      <c r="BF65" s="1614"/>
      <c r="BG65" s="1614"/>
      <c r="BH65" s="1614"/>
      <c r="BI65" s="1614"/>
      <c r="BJ65" s="1614"/>
      <c r="BK65" s="1614"/>
      <c r="BL65" s="1614"/>
      <c r="BM65" s="1614"/>
      <c r="BN65" s="1614"/>
      <c r="BO65" s="1614"/>
      <c r="BP65" s="1614"/>
      <c r="BQ65" s="1614"/>
      <c r="BR65" s="1614"/>
      <c r="BS65" s="1614"/>
      <c r="BT65" s="1614"/>
      <c r="BU65" s="1614"/>
      <c r="BV65" s="1614"/>
      <c r="BW65" s="1614"/>
      <c r="BX65" s="1614"/>
      <c r="BY65" s="1614"/>
      <c r="BZ65" s="1614"/>
      <c r="CA65" s="1615"/>
      <c r="CB65"/>
      <c r="CC65"/>
      <c r="CD65" s="160"/>
      <c r="CE65"/>
      <c r="CF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6"/>
      <c r="C66" s="40"/>
      <c r="D66" s="94"/>
      <c r="E66" s="77"/>
      <c r="F66" s="91" t="s">
        <v>1731</v>
      </c>
      <c r="G66" s="78"/>
      <c r="H66" s="86"/>
      <c r="I66" s="86"/>
      <c r="J66" s="86"/>
      <c r="K66" s="86"/>
      <c r="L66" s="86"/>
      <c r="M66" s="86"/>
      <c r="N66" s="86"/>
      <c r="O66" s="86"/>
      <c r="P66" s="86"/>
      <c r="Q66" s="86"/>
      <c r="R66" s="86"/>
      <c r="S66" s="86"/>
      <c r="T66" s="86"/>
      <c r="U66" s="86"/>
      <c r="V66" s="86"/>
      <c r="W66" s="86"/>
      <c r="X66" s="86"/>
      <c r="Y66" s="86"/>
      <c r="Z66" s="86"/>
      <c r="AA66" s="1604"/>
      <c r="AB66" s="1604"/>
      <c r="AC66" s="1616"/>
      <c r="AD66" s="1617"/>
      <c r="AE66" s="1617"/>
      <c r="AF66" s="1617"/>
      <c r="AG66" s="1617"/>
      <c r="AH66" s="1617"/>
      <c r="AI66" s="1617"/>
      <c r="AJ66" s="1617"/>
      <c r="AK66" s="1617"/>
      <c r="AL66" s="1617"/>
      <c r="AM66" s="1617"/>
      <c r="AN66" s="1618"/>
      <c r="AP66" s="1604"/>
      <c r="AQ66" s="1604"/>
      <c r="AR66" s="1616"/>
      <c r="AS66" s="1617"/>
      <c r="AT66" s="1617"/>
      <c r="AU66" s="1617"/>
      <c r="AV66" s="1617"/>
      <c r="AW66" s="1617"/>
      <c r="AX66" s="1617"/>
      <c r="AY66" s="1617"/>
      <c r="AZ66" s="1617"/>
      <c r="BA66" s="1617"/>
      <c r="BB66" s="1617"/>
      <c r="BC66" s="1617"/>
      <c r="BD66" s="1617"/>
      <c r="BE66" s="1617"/>
      <c r="BF66" s="1617"/>
      <c r="BG66" s="1617"/>
      <c r="BH66" s="1617"/>
      <c r="BI66" s="1617"/>
      <c r="BJ66" s="1617"/>
      <c r="BK66" s="1617"/>
      <c r="BL66" s="1617"/>
      <c r="BM66" s="1617"/>
      <c r="BN66" s="1617"/>
      <c r="BO66" s="1617"/>
      <c r="BP66" s="1617"/>
      <c r="BQ66" s="1617"/>
      <c r="BR66" s="1617"/>
      <c r="BS66" s="1617"/>
      <c r="BT66" s="1617"/>
      <c r="BU66" s="1617"/>
      <c r="BV66" s="1617"/>
      <c r="BW66" s="1617"/>
      <c r="BX66" s="1617"/>
      <c r="BY66" s="1617"/>
      <c r="BZ66" s="1617"/>
      <c r="CA66" s="1618"/>
      <c r="CB66"/>
      <c r="CC66"/>
      <c r="CD66" s="160"/>
      <c r="CE66"/>
      <c r="CF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9.9" customHeight="1">
      <c r="B67" s="149"/>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c r="AU67" s="96"/>
      <c r="AV67" s="96"/>
      <c r="AW67" s="96"/>
      <c r="AX67" s="96"/>
      <c r="AY67" s="96"/>
      <c r="AZ67" s="96"/>
      <c r="BA67" s="96"/>
      <c r="BB67" s="96"/>
      <c r="BC67" s="96"/>
      <c r="BD67" s="96"/>
      <c r="BE67" s="96"/>
      <c r="BF67" s="96"/>
      <c r="BG67" s="96"/>
      <c r="BH67" s="96"/>
      <c r="BI67" s="96"/>
      <c r="BJ67" s="96"/>
      <c r="BK67" s="96"/>
      <c r="BL67" s="96"/>
      <c r="BM67" s="96"/>
      <c r="BN67" s="96"/>
      <c r="BO67" s="96"/>
      <c r="BP67" s="96"/>
      <c r="BQ67" s="96"/>
      <c r="BR67" s="96"/>
      <c r="BS67" s="96"/>
      <c r="BT67" s="96"/>
      <c r="BU67" s="96"/>
      <c r="BV67" s="96"/>
      <c r="BW67" s="96"/>
      <c r="BX67" s="96"/>
      <c r="BY67" s="96"/>
      <c r="BZ67" s="96"/>
      <c r="CA67" s="96"/>
      <c r="CB67" s="96"/>
      <c r="CC67" s="96"/>
      <c r="CD67" s="17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9.9" customHeight="1">
      <c r="B68" s="93"/>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20"/>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76"/>
      <c r="C69" s="81" t="s">
        <v>1186</v>
      </c>
      <c r="D69" s="78" t="s">
        <v>1732</v>
      </c>
      <c r="E69"/>
      <c r="F69"/>
      <c r="G69"/>
      <c r="H69"/>
      <c r="I69"/>
      <c r="J69"/>
      <c r="K69"/>
      <c r="L69"/>
      <c r="M69"/>
      <c r="N69"/>
      <c r="O69"/>
      <c r="P69"/>
      <c r="Q69"/>
      <c r="R69"/>
      <c r="S69"/>
      <c r="T69"/>
      <c r="U69"/>
      <c r="V69"/>
      <c r="W69"/>
      <c r="X69"/>
      <c r="Y69"/>
      <c r="Z69"/>
      <c r="AA69"/>
      <c r="AB69"/>
      <c r="AC69"/>
      <c r="AD69"/>
      <c r="AE69"/>
      <c r="AF69"/>
      <c r="AG69"/>
      <c r="AH69"/>
      <c r="AI69"/>
      <c r="AJ69"/>
      <c r="AK69"/>
      <c r="AL69"/>
      <c r="AM69"/>
      <c r="BX69"/>
      <c r="BY69"/>
      <c r="BZ69"/>
      <c r="CA69"/>
      <c r="CB69"/>
      <c r="CC69"/>
      <c r="CD69" s="120"/>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76"/>
      <c r="C70" s="1"/>
      <c r="D70" s="80" t="s">
        <v>1733</v>
      </c>
      <c r="E70"/>
      <c r="F70"/>
      <c r="G70"/>
      <c r="H70"/>
      <c r="I70"/>
      <c r="J70"/>
      <c r="K70"/>
      <c r="L70"/>
      <c r="M70"/>
      <c r="N70"/>
      <c r="O70"/>
      <c r="P70"/>
      <c r="Q70"/>
      <c r="R70"/>
      <c r="S70"/>
      <c r="T70"/>
      <c r="U70"/>
      <c r="V70"/>
      <c r="W70"/>
      <c r="X70"/>
      <c r="Y70"/>
      <c r="Z70"/>
      <c r="AA70"/>
      <c r="AB70"/>
      <c r="AC70"/>
      <c r="AD70"/>
      <c r="AE70"/>
      <c r="AF70"/>
      <c r="AG70"/>
      <c r="AH70"/>
      <c r="AI70"/>
      <c r="AJ70"/>
      <c r="AK70"/>
      <c r="AL70"/>
      <c r="AM70"/>
      <c r="BX70"/>
      <c r="BY70"/>
      <c r="BZ70"/>
      <c r="CA70"/>
      <c r="CB70"/>
      <c r="CC70"/>
      <c r="CD70" s="12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24.9" customHeight="1">
      <c r="B71" s="76"/>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6"/>
      <c r="C72"/>
      <c r="D72" s="2285">
        <v>330070</v>
      </c>
      <c r="E72" s="2285"/>
      <c r="F72" s="2285"/>
      <c r="G72" s="2285"/>
      <c r="H72" s="2285"/>
      <c r="I72" s="104"/>
      <c r="J72" s="104"/>
      <c r="K72" s="104"/>
      <c r="L72" s="104"/>
      <c r="M72" s="104"/>
      <c r="N72" s="104"/>
      <c r="O72" s="104"/>
      <c r="P72" s="104"/>
      <c r="Q72" s="104"/>
      <c r="R72" s="81"/>
      <c r="S72" s="81"/>
      <c r="T72" s="81"/>
      <c r="U72" s="81"/>
      <c r="V72" s="81"/>
      <c r="W72" s="81"/>
      <c r="X72" s="81"/>
      <c r="Y72" s="81"/>
      <c r="Z72" s="81"/>
      <c r="AA72" s="81"/>
      <c r="AB72" s="81"/>
      <c r="AC72" s="81"/>
      <c r="AD72" s="81"/>
      <c r="AE72" s="81"/>
      <c r="AF72" s="81"/>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23"/>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15" customHeight="1">
      <c r="B73" s="88"/>
      <c r="C73"/>
      <c r="D73" s="1612" t="s">
        <v>74</v>
      </c>
      <c r="E73" s="1605"/>
      <c r="F73" s="2251"/>
      <c r="G73" s="2252"/>
      <c r="H73" s="2253"/>
      <c r="I73" s="105"/>
      <c r="J73" s="2250" t="s">
        <v>793</v>
      </c>
      <c r="K73" s="2250"/>
      <c r="L73" s="2250"/>
      <c r="M73" s="2250"/>
      <c r="N73" s="2250"/>
      <c r="O73" s="2250"/>
      <c r="P73" s="2250"/>
      <c r="Q73" s="2250"/>
      <c r="R73" s="81"/>
      <c r="S73" s="1612" t="s">
        <v>76</v>
      </c>
      <c r="T73" s="1605"/>
      <c r="U73" s="2251"/>
      <c r="V73" s="2252"/>
      <c r="W73" s="2253"/>
      <c r="X73" s="105"/>
      <c r="Y73" s="2250" t="s">
        <v>118</v>
      </c>
      <c r="Z73" s="2250"/>
      <c r="AA73" s="2250"/>
      <c r="AB73" s="2250"/>
      <c r="AC73" s="2250"/>
      <c r="AD73" s="2250"/>
      <c r="AE73" s="2250"/>
      <c r="AF73" s="2250"/>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24"/>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0"/>
      <c r="C74"/>
      <c r="D74" s="1604"/>
      <c r="E74" s="1605"/>
      <c r="F74" s="2254"/>
      <c r="G74" s="2255"/>
      <c r="H74" s="2256"/>
      <c r="I74" s="105"/>
      <c r="J74" s="2250"/>
      <c r="K74" s="2250"/>
      <c r="L74" s="2250"/>
      <c r="M74" s="2250"/>
      <c r="N74" s="2250"/>
      <c r="O74" s="2250"/>
      <c r="P74" s="2250"/>
      <c r="Q74" s="2250"/>
      <c r="R74" s="81"/>
      <c r="S74" s="1604"/>
      <c r="T74" s="1605"/>
      <c r="U74" s="2254"/>
      <c r="V74" s="2255"/>
      <c r="W74" s="2256"/>
      <c r="X74" s="105"/>
      <c r="Y74" s="2250"/>
      <c r="Z74" s="2250"/>
      <c r="AA74" s="2250"/>
      <c r="AB74" s="2250"/>
      <c r="AC74" s="2250"/>
      <c r="AD74" s="2250"/>
      <c r="AE74" s="2250"/>
      <c r="AF74" s="2250"/>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2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90"/>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24"/>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139"/>
      <c r="C76" s="96"/>
      <c r="D76" s="96"/>
      <c r="E76" s="96"/>
      <c r="F76" s="96"/>
      <c r="G76" s="96"/>
      <c r="H76" s="96"/>
      <c r="I76" s="96"/>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6"/>
      <c r="AP76" s="96"/>
      <c r="AQ76" s="96"/>
      <c r="AR76" s="96"/>
      <c r="AS76" s="96"/>
      <c r="AT76" s="96"/>
      <c r="AU76" s="96"/>
      <c r="AV76" s="96"/>
      <c r="AW76" s="96"/>
      <c r="AX76" s="96"/>
      <c r="AY76" s="96"/>
      <c r="AZ76" s="96"/>
      <c r="BA76" s="96"/>
      <c r="BB76" s="96"/>
      <c r="BC76" s="96"/>
      <c r="BD76" s="96"/>
      <c r="BE76" s="96"/>
      <c r="BF76" s="96"/>
      <c r="BG76" s="96"/>
      <c r="BH76" s="96"/>
      <c r="BI76" s="96"/>
      <c r="BJ76" s="96"/>
      <c r="BK76" s="96"/>
      <c r="BL76" s="96"/>
      <c r="BM76" s="96"/>
      <c r="BN76" s="96"/>
      <c r="BO76" s="96"/>
      <c r="BP76" s="96"/>
      <c r="BQ76" s="96"/>
      <c r="BR76" s="96"/>
      <c r="BS76" s="96"/>
      <c r="BT76" s="96"/>
      <c r="BU76" s="96"/>
      <c r="BV76" s="96"/>
      <c r="BW76" s="96"/>
      <c r="BX76" s="96"/>
      <c r="BY76" s="96"/>
      <c r="BZ76" s="96"/>
      <c r="CA76" s="96"/>
      <c r="CB76" s="96"/>
      <c r="CC76" s="96"/>
      <c r="CD76" s="14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9.9" customHeight="1">
      <c r="B77" s="76"/>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20"/>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76"/>
      <c r="AF78"/>
      <c r="AG78"/>
      <c r="AH78"/>
      <c r="AI78"/>
      <c r="AJ78"/>
      <c r="AK78"/>
      <c r="AL78"/>
      <c r="AM78"/>
      <c r="AN78"/>
      <c r="AO78"/>
      <c r="AP78" s="83"/>
      <c r="AQ78" s="83"/>
      <c r="AR78" s="83"/>
      <c r="AS78" s="83"/>
      <c r="AU78" s="83"/>
      <c r="AV78" s="83"/>
      <c r="AW78" s="83"/>
      <c r="AX78" s="83"/>
      <c r="AY78" s="83"/>
      <c r="AZ78" s="1"/>
      <c r="BA78" s="1"/>
      <c r="BB78" s="1"/>
      <c r="BC78" s="1"/>
      <c r="BD78" s="1"/>
      <c r="BE78" s="1"/>
      <c r="BF78" s="1"/>
      <c r="BG78" s="1"/>
      <c r="BH78" s="1"/>
      <c r="BI78" s="1"/>
      <c r="BJ78" s="1"/>
      <c r="BK78" s="1"/>
      <c r="BL78" s="1"/>
      <c r="BM78" s="102"/>
      <c r="BN78" s="102"/>
      <c r="BO78" s="113"/>
      <c r="BP78" s="113"/>
      <c r="BQ78" s="113"/>
      <c r="BR78" s="113"/>
      <c r="BS78" s="113"/>
      <c r="BT78" s="113"/>
      <c r="BU78" s="113"/>
      <c r="BV78" s="113"/>
      <c r="BY78" s="897" t="s">
        <v>1183</v>
      </c>
      <c r="BZ78" s="159"/>
      <c r="CA78" s="159"/>
      <c r="CB78"/>
      <c r="CC78"/>
      <c r="CD78" s="120"/>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76"/>
      <c r="C79" s="81" t="s">
        <v>1187</v>
      </c>
      <c r="D79" s="78" t="s">
        <v>1188</v>
      </c>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s="1604">
        <v>71</v>
      </c>
      <c r="AQ79" s="1604"/>
      <c r="AR79" s="1613"/>
      <c r="AS79" s="1614"/>
      <c r="AT79" s="1614"/>
      <c r="AU79" s="1614"/>
      <c r="AV79" s="1614"/>
      <c r="AW79" s="1614"/>
      <c r="AX79" s="1614"/>
      <c r="AY79" s="1614"/>
      <c r="AZ79" s="1614"/>
      <c r="BA79" s="1614"/>
      <c r="BB79" s="1614"/>
      <c r="BC79" s="1614"/>
      <c r="BD79" s="1614"/>
      <c r="BE79" s="1614"/>
      <c r="BF79" s="1614"/>
      <c r="BG79" s="1614"/>
      <c r="BH79" s="1614"/>
      <c r="BI79" s="1614"/>
      <c r="BJ79" s="1614"/>
      <c r="BK79" s="1614"/>
      <c r="BL79" s="1614"/>
      <c r="BM79" s="1614"/>
      <c r="BN79" s="1614"/>
      <c r="BO79" s="1614"/>
      <c r="BP79" s="1614"/>
      <c r="BQ79" s="1614"/>
      <c r="BR79" s="1614"/>
      <c r="BS79" s="1614"/>
      <c r="BT79" s="1614"/>
      <c r="BU79" s="1614"/>
      <c r="BV79" s="1614"/>
      <c r="BW79" s="1614"/>
      <c r="BX79" s="1614"/>
      <c r="BY79" s="1614"/>
      <c r="BZ79" s="1614"/>
      <c r="CA79" s="1615"/>
      <c r="CB79"/>
      <c r="CC79"/>
      <c r="CD79" s="120"/>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6"/>
      <c r="C80" s="1"/>
      <c r="D80" s="80" t="s">
        <v>1189</v>
      </c>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s="1604"/>
      <c r="AQ80" s="1604"/>
      <c r="AR80" s="1616"/>
      <c r="AS80" s="1617"/>
      <c r="AT80" s="1617"/>
      <c r="AU80" s="1617"/>
      <c r="AV80" s="1617"/>
      <c r="AW80" s="1617"/>
      <c r="AX80" s="1617"/>
      <c r="AY80" s="1617"/>
      <c r="AZ80" s="1617"/>
      <c r="BA80" s="1617"/>
      <c r="BB80" s="1617"/>
      <c r="BC80" s="1617"/>
      <c r="BD80" s="1617"/>
      <c r="BE80" s="1617"/>
      <c r="BF80" s="1617"/>
      <c r="BG80" s="1617"/>
      <c r="BH80" s="1617"/>
      <c r="BI80" s="1617"/>
      <c r="BJ80" s="1617"/>
      <c r="BK80" s="1617"/>
      <c r="BL80" s="1617"/>
      <c r="BM80" s="1617"/>
      <c r="BN80" s="1617"/>
      <c r="BO80" s="1617"/>
      <c r="BP80" s="1617"/>
      <c r="BQ80" s="1617"/>
      <c r="BR80" s="1617"/>
      <c r="BS80" s="1617"/>
      <c r="BT80" s="1617"/>
      <c r="BU80" s="1617"/>
      <c r="BV80" s="1617"/>
      <c r="BW80" s="1617"/>
      <c r="BX80" s="1617"/>
      <c r="BY80" s="1617"/>
      <c r="BZ80" s="1617"/>
      <c r="CA80" s="1618"/>
      <c r="CB80"/>
      <c r="CC80"/>
      <c r="CD80" s="12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88"/>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20"/>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9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2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9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2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93"/>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2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76"/>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0"/>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88"/>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0"/>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9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20"/>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90"/>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20"/>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20.100000000000001" customHeight="1">
      <c r="B89" s="93"/>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s="129"/>
      <c r="CD89" s="120"/>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6" customFormat="1" ht="20.100000000000001" customHeight="1">
      <c r="B90" s="76"/>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9"/>
      <c r="BC90" s="129"/>
      <c r="BD90" s="129"/>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4"/>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6" customFormat="1" ht="30" customHeight="1">
      <c r="B91" s="125"/>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34"/>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ht="20.100000000000001" customHeight="1">
      <c r="B92" s="127"/>
      <c r="C92" s="128"/>
      <c r="D92" s="127"/>
      <c r="E92" s="129"/>
      <c r="F92" s="128"/>
      <c r="G92" s="113"/>
      <c r="H92" s="113"/>
      <c r="I92" s="113"/>
      <c r="J92" s="131"/>
      <c r="K92" s="131"/>
      <c r="L92" s="131"/>
      <c r="M92" s="131"/>
      <c r="N92" s="131"/>
      <c r="O92" s="131"/>
      <c r="P92" s="131"/>
      <c r="Q92" s="132"/>
      <c r="R92" s="131"/>
      <c r="S92" s="131"/>
      <c r="T92" s="127"/>
      <c r="U92" s="127"/>
      <c r="V92" s="127"/>
      <c r="W92" s="127"/>
      <c r="X92" s="127"/>
      <c r="Y92" s="127"/>
      <c r="Z92" s="127"/>
      <c r="AA92" s="127"/>
      <c r="AB92" s="133"/>
      <c r="AC92" s="129"/>
      <c r="AD92" s="129"/>
      <c r="AE92" s="129"/>
      <c r="AF92" s="129"/>
      <c r="AG92" s="129"/>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c r="BR92" s="127"/>
      <c r="BS92" s="127"/>
      <c r="BT92" s="127"/>
      <c r="BU92" s="127"/>
      <c r="BV92" s="127"/>
      <c r="BW92" s="127"/>
      <c r="BX92" s="127"/>
      <c r="BY92" s="127"/>
      <c r="BZ92" s="133"/>
      <c r="CA92" s="129"/>
      <c r="CB92" s="129"/>
      <c r="CC92" s="127"/>
      <c r="CD92" s="127"/>
    </row>
    <row r="93" spans="1:126" ht="20.100000000000001" customHeight="1">
      <c r="B93" s="127"/>
      <c r="C93" s="128"/>
      <c r="D93" s="127"/>
      <c r="E93" s="129"/>
      <c r="F93" s="128"/>
      <c r="G93" s="113"/>
      <c r="H93" s="113"/>
      <c r="I93" s="113"/>
      <c r="J93" s="131"/>
      <c r="K93" s="131"/>
      <c r="L93" s="131"/>
      <c r="M93" s="131"/>
      <c r="N93" s="131"/>
      <c r="O93" s="131"/>
      <c r="P93" s="131"/>
      <c r="Q93" s="132"/>
      <c r="R93" s="131"/>
      <c r="S93" s="131"/>
      <c r="T93" s="127"/>
      <c r="U93" s="127"/>
      <c r="V93" s="127"/>
      <c r="W93" s="127"/>
      <c r="X93" s="127"/>
      <c r="Y93" s="127"/>
      <c r="Z93" s="127"/>
      <c r="AA93" s="127"/>
      <c r="AB93" s="133"/>
      <c r="AC93" s="129"/>
      <c r="AD93" s="129"/>
      <c r="AE93" s="129"/>
      <c r="AF93" s="129"/>
      <c r="AG93" s="129"/>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7"/>
      <c r="BG93" s="127"/>
      <c r="BH93" s="127"/>
      <c r="BI93" s="127"/>
      <c r="BJ93" s="127"/>
      <c r="BK93" s="127"/>
      <c r="BL93" s="127"/>
      <c r="BM93" s="127"/>
      <c r="BN93" s="127"/>
      <c r="BO93" s="127"/>
      <c r="BP93" s="127"/>
      <c r="BQ93" s="127"/>
      <c r="BR93" s="127"/>
      <c r="BS93" s="127"/>
      <c r="BT93" s="127"/>
      <c r="BU93" s="127"/>
      <c r="BV93" s="127"/>
      <c r="BW93" s="127"/>
      <c r="BX93" s="127"/>
      <c r="BY93" s="127"/>
      <c r="BZ93" s="133"/>
      <c r="CA93" s="129"/>
      <c r="CB93" s="129"/>
      <c r="CC93" s="127"/>
      <c r="CD93" s="127"/>
    </row>
    <row r="94" spans="1:126" s="67" customFormat="1" ht="30" customHeight="1">
      <c r="A94" s="1464">
        <v>39</v>
      </c>
      <c r="B94" s="1464"/>
      <c r="C94" s="1464"/>
      <c r="D94" s="1464"/>
      <c r="E94" s="1464"/>
      <c r="F94" s="1464"/>
      <c r="G94" s="1464"/>
      <c r="H94" s="1464"/>
      <c r="I94" s="1464"/>
      <c r="J94" s="1464"/>
      <c r="K94" s="1464"/>
      <c r="L94" s="1464"/>
      <c r="M94" s="1464"/>
      <c r="N94" s="1464"/>
      <c r="O94" s="1464"/>
      <c r="P94" s="1464"/>
      <c r="Q94" s="1464"/>
      <c r="R94" s="1464"/>
      <c r="S94" s="1464"/>
      <c r="T94" s="1464"/>
      <c r="U94" s="1464"/>
      <c r="V94" s="1464"/>
      <c r="W94" s="1464"/>
      <c r="X94" s="1464"/>
      <c r="Y94" s="1464"/>
      <c r="Z94" s="1464"/>
      <c r="AA94" s="1464"/>
      <c r="AB94" s="1464"/>
      <c r="AC94" s="1464"/>
      <c r="AD94" s="1464"/>
      <c r="AE94" s="1464"/>
      <c r="AF94" s="1464"/>
      <c r="AG94" s="1464"/>
      <c r="AH94" s="1464"/>
      <c r="AI94" s="1464"/>
      <c r="AJ94" s="1464"/>
      <c r="AK94" s="1464"/>
      <c r="AL94" s="1464"/>
      <c r="AM94" s="1464"/>
      <c r="AN94" s="1464"/>
      <c r="AO94" s="1464"/>
      <c r="AP94" s="1464"/>
      <c r="AQ94" s="1464"/>
      <c r="AR94" s="1464"/>
      <c r="AS94" s="1464"/>
      <c r="AT94" s="1464"/>
      <c r="AU94" s="1464"/>
      <c r="AV94" s="1464"/>
      <c r="AW94" s="1464"/>
      <c r="AX94" s="1464"/>
      <c r="AY94" s="1464"/>
      <c r="AZ94" s="1464"/>
      <c r="BA94" s="1464"/>
      <c r="BB94" s="1464"/>
      <c r="BC94" s="1464"/>
      <c r="BD94" s="1464"/>
      <c r="BE94" s="1464"/>
      <c r="BF94" s="1464"/>
      <c r="BG94" s="1464"/>
      <c r="BH94" s="1464"/>
      <c r="BI94" s="1464"/>
      <c r="BJ94" s="1464"/>
      <c r="BK94" s="1464"/>
      <c r="BL94" s="1464"/>
      <c r="BM94" s="1464"/>
      <c r="BN94" s="1464"/>
      <c r="BO94" s="1464"/>
      <c r="BP94" s="1464"/>
      <c r="BQ94" s="1464"/>
      <c r="BR94" s="1464"/>
      <c r="BS94" s="1464"/>
      <c r="BT94" s="1464"/>
      <c r="BU94" s="1464"/>
      <c r="BV94" s="1464"/>
      <c r="BW94" s="1464"/>
      <c r="BX94" s="1464"/>
      <c r="BY94" s="1464"/>
      <c r="BZ94" s="1464"/>
      <c r="CA94" s="1464"/>
      <c r="CB94" s="1464"/>
      <c r="CC94" s="1464"/>
      <c r="CD94" s="146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67" customFormat="1" ht="20.100000000000001" customHeight="1">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1:126" s="67" customFormat="1" ht="20.100000000000001" customHeight="1">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sheetData>
  <mergeCells count="64">
    <mergeCell ref="CB31:CC32"/>
    <mergeCell ref="F29:AM29"/>
    <mergeCell ref="BS11:CA12"/>
    <mergeCell ref="BS14:CA15"/>
    <mergeCell ref="BS17:CA18"/>
    <mergeCell ref="BS20:CA21"/>
    <mergeCell ref="BS23:CA24"/>
    <mergeCell ref="AP79:AQ80"/>
    <mergeCell ref="F73:H74"/>
    <mergeCell ref="U73:W74"/>
    <mergeCell ref="AR54:CA54"/>
    <mergeCell ref="AA59:AB60"/>
    <mergeCell ref="AA62:AB63"/>
    <mergeCell ref="AP62:AQ63"/>
    <mergeCell ref="AP59:AQ60"/>
    <mergeCell ref="AP65:AQ66"/>
    <mergeCell ref="AR56:CA56"/>
    <mergeCell ref="AC55:AN55"/>
    <mergeCell ref="AR57:CA57"/>
    <mergeCell ref="AR79:CA80"/>
    <mergeCell ref="AR59:CA60"/>
    <mergeCell ref="AR62:CA63"/>
    <mergeCell ref="AR65:CA66"/>
    <mergeCell ref="D73:E74"/>
    <mergeCell ref="J73:Q74"/>
    <mergeCell ref="S73:T74"/>
    <mergeCell ref="Y73:AF74"/>
    <mergeCell ref="AC59:AN60"/>
    <mergeCell ref="AC62:AN63"/>
    <mergeCell ref="AC65:AN66"/>
    <mergeCell ref="D72:H72"/>
    <mergeCell ref="AA65:AB66"/>
    <mergeCell ref="CB41:CC42"/>
    <mergeCell ref="BQ44:BR45"/>
    <mergeCell ref="CB44:CC45"/>
    <mergeCell ref="CB47:CC48"/>
    <mergeCell ref="CB23:CC24"/>
    <mergeCell ref="BQ26:BR27"/>
    <mergeCell ref="CB26:CC27"/>
    <mergeCell ref="BQ38:BR39"/>
    <mergeCell ref="CB38:CC39"/>
    <mergeCell ref="BQ41:BR42"/>
    <mergeCell ref="BS26:CA27"/>
    <mergeCell ref="BS38:CA39"/>
    <mergeCell ref="BS41:CA42"/>
    <mergeCell ref="BS44:CA45"/>
    <mergeCell ref="BS47:CA48"/>
    <mergeCell ref="BS31:CA32"/>
    <mergeCell ref="A94:CD94"/>
    <mergeCell ref="C4:N5"/>
    <mergeCell ref="O4:Q5"/>
    <mergeCell ref="BQ11:BR12"/>
    <mergeCell ref="CB11:CC12"/>
    <mergeCell ref="BQ14:BR15"/>
    <mergeCell ref="CB14:CC15"/>
    <mergeCell ref="BQ17:BR18"/>
    <mergeCell ref="CB17:CC18"/>
    <mergeCell ref="BQ20:BR21"/>
    <mergeCell ref="CB20:CC21"/>
    <mergeCell ref="BQ23:BR24"/>
    <mergeCell ref="BY10:CA10"/>
    <mergeCell ref="BY37:CA37"/>
    <mergeCell ref="AR55:CA55"/>
    <mergeCell ref="AC54:AN54"/>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43A0A"/>
  </sheetPr>
  <dimension ref="A1:DV92"/>
  <sheetViews>
    <sheetView showGridLines="0" view="pageBreakPreview" zoomScale="40" zoomScaleNormal="40" zoomScalePageLayoutView="35" workbookViewId="0">
      <selection activeCell="AU26" sqref="AU25:AU26"/>
    </sheetView>
  </sheetViews>
  <sheetFormatPr defaultColWidth="2.33203125" defaultRowHeight="15.6"/>
  <cols>
    <col min="1" max="1" width="2.33203125" style="2"/>
    <col min="2" max="2" width="3.88671875" style="2" customWidth="1"/>
    <col min="3" max="3" width="10.5546875" style="2" customWidth="1"/>
    <col min="4"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2232" t="s">
        <v>895</v>
      </c>
      <c r="D4" s="2233"/>
      <c r="E4" s="2233"/>
      <c r="F4" s="2233"/>
      <c r="G4" s="2233"/>
      <c r="H4" s="2233"/>
      <c r="I4" s="2233"/>
      <c r="J4" s="2233"/>
      <c r="K4" s="2233"/>
      <c r="L4" s="2233"/>
      <c r="M4" s="2233"/>
      <c r="N4" s="2234"/>
      <c r="O4" s="2238" t="s">
        <v>1190</v>
      </c>
      <c r="P4" s="2239"/>
      <c r="Q4" s="2240"/>
      <c r="R4" s="40"/>
      <c r="S4" s="107" t="s">
        <v>1191</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2235"/>
      <c r="D5" s="2236"/>
      <c r="E5" s="2236"/>
      <c r="F5" s="2236"/>
      <c r="G5" s="2236"/>
      <c r="H5" s="2236"/>
      <c r="I5" s="2236"/>
      <c r="J5" s="2236"/>
      <c r="K5" s="2236"/>
      <c r="L5" s="2236"/>
      <c r="M5" s="2236"/>
      <c r="N5" s="2237"/>
      <c r="O5" s="2241"/>
      <c r="P5" s="2242"/>
      <c r="Q5" s="2243"/>
      <c r="R5" s="40"/>
      <c r="S5" s="108" t="s">
        <v>1192</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5"/>
      <c r="CD7" s="120"/>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182" t="s">
        <v>1193</v>
      </c>
      <c r="D8" s="78" t="s">
        <v>1194</v>
      </c>
      <c r="E8" s="25"/>
      <c r="F8" s="1"/>
      <c r="G8" s="79"/>
      <c r="H8" s="82"/>
      <c r="I8" s="82"/>
      <c r="J8" s="102"/>
      <c r="K8" s="98"/>
      <c r="L8" s="98"/>
      <c r="M8" s="98"/>
      <c r="N8" s="98"/>
      <c r="O8" s="98"/>
      <c r="P8" s="102"/>
      <c r="Q8" s="102"/>
      <c r="R8" s="1"/>
      <c r="S8" s="1"/>
      <c r="T8" s="1"/>
      <c r="U8" s="1"/>
      <c r="V8" s="1"/>
      <c r="W8" s="1"/>
      <c r="X8" s="1"/>
      <c r="Y8" s="1"/>
      <c r="Z8" s="1"/>
      <c r="AA8" s="1"/>
      <c r="AB8" s="1"/>
      <c r="AC8" s="1"/>
      <c r="AD8" s="1"/>
      <c r="AE8" s="1"/>
      <c r="AF8" s="1"/>
      <c r="AG8" s="1"/>
      <c r="AH8" s="102"/>
      <c r="AI8" s="102"/>
      <c r="AJ8" s="102"/>
      <c r="AK8" s="25"/>
      <c r="AL8" s="109"/>
      <c r="AM8" s="110"/>
      <c r="AN8" s="82"/>
      <c r="AO8" s="82"/>
      <c r="AP8" s="102"/>
      <c r="AQ8" s="131"/>
      <c r="CD8" s="120"/>
      <c r="CH8"/>
      <c r="CI8"/>
      <c r="CJ8"/>
      <c r="CK8"/>
      <c r="CL8"/>
      <c r="CM8"/>
      <c r="CN8" s="1"/>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C9" s="183"/>
      <c r="D9" s="78" t="s">
        <v>1195</v>
      </c>
      <c r="E9" s="25"/>
      <c r="F9" s="1"/>
      <c r="G9" s="79"/>
      <c r="H9" s="82"/>
      <c r="I9" s="82"/>
      <c r="J9" s="102"/>
      <c r="K9" s="98"/>
      <c r="L9" s="98"/>
      <c r="M9" s="98"/>
      <c r="N9" s="98"/>
      <c r="O9" s="98"/>
      <c r="P9" s="102"/>
      <c r="Q9" s="102"/>
      <c r="R9" s="1"/>
      <c r="S9" s="1"/>
      <c r="T9" s="1"/>
      <c r="U9" s="1"/>
      <c r="V9" s="1"/>
      <c r="W9" s="1"/>
      <c r="X9" s="1"/>
      <c r="Y9" s="1"/>
      <c r="Z9" s="1"/>
      <c r="AA9" s="1"/>
      <c r="AB9" s="1"/>
      <c r="AC9" s="1"/>
      <c r="AD9" s="1"/>
      <c r="AE9" s="1"/>
      <c r="AF9" s="1"/>
      <c r="AG9" s="1"/>
      <c r="AH9" s="102"/>
      <c r="AI9" s="102"/>
      <c r="AJ9" s="102"/>
      <c r="AK9" s="25"/>
      <c r="AL9" s="109"/>
      <c r="AM9" s="110"/>
      <c r="AN9" s="82"/>
      <c r="AO9" s="82"/>
      <c r="AP9" s="102"/>
      <c r="AQ9" s="131"/>
      <c r="CD9" s="120"/>
      <c r="CH9"/>
      <c r="CI9"/>
      <c r="CJ9"/>
      <c r="CK9"/>
      <c r="CL9"/>
      <c r="CM9"/>
      <c r="CN9" s="1"/>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183"/>
      <c r="D10" s="80" t="s">
        <v>1196</v>
      </c>
      <c r="E10" s="25"/>
      <c r="F10" s="110"/>
      <c r="G10" s="110"/>
      <c r="H10" s="102"/>
      <c r="I10" s="102"/>
      <c r="J10" s="102"/>
      <c r="K10" s="102"/>
      <c r="L10" s="102"/>
      <c r="M10" s="102"/>
      <c r="N10" s="102"/>
      <c r="O10" s="102"/>
      <c r="P10" s="102"/>
      <c r="Q10" s="102"/>
      <c r="R10" s="102"/>
      <c r="S10" s="1"/>
      <c r="T10" s="1"/>
      <c r="U10" s="1"/>
      <c r="V10" s="1"/>
      <c r="W10" s="1"/>
      <c r="X10" s="1"/>
      <c r="Y10" s="1"/>
      <c r="Z10" s="1"/>
      <c r="AA10" s="1"/>
      <c r="AB10" s="1"/>
      <c r="CD10" s="120"/>
      <c r="CH10"/>
      <c r="CI10"/>
      <c r="CJ10"/>
      <c r="CK10" s="1"/>
      <c r="CL10" s="1"/>
      <c r="CM10" s="25"/>
      <c r="CN10" s="1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6"/>
      <c r="C11"/>
      <c r="D11" s="80" t="s">
        <v>1197</v>
      </c>
      <c r="H11"/>
      <c r="I11"/>
      <c r="J11"/>
      <c r="K11"/>
      <c r="L11"/>
      <c r="M11"/>
      <c r="N11"/>
      <c r="O11"/>
      <c r="P11"/>
      <c r="Q11"/>
      <c r="R11"/>
      <c r="S11"/>
      <c r="T11"/>
      <c r="U11"/>
      <c r="V11"/>
      <c r="W11"/>
      <c r="X11"/>
      <c r="Y11"/>
      <c r="Z11"/>
      <c r="AA11"/>
      <c r="AB11"/>
      <c r="CD11" s="120"/>
      <c r="CH11"/>
      <c r="CI11"/>
      <c r="CJ11"/>
      <c r="CK11" s="1"/>
      <c r="CL11" s="1"/>
      <c r="CM11" s="25"/>
      <c r="CN11" s="110"/>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c r="G12" s="65"/>
      <c r="H12"/>
      <c r="I12"/>
      <c r="J12"/>
      <c r="K12"/>
      <c r="L12"/>
      <c r="M12"/>
      <c r="N12"/>
      <c r="O12"/>
      <c r="P12"/>
      <c r="Q12"/>
      <c r="R12"/>
      <c r="S12"/>
      <c r="T12"/>
      <c r="U12"/>
      <c r="V12"/>
      <c r="W12"/>
      <c r="X12"/>
      <c r="Y12"/>
      <c r="Z12"/>
      <c r="AA12"/>
      <c r="AB12"/>
      <c r="BD12" s="1464" t="s">
        <v>1734</v>
      </c>
      <c r="BE12" s="1464"/>
      <c r="BF12" s="1464"/>
      <c r="BG12" s="1464"/>
      <c r="BH12" s="1464"/>
      <c r="BI12" s="1464"/>
      <c r="BJ12" s="1464"/>
      <c r="BK12" s="1464"/>
      <c r="BL12" s="1464"/>
      <c r="BM12" s="194"/>
      <c r="BN12" s="194"/>
      <c r="BO12" s="194"/>
      <c r="BP12" s="194"/>
      <c r="BS12" s="1464" t="s">
        <v>1198</v>
      </c>
      <c r="BT12" s="1464"/>
      <c r="BU12" s="1464"/>
      <c r="BV12" s="1464"/>
      <c r="BW12" s="1464"/>
      <c r="BX12" s="1464"/>
      <c r="BY12" s="1464"/>
      <c r="BZ12" s="1464"/>
      <c r="CA12" s="1464"/>
      <c r="CD12" s="120"/>
      <c r="CH12"/>
      <c r="CI12"/>
      <c r="CJ12"/>
      <c r="CK12" s="1"/>
      <c r="CL12" s="1"/>
      <c r="CM12" s="25"/>
      <c r="CN12" s="110"/>
    </row>
    <row r="13" spans="2:126" s="64" customFormat="1" ht="30" customHeight="1">
      <c r="B13" s="76"/>
      <c r="C13"/>
      <c r="G13" s="65"/>
      <c r="H13"/>
      <c r="I13"/>
      <c r="J13"/>
      <c r="K13"/>
      <c r="L13"/>
      <c r="M13"/>
      <c r="N13"/>
      <c r="O13"/>
      <c r="P13"/>
      <c r="Q13"/>
      <c r="R13"/>
      <c r="S13"/>
      <c r="T13"/>
      <c r="U13"/>
      <c r="V13"/>
      <c r="W13"/>
      <c r="X13"/>
      <c r="Y13"/>
      <c r="Z13"/>
      <c r="BA13" s="40"/>
      <c r="BD13" s="1464" t="s">
        <v>154</v>
      </c>
      <c r="BE13" s="1464"/>
      <c r="BF13" s="1464"/>
      <c r="BG13" s="1464"/>
      <c r="BH13" s="1464"/>
      <c r="BI13" s="1464"/>
      <c r="BJ13" s="1464"/>
      <c r="BK13" s="1464"/>
      <c r="BL13" s="1464"/>
      <c r="BM13" s="81"/>
      <c r="BN13" s="81"/>
      <c r="BO13" s="81"/>
      <c r="BP13" s="81"/>
      <c r="BS13" s="1464" t="s">
        <v>154</v>
      </c>
      <c r="BT13" s="1464"/>
      <c r="BU13" s="1464"/>
      <c r="BV13" s="1464"/>
      <c r="BW13" s="1464"/>
      <c r="BX13" s="1464"/>
      <c r="BY13" s="1464"/>
      <c r="BZ13" s="1464"/>
      <c r="CA13" s="1464"/>
      <c r="CD13" s="120"/>
      <c r="CH13"/>
      <c r="CI13"/>
      <c r="CJ13"/>
      <c r="CK13" s="1"/>
      <c r="CL13" s="1"/>
      <c r="CM13" s="25"/>
      <c r="CN13" s="110"/>
    </row>
    <row r="14" spans="2:126" s="64" customFormat="1" ht="30" customHeight="1">
      <c r="B14" s="76"/>
      <c r="C14"/>
      <c r="CD14" s="120"/>
      <c r="CH14"/>
      <c r="CI14"/>
      <c r="CJ14"/>
      <c r="CK14" s="40"/>
      <c r="CL14" s="40"/>
      <c r="CM14" s="40"/>
      <c r="CN14" s="40"/>
    </row>
    <row r="15" spans="2:126" s="64" customFormat="1" ht="30" customHeight="1">
      <c r="B15" s="88"/>
      <c r="C15" s="40"/>
      <c r="AA15"/>
      <c r="AB15"/>
      <c r="AC15"/>
      <c r="AD15"/>
      <c r="AE15"/>
      <c r="AF15"/>
      <c r="AG15"/>
      <c r="AH15"/>
      <c r="AI15"/>
      <c r="AJ15"/>
      <c r="AK15"/>
      <c r="AL15"/>
      <c r="AM15"/>
      <c r="AN15"/>
      <c r="AO15"/>
      <c r="AP15"/>
      <c r="AQ15"/>
      <c r="AR15"/>
      <c r="AS15"/>
      <c r="AT15"/>
      <c r="AU15"/>
      <c r="AV15"/>
      <c r="AW15"/>
      <c r="AX15"/>
      <c r="AY15"/>
      <c r="AZ15"/>
      <c r="BA15"/>
      <c r="BD15" s="81"/>
      <c r="BE15" s="81"/>
      <c r="BF15" s="81"/>
      <c r="BG15" s="81"/>
      <c r="BH15" s="81"/>
      <c r="BI15" s="81"/>
      <c r="BJ15" s="2271">
        <v>3201</v>
      </c>
      <c r="BK15" s="2271"/>
      <c r="BL15" s="2271"/>
      <c r="BS15" s="81"/>
      <c r="BT15" s="81"/>
      <c r="BU15" s="81"/>
      <c r="BV15" s="81"/>
      <c r="BW15" s="81"/>
      <c r="BX15" s="81"/>
      <c r="BY15" s="2271">
        <v>3202</v>
      </c>
      <c r="BZ15" s="2271"/>
      <c r="CA15" s="2271"/>
      <c r="CD15" s="120"/>
      <c r="CH15"/>
      <c r="CI15"/>
      <c r="CJ15"/>
      <c r="CK15" s="83"/>
    </row>
    <row r="16" spans="2:126" s="65" customFormat="1" ht="30" customHeight="1">
      <c r="B16" s="90"/>
      <c r="C16" s="40"/>
      <c r="D16" s="140" t="s">
        <v>146</v>
      </c>
      <c r="E16" s="83"/>
      <c r="F16" s="86" t="s">
        <v>1199</v>
      </c>
      <c r="AA16"/>
      <c r="AB16"/>
      <c r="AC16"/>
      <c r="AD16"/>
      <c r="AE16"/>
      <c r="AF16"/>
      <c r="AG16"/>
      <c r="AH16"/>
      <c r="AI16"/>
      <c r="AJ16"/>
      <c r="AK16"/>
      <c r="AL16"/>
      <c r="AM16"/>
      <c r="AN16"/>
      <c r="AO16"/>
      <c r="AP16"/>
      <c r="AQ16"/>
      <c r="AR16"/>
      <c r="AS16"/>
      <c r="AT16"/>
      <c r="AU16"/>
      <c r="AV16"/>
      <c r="AW16"/>
      <c r="AX16"/>
      <c r="AY16"/>
      <c r="AZ16"/>
      <c r="BA16"/>
      <c r="BB16" s="1612" t="s">
        <v>271</v>
      </c>
      <c r="BC16" s="1604"/>
      <c r="BD16" s="1613"/>
      <c r="BE16" s="1614"/>
      <c r="BF16" s="1614"/>
      <c r="BG16" s="1614"/>
      <c r="BH16" s="1614"/>
      <c r="BI16" s="1614"/>
      <c r="BJ16" s="1614"/>
      <c r="BK16" s="1614"/>
      <c r="BL16" s="1615"/>
      <c r="BM16" s="64"/>
      <c r="BN16" s="64"/>
      <c r="BO16" s="64"/>
      <c r="BP16" s="64"/>
      <c r="BQ16" s="64"/>
      <c r="BR16" s="64"/>
      <c r="BS16" s="1613"/>
      <c r="BT16" s="1614"/>
      <c r="BU16" s="1614"/>
      <c r="BV16" s="1614"/>
      <c r="BW16" s="1614"/>
      <c r="BX16" s="1614"/>
      <c r="BY16" s="1614"/>
      <c r="BZ16" s="1614"/>
      <c r="CA16" s="1615"/>
      <c r="CD16" s="123"/>
      <c r="CH16"/>
      <c r="CI16"/>
      <c r="CJ16"/>
      <c r="CK16" s="83"/>
    </row>
    <row r="17" spans="2:91" s="65" customFormat="1" ht="30" customHeight="1">
      <c r="B17" s="90"/>
      <c r="C17" s="40"/>
      <c r="D17" s="140"/>
      <c r="E17" s="83"/>
      <c r="F17" s="91" t="s">
        <v>1200</v>
      </c>
      <c r="AA17"/>
      <c r="AB17"/>
      <c r="AC17"/>
      <c r="AD17"/>
      <c r="BB17" s="1604"/>
      <c r="BC17" s="1604"/>
      <c r="BD17" s="1616"/>
      <c r="BE17" s="1617"/>
      <c r="BF17" s="1617"/>
      <c r="BG17" s="1617"/>
      <c r="BH17" s="1617"/>
      <c r="BI17" s="1617"/>
      <c r="BJ17" s="1617"/>
      <c r="BK17" s="1617"/>
      <c r="BL17" s="1618"/>
      <c r="BS17" s="1616"/>
      <c r="BT17" s="1617"/>
      <c r="BU17" s="1617"/>
      <c r="BV17" s="1617"/>
      <c r="BW17" s="1617"/>
      <c r="BX17" s="1617"/>
      <c r="BY17" s="1617"/>
      <c r="BZ17" s="1617"/>
      <c r="CA17" s="1618"/>
      <c r="CD17" s="123"/>
      <c r="CH17"/>
      <c r="CI17"/>
      <c r="CJ17"/>
      <c r="CK17" s="40"/>
    </row>
    <row r="18" spans="2:91" s="65" customFormat="1" ht="30" customHeight="1">
      <c r="B18" s="93"/>
      <c r="C18" s="40"/>
      <c r="D18" s="183"/>
      <c r="AA18"/>
      <c r="AB18"/>
      <c r="AC18"/>
      <c r="AD18"/>
      <c r="CD18" s="124"/>
      <c r="CH18"/>
      <c r="CI18"/>
      <c r="CJ18"/>
      <c r="CK18" s="83"/>
    </row>
    <row r="19" spans="2:91" s="65" customFormat="1" ht="30" customHeight="1">
      <c r="B19" s="93"/>
      <c r="C19" s="40"/>
      <c r="D19" s="140" t="s">
        <v>149</v>
      </c>
      <c r="E19" s="83"/>
      <c r="F19" s="86" t="s">
        <v>1201</v>
      </c>
      <c r="AA19"/>
      <c r="AB19"/>
      <c r="AC19"/>
      <c r="AD19"/>
      <c r="CD19" s="124"/>
      <c r="CH19"/>
      <c r="CI19"/>
      <c r="CJ19"/>
      <c r="CK19" s="83"/>
    </row>
    <row r="20" spans="2:91" s="65" customFormat="1" ht="30" customHeight="1">
      <c r="B20" s="151"/>
      <c r="C20"/>
      <c r="D20" s="140"/>
      <c r="E20" s="83"/>
      <c r="F20" s="91" t="s">
        <v>1202</v>
      </c>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60"/>
      <c r="CH20"/>
      <c r="CI20"/>
      <c r="CJ20"/>
      <c r="CK20"/>
    </row>
    <row r="21" spans="2:91" s="65" customFormat="1" ht="30" customHeight="1">
      <c r="B21" s="15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160"/>
      <c r="CH21"/>
      <c r="CI21"/>
      <c r="CJ21"/>
      <c r="CK21"/>
    </row>
    <row r="22" spans="2:91" s="65" customFormat="1" ht="30" customHeight="1">
      <c r="B22" s="151"/>
      <c r="C22"/>
      <c r="D22"/>
      <c r="E22"/>
      <c r="F22" s="140" t="s">
        <v>165</v>
      </c>
      <c r="G22" s="83"/>
      <c r="I22" s="86" t="s">
        <v>1203</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1612" t="s">
        <v>276</v>
      </c>
      <c r="BC22" s="1604"/>
      <c r="BD22" s="1613"/>
      <c r="BE22" s="1614"/>
      <c r="BF22" s="1614"/>
      <c r="BG22" s="1614"/>
      <c r="BH22" s="1614"/>
      <c r="BI22" s="1614"/>
      <c r="BJ22" s="1614"/>
      <c r="BK22" s="1614"/>
      <c r="BL22" s="1615"/>
      <c r="BM22" s="64"/>
      <c r="BN22" s="64"/>
      <c r="BO22" s="64"/>
      <c r="BP22" s="64"/>
      <c r="BQ22" s="64"/>
      <c r="BR22" s="64"/>
      <c r="BS22" s="1613"/>
      <c r="BT22" s="1614"/>
      <c r="BU22" s="1614"/>
      <c r="BV22" s="1614"/>
      <c r="BW22" s="1614"/>
      <c r="BX22" s="1614"/>
      <c r="BY22" s="1614"/>
      <c r="BZ22" s="1614"/>
      <c r="CA22" s="1615"/>
      <c r="CB22"/>
      <c r="CC22"/>
      <c r="CD22" s="160"/>
      <c r="CH22"/>
      <c r="CI22"/>
      <c r="CJ22"/>
      <c r="CK22"/>
    </row>
    <row r="23" spans="2:91" s="66" customFormat="1" ht="30" customHeight="1">
      <c r="B23" s="151"/>
      <c r="C23"/>
      <c r="D23"/>
      <c r="E23"/>
      <c r="F23" s="140"/>
      <c r="G23" s="83"/>
      <c r="I23" s="91" t="s">
        <v>1204</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s="1604"/>
      <c r="BC23" s="1604"/>
      <c r="BD23" s="1616"/>
      <c r="BE23" s="1617"/>
      <c r="BF23" s="1617"/>
      <c r="BG23" s="1617"/>
      <c r="BH23" s="1617"/>
      <c r="BI23" s="1617"/>
      <c r="BJ23" s="1617"/>
      <c r="BK23" s="1617"/>
      <c r="BL23" s="1618"/>
      <c r="BM23" s="65"/>
      <c r="BN23" s="65"/>
      <c r="BO23" s="65"/>
      <c r="BP23" s="65"/>
      <c r="BQ23" s="65"/>
      <c r="BR23" s="65"/>
      <c r="BS23" s="1616"/>
      <c r="BT23" s="1617"/>
      <c r="BU23" s="1617"/>
      <c r="BV23" s="1617"/>
      <c r="BW23" s="1617"/>
      <c r="BX23" s="1617"/>
      <c r="BY23" s="1617"/>
      <c r="BZ23" s="1617"/>
      <c r="CA23" s="1618"/>
      <c r="CB23"/>
      <c r="CC23"/>
      <c r="CD23" s="160"/>
      <c r="CH23"/>
      <c r="CI23"/>
      <c r="CJ23"/>
      <c r="CK23"/>
    </row>
    <row r="24" spans="2:91" s="66" customFormat="1" ht="30" customHeight="1">
      <c r="B24" s="151"/>
      <c r="C24"/>
      <c r="D24"/>
      <c r="E24"/>
      <c r="F24"/>
      <c r="G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160"/>
      <c r="CH24"/>
      <c r="CI24"/>
      <c r="CJ24"/>
      <c r="CK24"/>
    </row>
    <row r="25" spans="2:91" s="66" customFormat="1" ht="30" customHeight="1">
      <c r="B25" s="151"/>
      <c r="C25"/>
      <c r="D25"/>
      <c r="E25"/>
      <c r="F25" s="140" t="s">
        <v>167</v>
      </c>
      <c r="G25" s="83"/>
      <c r="I25" s="86" t="s">
        <v>1205</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s="1612" t="s">
        <v>281</v>
      </c>
      <c r="BC25" s="1604"/>
      <c r="BD25" s="1613"/>
      <c r="BE25" s="1614"/>
      <c r="BF25" s="1614"/>
      <c r="BG25" s="1614"/>
      <c r="BH25" s="1614"/>
      <c r="BI25" s="1614"/>
      <c r="BJ25" s="1614"/>
      <c r="BK25" s="1614"/>
      <c r="BL25" s="1615"/>
      <c r="BM25" s="64"/>
      <c r="BN25" s="64"/>
      <c r="BO25" s="64"/>
      <c r="BP25" s="64"/>
      <c r="BQ25" s="64"/>
      <c r="BR25" s="64"/>
      <c r="BS25" s="1613"/>
      <c r="BT25" s="1614"/>
      <c r="BU25" s="1614"/>
      <c r="BV25" s="1614"/>
      <c r="BW25" s="1614"/>
      <c r="BX25" s="1614"/>
      <c r="BY25" s="1614"/>
      <c r="BZ25" s="1614"/>
      <c r="CA25" s="1615"/>
      <c r="CB25"/>
      <c r="CC25"/>
      <c r="CD25" s="160"/>
      <c r="CH25"/>
      <c r="CI25"/>
      <c r="CJ25"/>
      <c r="CK25"/>
    </row>
    <row r="26" spans="2:91" s="66" customFormat="1" ht="30" customHeight="1">
      <c r="B26" s="76"/>
      <c r="C26"/>
      <c r="D26"/>
      <c r="E26"/>
      <c r="F26" s="140"/>
      <c r="G26" s="83"/>
      <c r="I26" s="91" t="s">
        <v>1206</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s="1604"/>
      <c r="BC26" s="1604"/>
      <c r="BD26" s="1616"/>
      <c r="BE26" s="1617"/>
      <c r="BF26" s="1617"/>
      <c r="BG26" s="1617"/>
      <c r="BH26" s="1617"/>
      <c r="BI26" s="1617"/>
      <c r="BJ26" s="1617"/>
      <c r="BK26" s="1617"/>
      <c r="BL26" s="1618"/>
      <c r="BM26" s="65"/>
      <c r="BN26" s="65"/>
      <c r="BO26" s="65"/>
      <c r="BP26" s="65"/>
      <c r="BQ26" s="65"/>
      <c r="BR26" s="65"/>
      <c r="BS26" s="1616"/>
      <c r="BT26" s="1617"/>
      <c r="BU26" s="1617"/>
      <c r="BV26" s="1617"/>
      <c r="BW26" s="1617"/>
      <c r="BX26" s="1617"/>
      <c r="BY26" s="1617"/>
      <c r="BZ26" s="1617"/>
      <c r="CA26" s="1618"/>
      <c r="CB26"/>
      <c r="CC26"/>
      <c r="CD26" s="120"/>
      <c r="CE26" s="78"/>
      <c r="CF26" s="78"/>
      <c r="CG26" s="78"/>
      <c r="CH26" s="40"/>
      <c r="CI26" s="40"/>
      <c r="CJ26" s="40"/>
      <c r="CK26" s="40"/>
      <c r="CL26" s="40"/>
      <c r="CM26" s="40"/>
    </row>
    <row r="27" spans="2:91" s="66" customFormat="1" ht="30" customHeight="1">
      <c r="B27" s="76"/>
      <c r="C27"/>
      <c r="D27"/>
      <c r="E27"/>
      <c r="F27"/>
      <c r="G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20"/>
      <c r="CE27" s="78"/>
      <c r="CF27" s="78"/>
      <c r="CG27" s="78"/>
      <c r="CH27" s="40"/>
      <c r="CI27" s="40"/>
      <c r="CJ27" s="40"/>
      <c r="CK27" s="40"/>
      <c r="CL27" s="40"/>
      <c r="CM27" s="40"/>
    </row>
    <row r="28" spans="2:91" s="66" customFormat="1" ht="30" customHeight="1">
      <c r="B28" s="88"/>
      <c r="C28"/>
      <c r="D28"/>
      <c r="E28"/>
      <c r="F28" s="140" t="s">
        <v>652</v>
      </c>
      <c r="G28" s="83"/>
      <c r="I28" s="86" t="s">
        <v>1207</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1612" t="s">
        <v>286</v>
      </c>
      <c r="BC28" s="1604"/>
      <c r="BD28" s="1613"/>
      <c r="BE28" s="1614"/>
      <c r="BF28" s="1614"/>
      <c r="BG28" s="1614"/>
      <c r="BH28" s="1614"/>
      <c r="BI28" s="1614"/>
      <c r="BJ28" s="1614"/>
      <c r="BK28" s="1614"/>
      <c r="BL28" s="1615"/>
      <c r="BM28" s="64"/>
      <c r="BN28" s="64"/>
      <c r="BO28" s="64"/>
      <c r="BP28" s="64"/>
      <c r="BQ28" s="64"/>
      <c r="BR28" s="64"/>
      <c r="BS28" s="1613"/>
      <c r="BT28" s="1614"/>
      <c r="BU28" s="1614"/>
      <c r="BV28" s="1614"/>
      <c r="BW28" s="1614"/>
      <c r="BX28" s="1614"/>
      <c r="BY28" s="1614"/>
      <c r="BZ28" s="1614"/>
      <c r="CA28" s="1615"/>
      <c r="CB28"/>
      <c r="CC28"/>
      <c r="CD28" s="120"/>
      <c r="CE28" s="78"/>
      <c r="CF28" s="78"/>
      <c r="CG28" s="78"/>
      <c r="CH28" s="40"/>
      <c r="CI28" s="40"/>
      <c r="CJ28" s="40"/>
      <c r="CK28" s="40"/>
      <c r="CL28" s="40"/>
      <c r="CM28" s="40"/>
    </row>
    <row r="29" spans="2:91" s="66" customFormat="1" ht="30" customHeight="1">
      <c r="B29" s="90"/>
      <c r="C29"/>
      <c r="D29"/>
      <c r="E29"/>
      <c r="F29" s="140"/>
      <c r="G29" s="83"/>
      <c r="I29" s="91" t="s">
        <v>1208</v>
      </c>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s="1604"/>
      <c r="BC29" s="1604"/>
      <c r="BD29" s="1616"/>
      <c r="BE29" s="1617"/>
      <c r="BF29" s="1617"/>
      <c r="BG29" s="1617"/>
      <c r="BH29" s="1617"/>
      <c r="BI29" s="1617"/>
      <c r="BJ29" s="1617"/>
      <c r="BK29" s="1617"/>
      <c r="BL29" s="1618"/>
      <c r="BM29" s="65"/>
      <c r="BN29" s="65"/>
      <c r="BO29" s="65"/>
      <c r="BP29" s="65"/>
      <c r="BQ29" s="65"/>
      <c r="BR29" s="65"/>
      <c r="BS29" s="1616"/>
      <c r="BT29" s="1617"/>
      <c r="BU29" s="1617"/>
      <c r="BV29" s="1617"/>
      <c r="BW29" s="1617"/>
      <c r="BX29" s="1617"/>
      <c r="BY29" s="1617"/>
      <c r="BZ29" s="1617"/>
      <c r="CA29" s="1618"/>
      <c r="CB29"/>
      <c r="CC29"/>
      <c r="CD29" s="120"/>
      <c r="CE29" s="78"/>
      <c r="CF29" s="78"/>
      <c r="CG29" s="78"/>
      <c r="CH29" s="40"/>
      <c r="CI29" s="40"/>
      <c r="CJ29" s="40"/>
      <c r="CK29" s="40"/>
      <c r="CL29" s="40"/>
      <c r="CM29" s="40"/>
    </row>
    <row r="30" spans="2:91" s="66" customFormat="1" ht="30" customHeight="1">
      <c r="B30" s="90"/>
      <c r="C30"/>
      <c r="D30"/>
      <c r="E30"/>
      <c r="F30"/>
      <c r="G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20"/>
      <c r="CE30" s="78"/>
      <c r="CF30" s="78"/>
      <c r="CG30" s="78"/>
      <c r="CH30" s="40"/>
      <c r="CI30" s="40"/>
      <c r="CJ30" s="40"/>
      <c r="CK30" s="40"/>
      <c r="CL30" s="40"/>
      <c r="CM30" s="40"/>
    </row>
    <row r="31" spans="2:91" s="66" customFormat="1" ht="30" customHeight="1">
      <c r="B31" s="93"/>
      <c r="C31"/>
      <c r="D31"/>
      <c r="E31"/>
      <c r="F31" s="140" t="s">
        <v>655</v>
      </c>
      <c r="G31" s="83"/>
      <c r="I31" s="86" t="s">
        <v>1209</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612" t="s">
        <v>290</v>
      </c>
      <c r="BC31" s="1604"/>
      <c r="BD31" s="1613"/>
      <c r="BE31" s="1614"/>
      <c r="BF31" s="1614"/>
      <c r="BG31" s="1614"/>
      <c r="BH31" s="1614"/>
      <c r="BI31" s="1614"/>
      <c r="BJ31" s="1614"/>
      <c r="BK31" s="1614"/>
      <c r="BL31" s="1615"/>
      <c r="BM31" s="64"/>
      <c r="BN31" s="64"/>
      <c r="BO31" s="64"/>
      <c r="BP31" s="64"/>
      <c r="BQ31" s="64"/>
      <c r="BR31" s="64"/>
      <c r="BS31" s="1613"/>
      <c r="BT31" s="1614"/>
      <c r="BU31" s="1614"/>
      <c r="BV31" s="1614"/>
      <c r="BW31" s="1614"/>
      <c r="BX31" s="1614"/>
      <c r="BY31" s="1614"/>
      <c r="BZ31" s="1614"/>
      <c r="CA31" s="1615"/>
      <c r="CB31"/>
      <c r="CC31"/>
      <c r="CD31" s="120"/>
      <c r="CE31" s="78"/>
      <c r="CF31" s="78"/>
      <c r="CG31" s="78"/>
      <c r="CH31" s="40"/>
      <c r="CI31" s="40"/>
      <c r="CJ31" s="40"/>
      <c r="CK31" s="40"/>
      <c r="CL31" s="40"/>
      <c r="CM31" s="40"/>
    </row>
    <row r="32" spans="2:91" s="66" customFormat="1" ht="30" customHeight="1">
      <c r="B32" s="76"/>
      <c r="C32"/>
      <c r="D32"/>
      <c r="E32"/>
      <c r="F32" s="140"/>
      <c r="G32" s="83"/>
      <c r="I32" s="91" t="s">
        <v>1210</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604"/>
      <c r="BC32" s="1604"/>
      <c r="BD32" s="1616"/>
      <c r="BE32" s="1617"/>
      <c r="BF32" s="1617"/>
      <c r="BG32" s="1617"/>
      <c r="BH32" s="1617"/>
      <c r="BI32" s="1617"/>
      <c r="BJ32" s="1617"/>
      <c r="BK32" s="1617"/>
      <c r="BL32" s="1618"/>
      <c r="BM32" s="65"/>
      <c r="BN32" s="65"/>
      <c r="BO32" s="65"/>
      <c r="BP32" s="65"/>
      <c r="BQ32" s="65"/>
      <c r="BR32" s="65"/>
      <c r="BS32" s="1616"/>
      <c r="BT32" s="1617"/>
      <c r="BU32" s="1617"/>
      <c r="BV32" s="1617"/>
      <c r="BW32" s="1617"/>
      <c r="BX32" s="1617"/>
      <c r="BY32" s="1617"/>
      <c r="BZ32" s="1617"/>
      <c r="CA32" s="1618"/>
      <c r="CB32"/>
      <c r="CC32"/>
      <c r="CD32" s="120"/>
      <c r="CE32" s="78"/>
      <c r="CF32" s="78"/>
      <c r="CG32" s="78"/>
      <c r="CH32" s="40"/>
      <c r="CI32" s="40"/>
      <c r="CJ32" s="40"/>
      <c r="CK32" s="40"/>
      <c r="CL32" s="40"/>
      <c r="CM32" s="40"/>
    </row>
    <row r="33" spans="2:91" s="66" customFormat="1" ht="30" customHeight="1">
      <c r="B33" s="76"/>
      <c r="C33"/>
      <c r="D33"/>
      <c r="E33"/>
      <c r="F33" s="140"/>
      <c r="G33" s="83"/>
      <c r="I33" s="91"/>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s="1223"/>
      <c r="BC33" s="1223"/>
      <c r="BD33" s="1222"/>
      <c r="BE33" s="1222"/>
      <c r="BF33" s="1222"/>
      <c r="BG33" s="1222"/>
      <c r="BH33" s="1222"/>
      <c r="BI33" s="1222"/>
      <c r="BJ33" s="1222"/>
      <c r="BK33" s="1222"/>
      <c r="BL33" s="1222"/>
      <c r="BM33" s="65"/>
      <c r="BN33" s="65"/>
      <c r="BO33" s="65"/>
      <c r="BP33" s="65"/>
      <c r="BQ33" s="65"/>
      <c r="BR33" s="65"/>
      <c r="BS33" s="1222"/>
      <c r="BT33" s="1222"/>
      <c r="BU33" s="1222"/>
      <c r="BV33" s="1222"/>
      <c r="BW33" s="1222"/>
      <c r="BX33" s="1222"/>
      <c r="BY33" s="1222"/>
      <c r="BZ33" s="1222"/>
      <c r="CA33" s="1222"/>
      <c r="CB33"/>
      <c r="CC33"/>
      <c r="CD33" s="120"/>
      <c r="CE33" s="1225"/>
      <c r="CF33" s="1225"/>
      <c r="CG33" s="1225"/>
      <c r="CH33" s="40"/>
      <c r="CI33" s="40"/>
      <c r="CJ33" s="40"/>
      <c r="CK33" s="40"/>
      <c r="CL33" s="40"/>
      <c r="CM33" s="40"/>
    </row>
    <row r="34" spans="2:91" s="66" customFormat="1" ht="30" customHeight="1">
      <c r="B34" s="76"/>
      <c r="C34"/>
      <c r="D34"/>
      <c r="E34"/>
      <c r="F34" s="140"/>
      <c r="G34" s="83"/>
      <c r="I34" s="91"/>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s="1223"/>
      <c r="BC34" s="1223"/>
      <c r="BD34" s="1222"/>
      <c r="BE34" s="1222"/>
      <c r="BF34" s="1222"/>
      <c r="BG34" s="1222"/>
      <c r="BH34" s="1222"/>
      <c r="BI34" s="1222"/>
      <c r="BJ34" s="1222"/>
      <c r="BK34" s="1222"/>
      <c r="BL34" s="1222"/>
      <c r="BM34" s="65"/>
      <c r="BN34" s="65"/>
      <c r="BO34" s="65"/>
      <c r="BP34" s="65"/>
      <c r="BQ34" s="65"/>
      <c r="BR34" s="65"/>
      <c r="BS34" s="1222"/>
      <c r="BT34" s="1222"/>
      <c r="BU34" s="1222"/>
      <c r="BV34" s="1222"/>
      <c r="BW34" s="1222"/>
      <c r="BX34" s="1222"/>
      <c r="BY34" s="1222"/>
      <c r="BZ34" s="1222"/>
      <c r="CA34" s="1222"/>
      <c r="CB34"/>
      <c r="CC34"/>
      <c r="CD34" s="120"/>
      <c r="CE34" s="1225"/>
      <c r="CF34" s="1225"/>
      <c r="CG34" s="1225"/>
      <c r="CH34" s="40"/>
      <c r="CI34" s="40"/>
      <c r="CJ34" s="40"/>
      <c r="CK34" s="40"/>
      <c r="CL34" s="40"/>
      <c r="CM34" s="40"/>
    </row>
    <row r="35" spans="2:91" s="66" customFormat="1" ht="30" customHeight="1">
      <c r="B35" s="76"/>
      <c r="C35"/>
      <c r="D35"/>
      <c r="E35"/>
      <c r="F35" s="140"/>
      <c r="G35" s="83"/>
      <c r="I35" s="91"/>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s="1223"/>
      <c r="BC35" s="1223"/>
      <c r="BD35" s="1222"/>
      <c r="BE35" s="1222"/>
      <c r="BF35" s="1222"/>
      <c r="BG35" s="1222"/>
      <c r="BH35" s="1222"/>
      <c r="BI35" s="1222"/>
      <c r="BJ35" s="1222"/>
      <c r="BK35" s="1222"/>
      <c r="BL35" s="1222"/>
      <c r="BM35" s="65"/>
      <c r="BN35" s="65"/>
      <c r="BO35" s="65"/>
      <c r="BP35" s="65"/>
      <c r="BQ35" s="65"/>
      <c r="BR35" s="65"/>
      <c r="BS35" s="1222"/>
      <c r="BT35" s="1222"/>
      <c r="BU35" s="1222"/>
      <c r="BV35" s="1222"/>
      <c r="BW35" s="1222"/>
      <c r="BX35" s="1222"/>
      <c r="BY35" s="1222"/>
      <c r="BZ35" s="1222"/>
      <c r="CA35" s="1222"/>
      <c r="CB35"/>
      <c r="CC35"/>
      <c r="CD35" s="120"/>
      <c r="CE35" s="1225"/>
      <c r="CF35" s="1225"/>
      <c r="CG35" s="1225"/>
      <c r="CH35" s="40"/>
      <c r="CI35" s="40"/>
      <c r="CJ35" s="40"/>
      <c r="CK35" s="40"/>
      <c r="CL35" s="40"/>
      <c r="CM35" s="40"/>
    </row>
    <row r="36" spans="2:91" s="66" customFormat="1" ht="30" customHeight="1">
      <c r="B36" s="76"/>
      <c r="C36"/>
      <c r="D36"/>
      <c r="E36"/>
      <c r="F36" s="140"/>
      <c r="G36" s="83"/>
      <c r="I36" s="91"/>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s="1223"/>
      <c r="BC36" s="1223"/>
      <c r="BD36" s="1222"/>
      <c r="BE36" s="1222"/>
      <c r="BF36" s="1222"/>
      <c r="BG36" s="1222"/>
      <c r="BH36" s="1222"/>
      <c r="BI36" s="1222"/>
      <c r="BJ36" s="1222"/>
      <c r="BK36" s="1222"/>
      <c r="BL36" s="1222"/>
      <c r="BM36" s="65"/>
      <c r="BN36" s="65"/>
      <c r="BO36" s="65"/>
      <c r="BP36" s="65"/>
      <c r="BQ36" s="65"/>
      <c r="BR36" s="65"/>
      <c r="BS36" s="1222"/>
      <c r="BT36" s="1222"/>
      <c r="BU36" s="1222"/>
      <c r="BV36" s="1222"/>
      <c r="BW36" s="1222"/>
      <c r="BX36" s="1222"/>
      <c r="BY36" s="1222"/>
      <c r="BZ36" s="1222"/>
      <c r="CA36" s="1222"/>
      <c r="CB36"/>
      <c r="CC36"/>
      <c r="CD36" s="120"/>
      <c r="CE36" s="1225"/>
      <c r="CF36" s="1225"/>
      <c r="CG36" s="1225"/>
      <c r="CH36" s="40"/>
      <c r="CI36" s="40"/>
      <c r="CJ36" s="40"/>
      <c r="CK36" s="40"/>
      <c r="CL36" s="40"/>
      <c r="CM36" s="40"/>
    </row>
    <row r="37" spans="2:91" s="66" customFormat="1" ht="30" customHeight="1">
      <c r="B37" s="76"/>
      <c r="C37"/>
      <c r="D37"/>
      <c r="E37"/>
      <c r="F37" s="140"/>
      <c r="G37" s="83"/>
      <c r="I37" s="91"/>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s="1223"/>
      <c r="BC37" s="1223"/>
      <c r="BD37" s="1222"/>
      <c r="BE37" s="1222"/>
      <c r="BF37" s="1222"/>
      <c r="BG37" s="1222"/>
      <c r="BH37" s="1222"/>
      <c r="BI37" s="1222"/>
      <c r="BJ37" s="1222"/>
      <c r="BK37" s="1222"/>
      <c r="BL37" s="1222"/>
      <c r="BM37" s="65"/>
      <c r="BN37" s="65"/>
      <c r="BO37" s="65"/>
      <c r="BP37" s="65"/>
      <c r="BQ37" s="65"/>
      <c r="BR37" s="65"/>
      <c r="BS37" s="1222"/>
      <c r="BT37" s="1222"/>
      <c r="BU37" s="1222"/>
      <c r="BV37" s="1222"/>
      <c r="BW37" s="1222"/>
      <c r="BX37" s="1222"/>
      <c r="BY37" s="1222"/>
      <c r="BZ37" s="1222"/>
      <c r="CA37" s="1222"/>
      <c r="CB37"/>
      <c r="CC37"/>
      <c r="CD37" s="120"/>
      <c r="CE37" s="1225"/>
      <c r="CF37" s="1225"/>
      <c r="CG37" s="1225"/>
      <c r="CH37" s="40"/>
      <c r="CI37" s="40"/>
      <c r="CJ37" s="40"/>
      <c r="CK37" s="40"/>
      <c r="CL37" s="40"/>
      <c r="CM37" s="40"/>
    </row>
    <row r="38" spans="2:91" s="66" customFormat="1" ht="30" customHeight="1">
      <c r="B38" s="76"/>
      <c r="C38"/>
      <c r="D38"/>
      <c r="E38"/>
      <c r="F38" s="140"/>
      <c r="G38" s="83"/>
      <c r="I38" s="91"/>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s="1223"/>
      <c r="BC38" s="1223"/>
      <c r="BD38" s="1222"/>
      <c r="BE38" s="1222"/>
      <c r="BF38" s="1222"/>
      <c r="BG38" s="1222"/>
      <c r="BH38" s="1222"/>
      <c r="BI38" s="1222"/>
      <c r="BJ38" s="1222"/>
      <c r="BK38" s="1222"/>
      <c r="BL38" s="1222"/>
      <c r="BM38" s="65"/>
      <c r="BN38" s="65"/>
      <c r="BO38" s="65"/>
      <c r="BP38" s="65"/>
      <c r="BQ38" s="65"/>
      <c r="BR38" s="65"/>
      <c r="BS38" s="1222"/>
      <c r="BT38" s="1222"/>
      <c r="BU38" s="1222"/>
      <c r="BV38" s="1222"/>
      <c r="BW38" s="1222"/>
      <c r="BX38" s="1222"/>
      <c r="BY38" s="1222"/>
      <c r="BZ38" s="1222"/>
      <c r="CA38" s="1222"/>
      <c r="CB38"/>
      <c r="CC38"/>
      <c r="CD38" s="120"/>
      <c r="CE38" s="1225"/>
      <c r="CF38" s="1225"/>
      <c r="CG38" s="1225"/>
      <c r="CH38" s="40"/>
      <c r="CI38" s="40"/>
      <c r="CJ38" s="40"/>
      <c r="CK38" s="40"/>
      <c r="CL38" s="40"/>
      <c r="CM38" s="40"/>
    </row>
    <row r="39" spans="2:91" s="66" customFormat="1" ht="30" customHeight="1">
      <c r="B39" s="76"/>
      <c r="C39"/>
      <c r="D39"/>
      <c r="E39"/>
      <c r="F39" s="140"/>
      <c r="G39" s="83"/>
      <c r="I39" s="91"/>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s="1223"/>
      <c r="BC39" s="1223"/>
      <c r="BD39" s="1222"/>
      <c r="BE39" s="1222"/>
      <c r="BF39" s="1222"/>
      <c r="BG39" s="1222"/>
      <c r="BH39" s="1222"/>
      <c r="BI39" s="1222"/>
      <c r="BJ39" s="1222"/>
      <c r="BK39" s="1222"/>
      <c r="BL39" s="1222"/>
      <c r="BM39" s="65"/>
      <c r="BN39" s="65"/>
      <c r="BO39" s="65"/>
      <c r="BP39" s="65"/>
      <c r="BQ39" s="65"/>
      <c r="BR39" s="65"/>
      <c r="BS39" s="1222"/>
      <c r="BT39" s="1222"/>
      <c r="BU39" s="1222"/>
      <c r="BV39" s="1222"/>
      <c r="BW39" s="1222"/>
      <c r="BX39" s="1222"/>
      <c r="BY39" s="1222"/>
      <c r="BZ39" s="1222"/>
      <c r="CA39" s="1222"/>
      <c r="CB39"/>
      <c r="CC39"/>
      <c r="CD39" s="120"/>
      <c r="CE39" s="1225"/>
      <c r="CF39" s="1225"/>
      <c r="CG39" s="1225"/>
      <c r="CH39" s="40"/>
      <c r="CI39" s="40"/>
      <c r="CJ39" s="40"/>
      <c r="CK39" s="40"/>
      <c r="CL39" s="40"/>
      <c r="CM39" s="40"/>
    </row>
    <row r="40" spans="2:91" s="66" customFormat="1" ht="30" customHeight="1">
      <c r="B40" s="76"/>
      <c r="C40"/>
      <c r="D40"/>
      <c r="E40"/>
      <c r="F40" s="140"/>
      <c r="G40" s="83"/>
      <c r="I40" s="91"/>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s="1223"/>
      <c r="BC40" s="1223"/>
      <c r="BD40" s="1222"/>
      <c r="BE40" s="1222"/>
      <c r="BF40" s="1222"/>
      <c r="BG40" s="1222"/>
      <c r="BH40" s="1222"/>
      <c r="BI40" s="1222"/>
      <c r="BJ40" s="1222"/>
      <c r="BK40" s="1222"/>
      <c r="BL40" s="1222"/>
      <c r="BM40" s="65"/>
      <c r="BN40" s="65"/>
      <c r="BO40" s="65"/>
      <c r="BP40" s="65"/>
      <c r="BQ40" s="65"/>
      <c r="BR40" s="65"/>
      <c r="BS40" s="1222"/>
      <c r="BT40" s="1222"/>
      <c r="BU40" s="1222"/>
      <c r="BV40" s="1222"/>
      <c r="BW40" s="1222"/>
      <c r="BX40" s="1222"/>
      <c r="BY40" s="1222"/>
      <c r="BZ40" s="1222"/>
      <c r="CA40" s="1222"/>
      <c r="CB40"/>
      <c r="CC40"/>
      <c r="CD40" s="120"/>
      <c r="CE40" s="1225"/>
      <c r="CF40" s="1225"/>
      <c r="CG40" s="1225"/>
      <c r="CH40" s="40"/>
      <c r="CI40" s="40"/>
      <c r="CJ40" s="40"/>
      <c r="CK40" s="40"/>
      <c r="CL40" s="40"/>
      <c r="CM40" s="40"/>
    </row>
    <row r="41" spans="2:91" s="66" customFormat="1" ht="30" customHeight="1">
      <c r="B41" s="76"/>
      <c r="C41"/>
      <c r="D41"/>
      <c r="E41"/>
      <c r="F41" s="140"/>
      <c r="G41" s="83"/>
      <c r="I41" s="9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s="1223"/>
      <c r="BC41" s="1223"/>
      <c r="BD41" s="1222"/>
      <c r="BE41" s="1222"/>
      <c r="BF41" s="1222"/>
      <c r="BG41" s="1222"/>
      <c r="BH41" s="1222"/>
      <c r="BI41" s="1222"/>
      <c r="BJ41" s="1222"/>
      <c r="BK41" s="1222"/>
      <c r="BL41" s="1222"/>
      <c r="BM41" s="65"/>
      <c r="BN41" s="65"/>
      <c r="BO41" s="65"/>
      <c r="BP41" s="65"/>
      <c r="BQ41" s="65"/>
      <c r="BR41" s="65"/>
      <c r="BS41" s="1222"/>
      <c r="BT41" s="1222"/>
      <c r="BU41" s="1222"/>
      <c r="BV41" s="1222"/>
      <c r="BW41" s="1222"/>
      <c r="BX41" s="1222"/>
      <c r="BY41" s="1222"/>
      <c r="BZ41" s="1222"/>
      <c r="CA41" s="1222"/>
      <c r="CB41"/>
      <c r="CC41"/>
      <c r="CD41" s="120"/>
      <c r="CE41" s="1225"/>
      <c r="CF41" s="1225"/>
      <c r="CG41" s="1225"/>
      <c r="CH41" s="40"/>
      <c r="CI41" s="40"/>
      <c r="CJ41" s="40"/>
      <c r="CK41" s="40"/>
      <c r="CL41" s="40"/>
      <c r="CM41" s="40"/>
    </row>
    <row r="42" spans="2:91" s="66" customFormat="1" ht="30" customHeight="1">
      <c r="B42" s="76"/>
      <c r="C42"/>
      <c r="D42"/>
      <c r="E42"/>
      <c r="F42" s="140"/>
      <c r="G42" s="83"/>
      <c r="I42" s="91"/>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s="1223"/>
      <c r="BC42" s="1223"/>
      <c r="BD42" s="1222"/>
      <c r="BE42" s="1222"/>
      <c r="BF42" s="1222"/>
      <c r="BG42" s="1222"/>
      <c r="BH42" s="1222"/>
      <c r="BI42" s="1222"/>
      <c r="BJ42" s="1222"/>
      <c r="BK42" s="1222"/>
      <c r="BL42" s="1222"/>
      <c r="BM42" s="65"/>
      <c r="BN42" s="65"/>
      <c r="BO42" s="65"/>
      <c r="BP42" s="65"/>
      <c r="BQ42" s="65"/>
      <c r="BR42" s="65"/>
      <c r="BS42" s="1222"/>
      <c r="BT42" s="1222"/>
      <c r="BU42" s="1222"/>
      <c r="BV42" s="1222"/>
      <c r="BW42" s="1222"/>
      <c r="BX42" s="1222"/>
      <c r="BY42" s="1222"/>
      <c r="BZ42" s="1222"/>
      <c r="CA42" s="1222"/>
      <c r="CB42"/>
      <c r="CC42"/>
      <c r="CD42" s="120"/>
      <c r="CE42" s="1225"/>
      <c r="CF42" s="1225"/>
      <c r="CG42" s="1225"/>
      <c r="CH42" s="40"/>
      <c r="CI42" s="40"/>
      <c r="CJ42" s="40"/>
      <c r="CK42" s="40"/>
      <c r="CL42" s="40"/>
      <c r="CM42" s="40"/>
    </row>
    <row r="43" spans="2:91" s="66" customFormat="1" ht="30" customHeight="1">
      <c r="B43" s="76"/>
      <c r="C43"/>
      <c r="D43"/>
      <c r="E43"/>
      <c r="F43" s="140"/>
      <c r="G43" s="83"/>
      <c r="I43" s="91"/>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s="1223"/>
      <c r="BC43" s="1223"/>
      <c r="BD43" s="1222"/>
      <c r="BE43" s="1222"/>
      <c r="BF43" s="1222"/>
      <c r="BG43" s="1222"/>
      <c r="BH43" s="1222"/>
      <c r="BI43" s="1222"/>
      <c r="BJ43" s="1222"/>
      <c r="BK43" s="1222"/>
      <c r="BL43" s="1222"/>
      <c r="BM43" s="65"/>
      <c r="BN43" s="65"/>
      <c r="BO43" s="65"/>
      <c r="BP43" s="65"/>
      <c r="BQ43" s="65"/>
      <c r="BR43" s="65"/>
      <c r="BS43" s="1222"/>
      <c r="BT43" s="1222"/>
      <c r="BU43" s="1222"/>
      <c r="BV43" s="1222"/>
      <c r="BW43" s="1222"/>
      <c r="BX43" s="1222"/>
      <c r="BY43" s="1222"/>
      <c r="BZ43" s="1222"/>
      <c r="CA43" s="1222"/>
      <c r="CB43"/>
      <c r="CC43"/>
      <c r="CD43" s="120"/>
      <c r="CE43" s="1225"/>
      <c r="CF43" s="1225"/>
      <c r="CG43" s="1225"/>
      <c r="CH43" s="40"/>
      <c r="CI43" s="40"/>
      <c r="CJ43" s="40"/>
      <c r="CK43" s="40"/>
      <c r="CL43" s="40"/>
      <c r="CM43" s="40"/>
    </row>
    <row r="44" spans="2:91" s="66" customFormat="1" ht="30" customHeight="1">
      <c r="B44" s="76"/>
      <c r="C44"/>
      <c r="D44"/>
      <c r="E44"/>
      <c r="F44" s="140"/>
      <c r="G44" s="83"/>
      <c r="I44" s="91"/>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s="1223"/>
      <c r="BC44" s="1223"/>
      <c r="BD44" s="1222"/>
      <c r="BE44" s="1222"/>
      <c r="BF44" s="1222"/>
      <c r="BG44" s="1222"/>
      <c r="BH44" s="1222"/>
      <c r="BI44" s="1222"/>
      <c r="BJ44" s="1222"/>
      <c r="BK44" s="1222"/>
      <c r="BL44" s="1222"/>
      <c r="BM44" s="65"/>
      <c r="BN44" s="65"/>
      <c r="BO44" s="65"/>
      <c r="BP44" s="65"/>
      <c r="BQ44" s="65"/>
      <c r="BR44" s="65"/>
      <c r="BS44" s="1222"/>
      <c r="BT44" s="1222"/>
      <c r="BU44" s="1222"/>
      <c r="BV44" s="1222"/>
      <c r="BW44" s="1222"/>
      <c r="BX44" s="1222"/>
      <c r="BY44" s="1222"/>
      <c r="BZ44" s="1222"/>
      <c r="CA44" s="1222"/>
      <c r="CB44"/>
      <c r="CC44"/>
      <c r="CD44" s="120"/>
      <c r="CE44" s="1225"/>
      <c r="CF44" s="1225"/>
      <c r="CG44" s="1225"/>
      <c r="CH44" s="40"/>
      <c r="CI44" s="40"/>
      <c r="CJ44" s="40"/>
      <c r="CK44" s="40"/>
      <c r="CL44" s="40"/>
      <c r="CM44" s="40"/>
    </row>
    <row r="45" spans="2:91" s="66" customFormat="1" ht="30" customHeight="1">
      <c r="B45" s="76"/>
      <c r="C45"/>
      <c r="D45"/>
      <c r="E45"/>
      <c r="F45" s="140"/>
      <c r="G45" s="83"/>
      <c r="I45" s="91"/>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s="1223"/>
      <c r="BC45" s="1223"/>
      <c r="BD45" s="1222"/>
      <c r="BE45" s="1222"/>
      <c r="BF45" s="1222"/>
      <c r="BG45" s="1222"/>
      <c r="BH45" s="1222"/>
      <c r="BI45" s="1222"/>
      <c r="BJ45" s="1222"/>
      <c r="BK45" s="1222"/>
      <c r="BL45" s="1222"/>
      <c r="BM45" s="65"/>
      <c r="BN45" s="65"/>
      <c r="BO45" s="65"/>
      <c r="BP45" s="65"/>
      <c r="BQ45" s="65"/>
      <c r="BR45" s="65"/>
      <c r="BS45" s="1222"/>
      <c r="BT45" s="1222"/>
      <c r="BU45" s="1222"/>
      <c r="BV45" s="1222"/>
      <c r="BW45" s="1222"/>
      <c r="BX45" s="1222"/>
      <c r="BY45" s="1222"/>
      <c r="BZ45" s="1222"/>
      <c r="CA45" s="1222"/>
      <c r="CB45"/>
      <c r="CC45"/>
      <c r="CD45" s="120"/>
      <c r="CE45" s="1225"/>
      <c r="CF45" s="1225"/>
      <c r="CG45" s="1225"/>
      <c r="CH45" s="40"/>
      <c r="CI45" s="40"/>
      <c r="CJ45" s="40"/>
      <c r="CK45" s="40"/>
      <c r="CL45" s="40"/>
      <c r="CM45" s="40"/>
    </row>
    <row r="46" spans="2:91" s="66" customFormat="1" ht="30" customHeight="1">
      <c r="B46" s="76"/>
      <c r="C46"/>
      <c r="D46"/>
      <c r="E46"/>
      <c r="F46" s="140"/>
      <c r="G46" s="83"/>
      <c r="I46" s="91"/>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s="1223"/>
      <c r="BC46" s="1223"/>
      <c r="BD46" s="1222"/>
      <c r="BE46" s="1222"/>
      <c r="BF46" s="1222"/>
      <c r="BG46" s="1222"/>
      <c r="BH46" s="1222"/>
      <c r="BI46" s="1222"/>
      <c r="BJ46" s="1222"/>
      <c r="BK46" s="1222"/>
      <c r="BL46" s="1222"/>
      <c r="BM46" s="65"/>
      <c r="BN46" s="65"/>
      <c r="BO46" s="65"/>
      <c r="BP46" s="65"/>
      <c r="BQ46" s="65"/>
      <c r="BR46" s="65"/>
      <c r="BS46" s="1222"/>
      <c r="BT46" s="1222"/>
      <c r="BU46" s="1222"/>
      <c r="BV46" s="1222"/>
      <c r="BW46" s="1222"/>
      <c r="BX46" s="1222"/>
      <c r="BY46" s="1222"/>
      <c r="BZ46" s="1222"/>
      <c r="CA46" s="1222"/>
      <c r="CB46"/>
      <c r="CC46"/>
      <c r="CD46" s="120"/>
      <c r="CE46" s="1225"/>
      <c r="CF46" s="1225"/>
      <c r="CG46" s="1225"/>
      <c r="CH46" s="40"/>
      <c r="CI46" s="40"/>
      <c r="CJ46" s="40"/>
      <c r="CK46" s="40"/>
      <c r="CL46" s="40"/>
      <c r="CM46" s="40"/>
    </row>
    <row r="47" spans="2:91" s="66" customFormat="1" ht="30" customHeight="1">
      <c r="B47" s="76"/>
      <c r="C47"/>
      <c r="D47"/>
      <c r="E47"/>
      <c r="F47" s="140"/>
      <c r="G47" s="83"/>
      <c r="I47" s="91"/>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s="1223"/>
      <c r="BC47" s="1223"/>
      <c r="BD47" s="1222"/>
      <c r="BE47" s="1222"/>
      <c r="BF47" s="1222"/>
      <c r="BG47" s="1222"/>
      <c r="BH47" s="1222"/>
      <c r="BI47" s="1222"/>
      <c r="BJ47" s="1222"/>
      <c r="BK47" s="1222"/>
      <c r="BL47" s="1222"/>
      <c r="BM47" s="65"/>
      <c r="BN47" s="65"/>
      <c r="BO47" s="65"/>
      <c r="BP47" s="65"/>
      <c r="BQ47" s="65"/>
      <c r="BR47" s="65"/>
      <c r="BS47" s="1222"/>
      <c r="BT47" s="1222"/>
      <c r="BU47" s="1222"/>
      <c r="BV47" s="1222"/>
      <c r="BW47" s="1222"/>
      <c r="BX47" s="1222"/>
      <c r="BY47" s="1222"/>
      <c r="BZ47" s="1222"/>
      <c r="CA47" s="1222"/>
      <c r="CB47"/>
      <c r="CC47"/>
      <c r="CD47" s="120"/>
      <c r="CE47" s="1225"/>
      <c r="CF47" s="1225"/>
      <c r="CG47" s="1225"/>
      <c r="CH47" s="40"/>
      <c r="CI47" s="40"/>
      <c r="CJ47" s="40"/>
      <c r="CK47" s="40"/>
      <c r="CL47" s="40"/>
      <c r="CM47" s="40"/>
    </row>
    <row r="48" spans="2:91" s="66" customFormat="1" ht="30" customHeight="1">
      <c r="B48" s="76"/>
      <c r="C48"/>
      <c r="D48"/>
      <c r="E48"/>
      <c r="F48" s="140"/>
      <c r="G48" s="83"/>
      <c r="I48" s="91"/>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s="1223"/>
      <c r="BC48" s="1223"/>
      <c r="BD48" s="1222"/>
      <c r="BE48" s="1222"/>
      <c r="BF48" s="1222"/>
      <c r="BG48" s="1222"/>
      <c r="BH48" s="1222"/>
      <c r="BI48" s="1222"/>
      <c r="BJ48" s="1222"/>
      <c r="BK48" s="1222"/>
      <c r="BL48" s="1222"/>
      <c r="BM48" s="65"/>
      <c r="BN48" s="65"/>
      <c r="BO48" s="65"/>
      <c r="BP48" s="65"/>
      <c r="BQ48" s="65"/>
      <c r="BR48" s="65"/>
      <c r="BS48" s="1222"/>
      <c r="BT48" s="1222"/>
      <c r="BU48" s="1222"/>
      <c r="BV48" s="1222"/>
      <c r="BW48" s="1222"/>
      <c r="BX48" s="1222"/>
      <c r="BY48" s="1222"/>
      <c r="BZ48" s="1222"/>
      <c r="CA48" s="1222"/>
      <c r="CB48"/>
      <c r="CC48"/>
      <c r="CD48" s="120"/>
      <c r="CE48" s="1225"/>
      <c r="CF48" s="1225"/>
      <c r="CG48" s="1225"/>
      <c r="CH48" s="40"/>
      <c r="CI48" s="40"/>
      <c r="CJ48" s="40"/>
      <c r="CK48" s="40"/>
      <c r="CL48" s="40"/>
      <c r="CM48" s="40"/>
    </row>
    <row r="49" spans="2:91" s="66" customFormat="1" ht="30" customHeight="1">
      <c r="B49" s="76"/>
      <c r="C49"/>
      <c r="D49"/>
      <c r="E49"/>
      <c r="F49" s="140"/>
      <c r="G49" s="83"/>
      <c r="I49" s="91"/>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s="1223"/>
      <c r="BC49" s="1223"/>
      <c r="BD49" s="1222"/>
      <c r="BE49" s="1222"/>
      <c r="BF49" s="1222"/>
      <c r="BG49" s="1222"/>
      <c r="BH49" s="1222"/>
      <c r="BI49" s="1222"/>
      <c r="BJ49" s="1222"/>
      <c r="BK49" s="1222"/>
      <c r="BL49" s="1222"/>
      <c r="BM49" s="65"/>
      <c r="BN49" s="65"/>
      <c r="BO49" s="65"/>
      <c r="BP49" s="65"/>
      <c r="BQ49" s="65"/>
      <c r="BR49" s="65"/>
      <c r="BS49" s="1222"/>
      <c r="BT49" s="1222"/>
      <c r="BU49" s="1222"/>
      <c r="BV49" s="1222"/>
      <c r="BW49" s="1222"/>
      <c r="BX49" s="1222"/>
      <c r="BY49" s="1222"/>
      <c r="BZ49" s="1222"/>
      <c r="CA49" s="1222"/>
      <c r="CB49"/>
      <c r="CC49"/>
      <c r="CD49" s="120"/>
      <c r="CE49" s="1225"/>
      <c r="CF49" s="1225"/>
      <c r="CG49" s="1225"/>
      <c r="CH49" s="40"/>
      <c r="CI49" s="40"/>
      <c r="CJ49" s="40"/>
      <c r="CK49" s="40"/>
      <c r="CL49" s="40"/>
      <c r="CM49" s="40"/>
    </row>
    <row r="50" spans="2:91" s="66" customFormat="1" ht="30" customHeight="1">
      <c r="B50" s="76"/>
      <c r="C50"/>
      <c r="D50"/>
      <c r="E50"/>
      <c r="F50" s="140"/>
      <c r="G50" s="83"/>
      <c r="I50" s="91"/>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s="1223"/>
      <c r="BC50" s="1223"/>
      <c r="BD50" s="1222"/>
      <c r="BE50" s="1222"/>
      <c r="BF50" s="1222"/>
      <c r="BG50" s="1222"/>
      <c r="BH50" s="1222"/>
      <c r="BI50" s="1222"/>
      <c r="BJ50" s="1222"/>
      <c r="BK50" s="1222"/>
      <c r="BL50" s="1222"/>
      <c r="BM50" s="65"/>
      <c r="BN50" s="65"/>
      <c r="BO50" s="65"/>
      <c r="BP50" s="65"/>
      <c r="BQ50" s="65"/>
      <c r="BR50" s="65"/>
      <c r="BS50" s="1222"/>
      <c r="BT50" s="1222"/>
      <c r="BU50" s="1222"/>
      <c r="BV50" s="1222"/>
      <c r="BW50" s="1222"/>
      <c r="BX50" s="1222"/>
      <c r="BY50" s="1222"/>
      <c r="BZ50" s="1222"/>
      <c r="CA50" s="1222"/>
      <c r="CB50"/>
      <c r="CC50"/>
      <c r="CD50" s="120"/>
      <c r="CE50" s="1225"/>
      <c r="CF50" s="1225"/>
      <c r="CG50" s="1225"/>
      <c r="CH50" s="40"/>
      <c r="CI50" s="40"/>
      <c r="CJ50" s="40"/>
      <c r="CK50" s="40"/>
      <c r="CL50" s="40"/>
      <c r="CM50" s="40"/>
    </row>
    <row r="51" spans="2:91" s="66" customFormat="1" ht="30" customHeight="1">
      <c r="B51" s="76"/>
      <c r="C51"/>
      <c r="D51"/>
      <c r="E51"/>
      <c r="F51" s="140"/>
      <c r="G51" s="83"/>
      <c r="I51" s="9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s="1223"/>
      <c r="BC51" s="1223"/>
      <c r="BD51" s="1222"/>
      <c r="BE51" s="1222"/>
      <c r="BF51" s="1222"/>
      <c r="BG51" s="1222"/>
      <c r="BH51" s="1222"/>
      <c r="BI51" s="1222"/>
      <c r="BJ51" s="1222"/>
      <c r="BK51" s="1222"/>
      <c r="BL51" s="1222"/>
      <c r="BM51" s="65"/>
      <c r="BN51" s="65"/>
      <c r="BO51" s="65"/>
      <c r="BP51" s="65"/>
      <c r="BQ51" s="65"/>
      <c r="BR51" s="65"/>
      <c r="BS51" s="1222"/>
      <c r="BT51" s="1222"/>
      <c r="BU51" s="1222"/>
      <c r="BV51" s="1222"/>
      <c r="BW51" s="1222"/>
      <c r="BX51" s="1222"/>
      <c r="BY51" s="1222"/>
      <c r="BZ51" s="1222"/>
      <c r="CA51" s="1222"/>
      <c r="CB51"/>
      <c r="CC51"/>
      <c r="CD51" s="120"/>
      <c r="CE51" s="1225"/>
      <c r="CF51" s="1225"/>
      <c r="CG51" s="1225"/>
      <c r="CH51" s="40"/>
      <c r="CI51" s="40"/>
      <c r="CJ51" s="40"/>
      <c r="CK51" s="40"/>
      <c r="CL51" s="40"/>
      <c r="CM51" s="40"/>
    </row>
    <row r="52" spans="2:91" s="66" customFormat="1" ht="30" customHeight="1">
      <c r="B52" s="76"/>
      <c r="C52"/>
      <c r="D52"/>
      <c r="E52"/>
      <c r="F52" s="140"/>
      <c r="G52" s="83"/>
      <c r="I52" s="91"/>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s="1223"/>
      <c r="BC52" s="1223"/>
      <c r="BD52" s="1222"/>
      <c r="BE52" s="1222"/>
      <c r="BF52" s="1222"/>
      <c r="BG52" s="1222"/>
      <c r="BH52" s="1222"/>
      <c r="BI52" s="1222"/>
      <c r="BJ52" s="1222"/>
      <c r="BK52" s="1222"/>
      <c r="BL52" s="1222"/>
      <c r="BM52" s="65"/>
      <c r="BN52" s="65"/>
      <c r="BO52" s="65"/>
      <c r="BP52" s="65"/>
      <c r="BQ52" s="65"/>
      <c r="BR52" s="65"/>
      <c r="BS52" s="1222"/>
      <c r="BT52" s="1222"/>
      <c r="BU52" s="1222"/>
      <c r="BV52" s="1222"/>
      <c r="BW52" s="1222"/>
      <c r="BX52" s="1222"/>
      <c r="BY52" s="1222"/>
      <c r="BZ52" s="1222"/>
      <c r="CA52" s="1222"/>
      <c r="CB52"/>
      <c r="CC52"/>
      <c r="CD52" s="120"/>
      <c r="CE52" s="1225"/>
      <c r="CF52" s="1225"/>
      <c r="CG52" s="1225"/>
      <c r="CH52" s="40"/>
      <c r="CI52" s="40"/>
      <c r="CJ52" s="40"/>
      <c r="CK52" s="40"/>
      <c r="CL52" s="40"/>
      <c r="CM52" s="40"/>
    </row>
    <row r="53" spans="2:91" s="66" customFormat="1" ht="30" customHeight="1">
      <c r="B53" s="76"/>
      <c r="C53"/>
      <c r="D53"/>
      <c r="E53"/>
      <c r="F53" s="140"/>
      <c r="G53" s="83"/>
      <c r="I53" s="91"/>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s="1223"/>
      <c r="BC53" s="1223"/>
      <c r="BD53" s="1222"/>
      <c r="BE53" s="1222"/>
      <c r="BF53" s="1222"/>
      <c r="BG53" s="1222"/>
      <c r="BH53" s="1222"/>
      <c r="BI53" s="1222"/>
      <c r="BJ53" s="1222"/>
      <c r="BK53" s="1222"/>
      <c r="BL53" s="1222"/>
      <c r="BM53" s="65"/>
      <c r="BN53" s="65"/>
      <c r="BO53" s="65"/>
      <c r="BP53" s="65"/>
      <c r="BQ53" s="65"/>
      <c r="BR53" s="65"/>
      <c r="BS53" s="1222"/>
      <c r="BT53" s="1222"/>
      <c r="BU53" s="1222"/>
      <c r="BV53" s="1222"/>
      <c r="BW53" s="1222"/>
      <c r="BX53" s="1222"/>
      <c r="BY53" s="1222"/>
      <c r="BZ53" s="1222"/>
      <c r="CA53" s="1222"/>
      <c r="CB53"/>
      <c r="CC53"/>
      <c r="CD53" s="120"/>
      <c r="CE53" s="1225"/>
      <c r="CF53" s="1225"/>
      <c r="CG53" s="1225"/>
      <c r="CH53" s="40"/>
      <c r="CI53" s="40"/>
      <c r="CJ53" s="40"/>
      <c r="CK53" s="40"/>
      <c r="CL53" s="40"/>
      <c r="CM53" s="40"/>
    </row>
    <row r="54" spans="2:91" s="66" customFormat="1" ht="30" customHeight="1">
      <c r="B54" s="76"/>
      <c r="C54"/>
      <c r="D54"/>
      <c r="E54"/>
      <c r="F54" s="140"/>
      <c r="G54" s="83"/>
      <c r="I54" s="91"/>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s="1223"/>
      <c r="BC54" s="1223"/>
      <c r="BD54" s="1222"/>
      <c r="BE54" s="1222"/>
      <c r="BF54" s="1222"/>
      <c r="BG54" s="1222"/>
      <c r="BH54" s="1222"/>
      <c r="BI54" s="1222"/>
      <c r="BJ54" s="1222"/>
      <c r="BK54" s="1222"/>
      <c r="BL54" s="1222"/>
      <c r="BM54" s="65"/>
      <c r="BN54" s="65"/>
      <c r="BO54" s="65"/>
      <c r="BP54" s="65"/>
      <c r="BQ54" s="65"/>
      <c r="BR54" s="65"/>
      <c r="BS54" s="1222"/>
      <c r="BT54" s="1222"/>
      <c r="BU54" s="1222"/>
      <c r="BV54" s="1222"/>
      <c r="BW54" s="1222"/>
      <c r="BX54" s="1222"/>
      <c r="BY54" s="1222"/>
      <c r="BZ54" s="1222"/>
      <c r="CA54" s="1222"/>
      <c r="CB54"/>
      <c r="CC54"/>
      <c r="CD54" s="120"/>
      <c r="CE54" s="1225"/>
      <c r="CF54" s="1225"/>
      <c r="CG54" s="1225"/>
      <c r="CH54" s="40"/>
      <c r="CI54" s="40"/>
      <c r="CJ54" s="40"/>
      <c r="CK54" s="40"/>
      <c r="CL54" s="40"/>
      <c r="CM54" s="40"/>
    </row>
    <row r="55" spans="2:91" s="66" customFormat="1" ht="30" customHeight="1">
      <c r="B55" s="76"/>
      <c r="C55"/>
      <c r="D55"/>
      <c r="E55"/>
      <c r="F55" s="140"/>
      <c r="G55" s="83"/>
      <c r="I55" s="91"/>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s="1223"/>
      <c r="BC55" s="1223"/>
      <c r="BD55" s="1222"/>
      <c r="BE55" s="1222"/>
      <c r="BF55" s="1222"/>
      <c r="BG55" s="1222"/>
      <c r="BH55" s="1222"/>
      <c r="BI55" s="1222"/>
      <c r="BJ55" s="1222"/>
      <c r="BK55" s="1222"/>
      <c r="BL55" s="1222"/>
      <c r="BM55" s="65"/>
      <c r="BN55" s="65"/>
      <c r="BO55" s="65"/>
      <c r="BP55" s="65"/>
      <c r="BQ55" s="65"/>
      <c r="BR55" s="65"/>
      <c r="BS55" s="1222"/>
      <c r="BT55" s="1222"/>
      <c r="BU55" s="1222"/>
      <c r="BV55" s="1222"/>
      <c r="BW55" s="1222"/>
      <c r="BX55" s="1222"/>
      <c r="BY55" s="1222"/>
      <c r="BZ55" s="1222"/>
      <c r="CA55" s="1222"/>
      <c r="CB55"/>
      <c r="CC55"/>
      <c r="CD55" s="120"/>
      <c r="CE55" s="1225"/>
      <c r="CF55" s="1225"/>
      <c r="CG55" s="1225"/>
      <c r="CH55" s="40"/>
      <c r="CI55" s="40"/>
      <c r="CJ55" s="40"/>
      <c r="CK55" s="40"/>
      <c r="CL55" s="40"/>
      <c r="CM55" s="40"/>
    </row>
    <row r="56" spans="2:91" s="66" customFormat="1" ht="30" customHeight="1">
      <c r="B56" s="76"/>
      <c r="C56"/>
      <c r="D56"/>
      <c r="E56"/>
      <c r="F56" s="140"/>
      <c r="G56" s="83"/>
      <c r="I56" s="91"/>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s="1223"/>
      <c r="BC56" s="1223"/>
      <c r="BD56" s="1222"/>
      <c r="BE56" s="1222"/>
      <c r="BF56" s="1222"/>
      <c r="BG56" s="1222"/>
      <c r="BH56" s="1222"/>
      <c r="BI56" s="1222"/>
      <c r="BJ56" s="1222"/>
      <c r="BK56" s="1222"/>
      <c r="BL56" s="1222"/>
      <c r="BM56" s="65"/>
      <c r="BN56" s="65"/>
      <c r="BO56" s="65"/>
      <c r="BP56" s="65"/>
      <c r="BQ56" s="65"/>
      <c r="BR56" s="65"/>
      <c r="BS56" s="1222"/>
      <c r="BT56" s="1222"/>
      <c r="BU56" s="1222"/>
      <c r="BV56" s="1222"/>
      <c r="BW56" s="1222"/>
      <c r="BX56" s="1222"/>
      <c r="BY56" s="1222"/>
      <c r="BZ56" s="1222"/>
      <c r="CA56" s="1222"/>
      <c r="CB56"/>
      <c r="CC56"/>
      <c r="CD56" s="120"/>
      <c r="CE56" s="1225"/>
      <c r="CF56" s="1225"/>
      <c r="CG56" s="1225"/>
      <c r="CH56" s="40"/>
      <c r="CI56" s="40"/>
      <c r="CJ56" s="40"/>
      <c r="CK56" s="40"/>
      <c r="CL56" s="40"/>
      <c r="CM56" s="40"/>
    </row>
    <row r="57" spans="2:91" s="66" customFormat="1" ht="30" customHeight="1">
      <c r="B57" s="76"/>
      <c r="C57"/>
      <c r="D57"/>
      <c r="E57"/>
      <c r="F57" s="140"/>
      <c r="G57" s="83"/>
      <c r="I57" s="91"/>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s="1223"/>
      <c r="BC57" s="1223"/>
      <c r="BD57" s="1222"/>
      <c r="BE57" s="1222"/>
      <c r="BF57" s="1222"/>
      <c r="BG57" s="1222"/>
      <c r="BH57" s="1222"/>
      <c r="BI57" s="1222"/>
      <c r="BJ57" s="1222"/>
      <c r="BK57" s="1222"/>
      <c r="BL57" s="1222"/>
      <c r="BM57" s="65"/>
      <c r="BN57" s="65"/>
      <c r="BO57" s="65"/>
      <c r="BP57" s="65"/>
      <c r="BQ57" s="65"/>
      <c r="BR57" s="65"/>
      <c r="BS57" s="1222"/>
      <c r="BT57" s="1222"/>
      <c r="BU57" s="1222"/>
      <c r="BV57" s="1222"/>
      <c r="BW57" s="1222"/>
      <c r="BX57" s="1222"/>
      <c r="BY57" s="1222"/>
      <c r="BZ57" s="1222"/>
      <c r="CA57" s="1222"/>
      <c r="CB57"/>
      <c r="CC57"/>
      <c r="CD57" s="120"/>
      <c r="CE57" s="1225"/>
      <c r="CF57" s="1225"/>
      <c r="CG57" s="1225"/>
      <c r="CH57" s="40"/>
      <c r="CI57" s="40"/>
      <c r="CJ57" s="40"/>
      <c r="CK57" s="40"/>
      <c r="CL57" s="40"/>
      <c r="CM57" s="40"/>
    </row>
    <row r="58" spans="2:91" s="66" customFormat="1" ht="30" customHeight="1">
      <c r="B58" s="76"/>
      <c r="C58"/>
      <c r="D58"/>
      <c r="E58"/>
      <c r="F58" s="140"/>
      <c r="G58" s="83"/>
      <c r="I58" s="91"/>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s="1223"/>
      <c r="BC58" s="1223"/>
      <c r="BD58" s="1222"/>
      <c r="BE58" s="1222"/>
      <c r="BF58" s="1222"/>
      <c r="BG58" s="1222"/>
      <c r="BH58" s="1222"/>
      <c r="BI58" s="1222"/>
      <c r="BJ58" s="1222"/>
      <c r="BK58" s="1222"/>
      <c r="BL58" s="1222"/>
      <c r="BM58" s="65"/>
      <c r="BN58" s="65"/>
      <c r="BO58" s="65"/>
      <c r="BP58" s="65"/>
      <c r="BQ58" s="65"/>
      <c r="BR58" s="65"/>
      <c r="BS58" s="1222"/>
      <c r="BT58" s="1222"/>
      <c r="BU58" s="1222"/>
      <c r="BV58" s="1222"/>
      <c r="BW58" s="1222"/>
      <c r="BX58" s="1222"/>
      <c r="BY58" s="1222"/>
      <c r="BZ58" s="1222"/>
      <c r="CA58" s="1222"/>
      <c r="CB58"/>
      <c r="CC58"/>
      <c r="CD58" s="120"/>
      <c r="CE58" s="1225"/>
      <c r="CF58" s="1225"/>
      <c r="CG58" s="1225"/>
      <c r="CH58" s="40"/>
      <c r="CI58" s="40"/>
      <c r="CJ58" s="40"/>
      <c r="CK58" s="40"/>
      <c r="CL58" s="40"/>
      <c r="CM58" s="40"/>
    </row>
    <row r="59" spans="2:91" s="66" customFormat="1" ht="30" customHeight="1">
      <c r="B59" s="76"/>
      <c r="C59"/>
      <c r="D59"/>
      <c r="E59"/>
      <c r="F59" s="140"/>
      <c r="G59" s="83"/>
      <c r="I59" s="91"/>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s="1223"/>
      <c r="BC59" s="1223"/>
      <c r="BD59" s="1222"/>
      <c r="BE59" s="1222"/>
      <c r="BF59" s="1222"/>
      <c r="BG59" s="1222"/>
      <c r="BH59" s="1222"/>
      <c r="BI59" s="1222"/>
      <c r="BJ59" s="1222"/>
      <c r="BK59" s="1222"/>
      <c r="BL59" s="1222"/>
      <c r="BM59" s="65"/>
      <c r="BN59" s="65"/>
      <c r="BO59" s="65"/>
      <c r="BP59" s="65"/>
      <c r="BQ59" s="65"/>
      <c r="BR59" s="65"/>
      <c r="BS59" s="1222"/>
      <c r="BT59" s="1222"/>
      <c r="BU59" s="1222"/>
      <c r="BV59" s="1222"/>
      <c r="BW59" s="1222"/>
      <c r="BX59" s="1222"/>
      <c r="BY59" s="1222"/>
      <c r="BZ59" s="1222"/>
      <c r="CA59" s="1222"/>
      <c r="CB59"/>
      <c r="CC59"/>
      <c r="CD59" s="120"/>
      <c r="CE59" s="1225"/>
      <c r="CF59" s="1225"/>
      <c r="CG59" s="1225"/>
      <c r="CH59" s="40"/>
      <c r="CI59" s="40"/>
      <c r="CJ59" s="40"/>
      <c r="CK59" s="40"/>
      <c r="CL59" s="40"/>
      <c r="CM59" s="40"/>
    </row>
    <row r="60" spans="2:91" s="66" customFormat="1" ht="30" customHeight="1">
      <c r="B60" s="76"/>
      <c r="C60"/>
      <c r="D60"/>
      <c r="E60"/>
      <c r="F60" s="140"/>
      <c r="G60" s="83"/>
      <c r="I60" s="91"/>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s="1223"/>
      <c r="BC60" s="1223"/>
      <c r="BD60" s="1222"/>
      <c r="BE60" s="1222"/>
      <c r="BF60" s="1222"/>
      <c r="BG60" s="1222"/>
      <c r="BH60" s="1222"/>
      <c r="BI60" s="1222"/>
      <c r="BJ60" s="1222"/>
      <c r="BK60" s="1222"/>
      <c r="BL60" s="1222"/>
      <c r="BM60" s="65"/>
      <c r="BN60" s="65"/>
      <c r="BO60" s="65"/>
      <c r="BP60" s="65"/>
      <c r="BQ60" s="65"/>
      <c r="BR60" s="65"/>
      <c r="BS60" s="1222"/>
      <c r="BT60" s="1222"/>
      <c r="BU60" s="1222"/>
      <c r="BV60" s="1222"/>
      <c r="BW60" s="1222"/>
      <c r="BX60" s="1222"/>
      <c r="BY60" s="1222"/>
      <c r="BZ60" s="1222"/>
      <c r="CA60" s="1222"/>
      <c r="CB60"/>
      <c r="CC60"/>
      <c r="CD60" s="120"/>
      <c r="CE60" s="1225"/>
      <c r="CF60" s="1225"/>
      <c r="CG60" s="1225"/>
      <c r="CH60" s="40"/>
      <c r="CI60" s="40"/>
      <c r="CJ60" s="40"/>
      <c r="CK60" s="40"/>
      <c r="CL60" s="40"/>
      <c r="CM60" s="40"/>
    </row>
    <row r="61" spans="2:91" s="66" customFormat="1" ht="30" customHeight="1">
      <c r="B61" s="76"/>
      <c r="C61"/>
      <c r="D61"/>
      <c r="E61"/>
      <c r="F61" s="140"/>
      <c r="G61" s="83"/>
      <c r="I61" s="9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s="1223"/>
      <c r="BC61" s="1223"/>
      <c r="BD61" s="1222"/>
      <c r="BE61" s="1222"/>
      <c r="BF61" s="1222"/>
      <c r="BG61" s="1222"/>
      <c r="BH61" s="1222"/>
      <c r="BI61" s="1222"/>
      <c r="BJ61" s="1222"/>
      <c r="BK61" s="1222"/>
      <c r="BL61" s="1222"/>
      <c r="BM61" s="65"/>
      <c r="BN61" s="65"/>
      <c r="BO61" s="65"/>
      <c r="BP61" s="65"/>
      <c r="BQ61" s="65"/>
      <c r="BR61" s="65"/>
      <c r="BS61" s="1222"/>
      <c r="BT61" s="1222"/>
      <c r="BU61" s="1222"/>
      <c r="BV61" s="1222"/>
      <c r="BW61" s="1222"/>
      <c r="BX61" s="1222"/>
      <c r="BY61" s="1222"/>
      <c r="BZ61" s="1222"/>
      <c r="CA61" s="1222"/>
      <c r="CB61"/>
      <c r="CC61"/>
      <c r="CD61" s="120"/>
      <c r="CE61" s="1225"/>
      <c r="CF61" s="1225"/>
      <c r="CG61" s="1225"/>
      <c r="CH61" s="40"/>
      <c r="CI61" s="40"/>
      <c r="CJ61" s="40"/>
      <c r="CK61" s="40"/>
      <c r="CL61" s="40"/>
      <c r="CM61" s="40"/>
    </row>
    <row r="62" spans="2:91" s="66" customFormat="1" ht="30" customHeight="1">
      <c r="B62" s="76"/>
      <c r="C62"/>
      <c r="D62"/>
      <c r="E62"/>
      <c r="F62" s="140"/>
      <c r="G62" s="83"/>
      <c r="I62" s="91"/>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s="1223"/>
      <c r="BC62" s="1223"/>
      <c r="BD62" s="1222"/>
      <c r="BE62" s="1222"/>
      <c r="BF62" s="1222"/>
      <c r="BG62" s="1222"/>
      <c r="BH62" s="1222"/>
      <c r="BI62" s="1222"/>
      <c r="BJ62" s="1222"/>
      <c r="BK62" s="1222"/>
      <c r="BL62" s="1222"/>
      <c r="BM62" s="65"/>
      <c r="BN62" s="65"/>
      <c r="BO62" s="65"/>
      <c r="BP62" s="65"/>
      <c r="BQ62" s="65"/>
      <c r="BR62" s="65"/>
      <c r="BS62" s="1222"/>
      <c r="BT62" s="1222"/>
      <c r="BU62" s="1222"/>
      <c r="BV62" s="1222"/>
      <c r="BW62" s="1222"/>
      <c r="BX62" s="1222"/>
      <c r="BY62" s="1222"/>
      <c r="BZ62" s="1222"/>
      <c r="CA62" s="1222"/>
      <c r="CB62"/>
      <c r="CC62"/>
      <c r="CD62" s="120"/>
      <c r="CE62" s="1225"/>
      <c r="CF62" s="1225"/>
      <c r="CG62" s="1225"/>
      <c r="CH62" s="40"/>
      <c r="CI62" s="40"/>
      <c r="CJ62" s="40"/>
      <c r="CK62" s="40"/>
      <c r="CL62" s="40"/>
      <c r="CM62" s="40"/>
    </row>
    <row r="63" spans="2:91" s="66" customFormat="1" ht="30" customHeight="1">
      <c r="B63" s="76"/>
      <c r="C63"/>
      <c r="D63"/>
      <c r="E63"/>
      <c r="F63" s="140"/>
      <c r="G63" s="83"/>
      <c r="I63" s="91"/>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s="1223"/>
      <c r="BC63" s="1223"/>
      <c r="BD63" s="1222"/>
      <c r="BE63" s="1222"/>
      <c r="BF63" s="1222"/>
      <c r="BG63" s="1222"/>
      <c r="BH63" s="1222"/>
      <c r="BI63" s="1222"/>
      <c r="BJ63" s="1222"/>
      <c r="BK63" s="1222"/>
      <c r="BL63" s="1222"/>
      <c r="BM63" s="65"/>
      <c r="BN63" s="65"/>
      <c r="BO63" s="65"/>
      <c r="BP63" s="65"/>
      <c r="BQ63" s="65"/>
      <c r="BR63" s="65"/>
      <c r="BS63" s="1222"/>
      <c r="BT63" s="1222"/>
      <c r="BU63" s="1222"/>
      <c r="BV63" s="1222"/>
      <c r="BW63" s="1222"/>
      <c r="BX63" s="1222"/>
      <c r="BY63" s="1222"/>
      <c r="BZ63" s="1222"/>
      <c r="CA63" s="1222"/>
      <c r="CB63"/>
      <c r="CC63"/>
      <c r="CD63" s="120"/>
      <c r="CE63" s="1225"/>
      <c r="CF63" s="1225"/>
      <c r="CG63" s="1225"/>
      <c r="CH63" s="40"/>
      <c r="CI63" s="40"/>
      <c r="CJ63" s="40"/>
      <c r="CK63" s="40"/>
      <c r="CL63" s="40"/>
      <c r="CM63" s="40"/>
    </row>
    <row r="64" spans="2:91" s="66" customFormat="1" ht="30" customHeight="1">
      <c r="B64" s="76"/>
      <c r="C64"/>
      <c r="D64"/>
      <c r="E64"/>
      <c r="F64" s="140"/>
      <c r="G64" s="83"/>
      <c r="I64" s="91"/>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s="1223"/>
      <c r="BC64" s="1223"/>
      <c r="BD64" s="1222"/>
      <c r="BE64" s="1222"/>
      <c r="BF64" s="1222"/>
      <c r="BG64" s="1222"/>
      <c r="BH64" s="1222"/>
      <c r="BI64" s="1222"/>
      <c r="BJ64" s="1222"/>
      <c r="BK64" s="1222"/>
      <c r="BL64" s="1222"/>
      <c r="BM64" s="65"/>
      <c r="BN64" s="65"/>
      <c r="BO64" s="65"/>
      <c r="BP64" s="65"/>
      <c r="BQ64" s="65"/>
      <c r="BR64" s="65"/>
      <c r="BS64" s="1222"/>
      <c r="BT64" s="1222"/>
      <c r="BU64" s="1222"/>
      <c r="BV64" s="1222"/>
      <c r="BW64" s="1222"/>
      <c r="BX64" s="1222"/>
      <c r="BY64" s="1222"/>
      <c r="BZ64" s="1222"/>
      <c r="CA64" s="1222"/>
      <c r="CB64"/>
      <c r="CC64"/>
      <c r="CD64" s="120"/>
      <c r="CE64" s="1225"/>
      <c r="CF64" s="1225"/>
      <c r="CG64" s="1225"/>
      <c r="CH64" s="40"/>
      <c r="CI64" s="40"/>
      <c r="CJ64" s="40"/>
      <c r="CK64" s="40"/>
      <c r="CL64" s="40"/>
      <c r="CM64" s="40"/>
    </row>
    <row r="65" spans="2:91" s="66" customFormat="1" ht="30" customHeight="1">
      <c r="B65" s="76"/>
      <c r="C65"/>
      <c r="D65"/>
      <c r="E65"/>
      <c r="F65" s="140"/>
      <c r="G65" s="83"/>
      <c r="I65" s="91"/>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s="1223"/>
      <c r="BC65" s="1223"/>
      <c r="BD65" s="1222"/>
      <c r="BE65" s="1222"/>
      <c r="BF65" s="1222"/>
      <c r="BG65" s="1222"/>
      <c r="BH65" s="1222"/>
      <c r="BI65" s="1222"/>
      <c r="BJ65" s="1222"/>
      <c r="BK65" s="1222"/>
      <c r="BL65" s="1222"/>
      <c r="BM65" s="65"/>
      <c r="BN65" s="65"/>
      <c r="BO65" s="65"/>
      <c r="BP65" s="65"/>
      <c r="BQ65" s="65"/>
      <c r="BR65" s="65"/>
      <c r="BS65" s="1222"/>
      <c r="BT65" s="1222"/>
      <c r="BU65" s="1222"/>
      <c r="BV65" s="1222"/>
      <c r="BW65" s="1222"/>
      <c r="BX65" s="1222"/>
      <c r="BY65" s="1222"/>
      <c r="BZ65" s="1222"/>
      <c r="CA65" s="1222"/>
      <c r="CB65"/>
      <c r="CC65"/>
      <c r="CD65" s="120"/>
      <c r="CE65" s="1225"/>
      <c r="CF65" s="1225"/>
      <c r="CG65" s="1225"/>
      <c r="CH65" s="40"/>
      <c r="CI65" s="40"/>
      <c r="CJ65" s="40"/>
      <c r="CK65" s="40"/>
      <c r="CL65" s="40"/>
      <c r="CM65" s="40"/>
    </row>
    <row r="66" spans="2:91" s="66" customFormat="1" ht="30" customHeight="1">
      <c r="B66" s="76"/>
      <c r="C66"/>
      <c r="D66"/>
      <c r="E66"/>
      <c r="F66" s="140"/>
      <c r="G66" s="83"/>
      <c r="I66" s="91"/>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s="1223"/>
      <c r="BC66" s="1223"/>
      <c r="BD66" s="1222"/>
      <c r="BE66" s="1222"/>
      <c r="BF66" s="1222"/>
      <c r="BG66" s="1222"/>
      <c r="BH66" s="1222"/>
      <c r="BI66" s="1222"/>
      <c r="BJ66" s="1222"/>
      <c r="BK66" s="1222"/>
      <c r="BL66" s="1222"/>
      <c r="BM66" s="65"/>
      <c r="BN66" s="65"/>
      <c r="BO66" s="65"/>
      <c r="BP66" s="65"/>
      <c r="BQ66" s="65"/>
      <c r="BR66" s="65"/>
      <c r="BS66" s="1222"/>
      <c r="BT66" s="1222"/>
      <c r="BU66" s="1222"/>
      <c r="BV66" s="1222"/>
      <c r="BW66" s="1222"/>
      <c r="BX66" s="1222"/>
      <c r="BY66" s="1222"/>
      <c r="BZ66" s="1222"/>
      <c r="CA66" s="1222"/>
      <c r="CB66"/>
      <c r="CC66"/>
      <c r="CD66" s="120"/>
      <c r="CE66" s="1225"/>
      <c r="CF66" s="1225"/>
      <c r="CG66" s="1225"/>
      <c r="CH66" s="40"/>
      <c r="CI66" s="40"/>
      <c r="CJ66" s="40"/>
      <c r="CK66" s="40"/>
      <c r="CL66" s="40"/>
      <c r="CM66" s="40"/>
    </row>
    <row r="67" spans="2:91" s="66" customFormat="1" ht="30" customHeight="1">
      <c r="B67" s="76"/>
      <c r="C67"/>
      <c r="D67"/>
      <c r="E67"/>
      <c r="F67" s="140"/>
      <c r="G67" s="83"/>
      <c r="I67" s="91"/>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s="1223"/>
      <c r="BC67" s="1223"/>
      <c r="BD67" s="1222"/>
      <c r="BE67" s="1222"/>
      <c r="BF67" s="1222"/>
      <c r="BG67" s="1222"/>
      <c r="BH67" s="1222"/>
      <c r="BI67" s="1222"/>
      <c r="BJ67" s="1222"/>
      <c r="BK67" s="1222"/>
      <c r="BL67" s="1222"/>
      <c r="BM67" s="65"/>
      <c r="BN67" s="65"/>
      <c r="BO67" s="65"/>
      <c r="BP67" s="65"/>
      <c r="BQ67" s="65"/>
      <c r="BR67" s="65"/>
      <c r="BS67" s="1222"/>
      <c r="BT67" s="1222"/>
      <c r="BU67" s="1222"/>
      <c r="BV67" s="1222"/>
      <c r="BW67" s="1222"/>
      <c r="BX67" s="1222"/>
      <c r="BY67" s="1222"/>
      <c r="BZ67" s="1222"/>
      <c r="CA67" s="1222"/>
      <c r="CB67"/>
      <c r="CC67"/>
      <c r="CD67" s="120"/>
      <c r="CE67" s="1225"/>
      <c r="CF67" s="1225"/>
      <c r="CG67" s="1225"/>
      <c r="CH67" s="40"/>
      <c r="CI67" s="40"/>
      <c r="CJ67" s="40"/>
      <c r="CK67" s="40"/>
      <c r="CL67" s="40"/>
      <c r="CM67" s="40"/>
    </row>
    <row r="68" spans="2:91" s="66" customFormat="1" ht="30" customHeight="1">
      <c r="B68" s="76"/>
      <c r="C68"/>
      <c r="D68"/>
      <c r="E68"/>
      <c r="F68" s="140"/>
      <c r="G68" s="83"/>
      <c r="I68" s="91"/>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s="1223"/>
      <c r="BC68" s="1223"/>
      <c r="BD68" s="1222"/>
      <c r="BE68" s="1222"/>
      <c r="BF68" s="1222"/>
      <c r="BG68" s="1222"/>
      <c r="BH68" s="1222"/>
      <c r="BI68" s="1222"/>
      <c r="BJ68" s="1222"/>
      <c r="BK68" s="1222"/>
      <c r="BL68" s="1222"/>
      <c r="BM68" s="65"/>
      <c r="BN68" s="65"/>
      <c r="BO68" s="65"/>
      <c r="BP68" s="65"/>
      <c r="BQ68" s="65"/>
      <c r="BR68" s="65"/>
      <c r="BS68" s="1222"/>
      <c r="BT68" s="1222"/>
      <c r="BU68" s="1222"/>
      <c r="BV68" s="1222"/>
      <c r="BW68" s="1222"/>
      <c r="BX68" s="1222"/>
      <c r="BY68" s="1222"/>
      <c r="BZ68" s="1222"/>
      <c r="CA68" s="1222"/>
      <c r="CB68"/>
      <c r="CC68"/>
      <c r="CD68" s="120"/>
      <c r="CE68" s="1225"/>
      <c r="CF68" s="1225"/>
      <c r="CG68" s="1225"/>
      <c r="CH68" s="40"/>
      <c r="CI68" s="40"/>
      <c r="CJ68" s="40"/>
      <c r="CK68" s="40"/>
      <c r="CL68" s="40"/>
      <c r="CM68" s="40"/>
    </row>
    <row r="69" spans="2:91" s="66" customFormat="1" ht="30" customHeight="1">
      <c r="B69" s="76"/>
      <c r="C69"/>
      <c r="D69"/>
      <c r="E69"/>
      <c r="F69" s="140"/>
      <c r="G69" s="83"/>
      <c r="I69" s="91"/>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s="1223"/>
      <c r="BC69" s="1223"/>
      <c r="BD69" s="1222"/>
      <c r="BE69" s="1222"/>
      <c r="BF69" s="1222"/>
      <c r="BG69" s="1222"/>
      <c r="BH69" s="1222"/>
      <c r="BI69" s="1222"/>
      <c r="BJ69" s="1222"/>
      <c r="BK69" s="1222"/>
      <c r="BL69" s="1222"/>
      <c r="BM69" s="65"/>
      <c r="BN69" s="65"/>
      <c r="BO69" s="65"/>
      <c r="BP69" s="65"/>
      <c r="BQ69" s="65"/>
      <c r="BR69" s="65"/>
      <c r="BS69" s="1222"/>
      <c r="BT69" s="1222"/>
      <c r="BU69" s="1222"/>
      <c r="BV69" s="1222"/>
      <c r="BW69" s="1222"/>
      <c r="BX69" s="1222"/>
      <c r="BY69" s="1222"/>
      <c r="BZ69" s="1222"/>
      <c r="CA69" s="1222"/>
      <c r="CB69"/>
      <c r="CC69"/>
      <c r="CD69" s="120"/>
      <c r="CE69" s="1225"/>
      <c r="CF69" s="1225"/>
      <c r="CG69" s="1225"/>
      <c r="CH69" s="40"/>
      <c r="CI69" s="40"/>
      <c r="CJ69" s="40"/>
      <c r="CK69" s="40"/>
      <c r="CL69" s="40"/>
      <c r="CM69" s="40"/>
    </row>
    <row r="70" spans="2:91" s="66" customFormat="1" ht="30" customHeight="1">
      <c r="B70" s="76"/>
      <c r="C70"/>
      <c r="D70"/>
      <c r="E70"/>
      <c r="F70" s="140"/>
      <c r="G70" s="83"/>
      <c r="I70" s="91"/>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s="1223"/>
      <c r="BC70" s="1223"/>
      <c r="BD70" s="1222"/>
      <c r="BE70" s="1222"/>
      <c r="BF70" s="1222"/>
      <c r="BG70" s="1222"/>
      <c r="BH70" s="1222"/>
      <c r="BI70" s="1222"/>
      <c r="BJ70" s="1222"/>
      <c r="BK70" s="1222"/>
      <c r="BL70" s="1222"/>
      <c r="BM70" s="65"/>
      <c r="BN70" s="65"/>
      <c r="BO70" s="65"/>
      <c r="BP70" s="65"/>
      <c r="BQ70" s="65"/>
      <c r="BR70" s="65"/>
      <c r="BS70" s="1222"/>
      <c r="BT70" s="1222"/>
      <c r="BU70" s="1222"/>
      <c r="BV70" s="1222"/>
      <c r="BW70" s="1222"/>
      <c r="BX70" s="1222"/>
      <c r="BY70" s="1222"/>
      <c r="BZ70" s="1222"/>
      <c r="CA70" s="1222"/>
      <c r="CB70"/>
      <c r="CC70"/>
      <c r="CD70" s="120"/>
      <c r="CE70" s="1225"/>
      <c r="CF70" s="1225"/>
      <c r="CG70" s="1225"/>
      <c r="CH70" s="40"/>
      <c r="CI70" s="40"/>
      <c r="CJ70" s="40"/>
      <c r="CK70" s="40"/>
      <c r="CL70" s="40"/>
      <c r="CM70" s="40"/>
    </row>
    <row r="71" spans="2:91" s="66" customFormat="1" ht="30" customHeight="1">
      <c r="B71" s="76"/>
      <c r="C71"/>
      <c r="D71"/>
      <c r="E71"/>
      <c r="F71" s="140"/>
      <c r="G71" s="83"/>
      <c r="I71" s="9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s="1223"/>
      <c r="BC71" s="1223"/>
      <c r="BD71" s="1222"/>
      <c r="BE71" s="1222"/>
      <c r="BF71" s="1222"/>
      <c r="BG71" s="1222"/>
      <c r="BH71" s="1222"/>
      <c r="BI71" s="1222"/>
      <c r="BJ71" s="1222"/>
      <c r="BK71" s="1222"/>
      <c r="BL71" s="1222"/>
      <c r="BM71" s="65"/>
      <c r="BN71" s="65"/>
      <c r="BO71" s="65"/>
      <c r="BP71" s="65"/>
      <c r="BQ71" s="65"/>
      <c r="BR71" s="65"/>
      <c r="BS71" s="1222"/>
      <c r="BT71" s="1222"/>
      <c r="BU71" s="1222"/>
      <c r="BV71" s="1222"/>
      <c r="BW71" s="1222"/>
      <c r="BX71" s="1222"/>
      <c r="BY71" s="1222"/>
      <c r="BZ71" s="1222"/>
      <c r="CA71" s="1222"/>
      <c r="CB71"/>
      <c r="CC71"/>
      <c r="CD71" s="120"/>
      <c r="CE71" s="1225"/>
      <c r="CF71" s="1225"/>
      <c r="CG71" s="1225"/>
      <c r="CH71" s="40"/>
      <c r="CI71" s="40"/>
      <c r="CJ71" s="40"/>
      <c r="CK71" s="40"/>
      <c r="CL71" s="40"/>
      <c r="CM71" s="40"/>
    </row>
    <row r="72" spans="2:91" s="66" customFormat="1" ht="30" customHeight="1">
      <c r="B72" s="76"/>
      <c r="C72"/>
      <c r="D72"/>
      <c r="E72"/>
      <c r="F72" s="140"/>
      <c r="G72" s="83"/>
      <c r="I72" s="91"/>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s="1223"/>
      <c r="BC72" s="1223"/>
      <c r="BD72" s="1222"/>
      <c r="BE72" s="1222"/>
      <c r="BF72" s="1222"/>
      <c r="BG72" s="1222"/>
      <c r="BH72" s="1222"/>
      <c r="BI72" s="1222"/>
      <c r="BJ72" s="1222"/>
      <c r="BK72" s="1222"/>
      <c r="BL72" s="1222"/>
      <c r="BM72" s="65"/>
      <c r="BN72" s="65"/>
      <c r="BO72" s="65"/>
      <c r="BP72" s="65"/>
      <c r="BQ72" s="65"/>
      <c r="BR72" s="65"/>
      <c r="BS72" s="1222"/>
      <c r="BT72" s="1222"/>
      <c r="BU72" s="1222"/>
      <c r="BV72" s="1222"/>
      <c r="BW72" s="1222"/>
      <c r="BX72" s="1222"/>
      <c r="BY72" s="1222"/>
      <c r="BZ72" s="1222"/>
      <c r="CA72" s="1222"/>
      <c r="CB72"/>
      <c r="CC72"/>
      <c r="CD72" s="120"/>
      <c r="CE72" s="1225"/>
      <c r="CF72" s="1225"/>
      <c r="CG72" s="1225"/>
      <c r="CH72" s="40"/>
      <c r="CI72" s="40"/>
      <c r="CJ72" s="40"/>
      <c r="CK72" s="40"/>
      <c r="CL72" s="40"/>
      <c r="CM72" s="40"/>
    </row>
    <row r="73" spans="2:91" s="66" customFormat="1" ht="30" customHeight="1">
      <c r="B73" s="76"/>
      <c r="C73"/>
      <c r="D73"/>
      <c r="E73"/>
      <c r="F73" s="140"/>
      <c r="G73" s="83"/>
      <c r="I73" s="91"/>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s="1223"/>
      <c r="BC73" s="1223"/>
      <c r="BD73" s="1222"/>
      <c r="BE73" s="1222"/>
      <c r="BF73" s="1222"/>
      <c r="BG73" s="1222"/>
      <c r="BH73" s="1222"/>
      <c r="BI73" s="1222"/>
      <c r="BJ73" s="1222"/>
      <c r="BK73" s="1222"/>
      <c r="BL73" s="1222"/>
      <c r="BM73" s="65"/>
      <c r="BN73" s="65"/>
      <c r="BO73" s="65"/>
      <c r="BP73" s="65"/>
      <c r="BQ73" s="65"/>
      <c r="BR73" s="65"/>
      <c r="BS73" s="1222"/>
      <c r="BT73" s="1222"/>
      <c r="BU73" s="1222"/>
      <c r="BV73" s="1222"/>
      <c r="BW73" s="1222"/>
      <c r="BX73" s="1222"/>
      <c r="BY73" s="1222"/>
      <c r="BZ73" s="1222"/>
      <c r="CA73" s="1222"/>
      <c r="CB73"/>
      <c r="CC73"/>
      <c r="CD73" s="120"/>
      <c r="CE73" s="1225"/>
      <c r="CF73" s="1225"/>
      <c r="CG73" s="1225"/>
      <c r="CH73" s="40"/>
      <c r="CI73" s="40"/>
      <c r="CJ73" s="40"/>
      <c r="CK73" s="40"/>
      <c r="CL73" s="40"/>
      <c r="CM73" s="40"/>
    </row>
    <row r="74" spans="2:91" s="66" customFormat="1" ht="30" customHeight="1">
      <c r="B74" s="76"/>
      <c r="C74"/>
      <c r="D74"/>
      <c r="E74"/>
      <c r="F74" s="140"/>
      <c r="G74" s="83"/>
      <c r="I74" s="91"/>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s="1223"/>
      <c r="BC74" s="1223"/>
      <c r="BD74" s="1222"/>
      <c r="BE74" s="1222"/>
      <c r="BF74" s="1222"/>
      <c r="BG74" s="1222"/>
      <c r="BH74" s="1222"/>
      <c r="BI74" s="1222"/>
      <c r="BJ74" s="1222"/>
      <c r="BK74" s="1222"/>
      <c r="BL74" s="1222"/>
      <c r="BM74" s="65"/>
      <c r="BN74" s="65"/>
      <c r="BO74" s="65"/>
      <c r="BP74" s="65"/>
      <c r="BQ74" s="65"/>
      <c r="BR74" s="65"/>
      <c r="BS74" s="1222"/>
      <c r="BT74" s="1222"/>
      <c r="BU74" s="1222"/>
      <c r="BV74" s="1222"/>
      <c r="BW74" s="1222"/>
      <c r="BX74" s="1222"/>
      <c r="BY74" s="1222"/>
      <c r="BZ74" s="1222"/>
      <c r="CA74" s="1222"/>
      <c r="CB74"/>
      <c r="CC74"/>
      <c r="CD74" s="120"/>
      <c r="CE74" s="1225"/>
      <c r="CF74" s="1225"/>
      <c r="CG74" s="1225"/>
      <c r="CH74" s="40"/>
      <c r="CI74" s="40"/>
      <c r="CJ74" s="40"/>
      <c r="CK74" s="40"/>
      <c r="CL74" s="40"/>
      <c r="CM74" s="40"/>
    </row>
    <row r="75" spans="2:91" s="66" customFormat="1" ht="30" customHeight="1">
      <c r="B75" s="76"/>
      <c r="C75"/>
      <c r="D75"/>
      <c r="E75"/>
      <c r="F75" s="140"/>
      <c r="G75" s="83"/>
      <c r="I75" s="91"/>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s="1223"/>
      <c r="BC75" s="1223"/>
      <c r="BD75" s="1222"/>
      <c r="BE75" s="1222"/>
      <c r="BF75" s="1222"/>
      <c r="BG75" s="1222"/>
      <c r="BH75" s="1222"/>
      <c r="BI75" s="1222"/>
      <c r="BJ75" s="1222"/>
      <c r="BK75" s="1222"/>
      <c r="BL75" s="1222"/>
      <c r="BM75" s="65"/>
      <c r="BN75" s="65"/>
      <c r="BO75" s="65"/>
      <c r="BP75" s="65"/>
      <c r="BQ75" s="65"/>
      <c r="BR75" s="65"/>
      <c r="BS75" s="1222"/>
      <c r="BT75" s="1222"/>
      <c r="BU75" s="1222"/>
      <c r="BV75" s="1222"/>
      <c r="BW75" s="1222"/>
      <c r="BX75" s="1222"/>
      <c r="BY75" s="1222"/>
      <c r="BZ75" s="1222"/>
      <c r="CA75" s="1222"/>
      <c r="CB75"/>
      <c r="CC75"/>
      <c r="CD75" s="120"/>
      <c r="CE75" s="1225"/>
      <c r="CF75" s="1225"/>
      <c r="CG75" s="1225"/>
      <c r="CH75" s="40"/>
      <c r="CI75" s="40"/>
      <c r="CJ75" s="40"/>
      <c r="CK75" s="40"/>
      <c r="CL75" s="40"/>
      <c r="CM75" s="40"/>
    </row>
    <row r="76" spans="2:91" s="66" customFormat="1" ht="30" customHeight="1">
      <c r="B76" s="76"/>
      <c r="C76"/>
      <c r="D76"/>
      <c r="E76"/>
      <c r="F76" s="140"/>
      <c r="G76" s="83"/>
      <c r="I76" s="91"/>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s="1223"/>
      <c r="BC76" s="1223"/>
      <c r="BD76" s="1222"/>
      <c r="BE76" s="1222"/>
      <c r="BF76" s="1222"/>
      <c r="BG76" s="1222"/>
      <c r="BH76" s="1222"/>
      <c r="BI76" s="1222"/>
      <c r="BJ76" s="1222"/>
      <c r="BK76" s="1222"/>
      <c r="BL76" s="1222"/>
      <c r="BM76" s="65"/>
      <c r="BN76" s="65"/>
      <c r="BO76" s="65"/>
      <c r="BP76" s="65"/>
      <c r="BQ76" s="65"/>
      <c r="BR76" s="65"/>
      <c r="BS76" s="1222"/>
      <c r="BT76" s="1222"/>
      <c r="BU76" s="1222"/>
      <c r="BV76" s="1222"/>
      <c r="BW76" s="1222"/>
      <c r="BX76" s="1222"/>
      <c r="BY76" s="1222"/>
      <c r="BZ76" s="1222"/>
      <c r="CA76" s="1222"/>
      <c r="CB76"/>
      <c r="CC76"/>
      <c r="CD76" s="120"/>
      <c r="CE76" s="1225"/>
      <c r="CF76" s="1225"/>
      <c r="CG76" s="1225"/>
      <c r="CH76" s="40"/>
      <c r="CI76" s="40"/>
      <c r="CJ76" s="40"/>
      <c r="CK76" s="40"/>
      <c r="CL76" s="40"/>
      <c r="CM76" s="40"/>
    </row>
    <row r="77" spans="2:91" s="66" customFormat="1" ht="30" customHeight="1">
      <c r="B77" s="76"/>
      <c r="C77"/>
      <c r="D77"/>
      <c r="E77"/>
      <c r="F77" s="140"/>
      <c r="G77" s="83"/>
      <c r="I77" s="91"/>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s="1223"/>
      <c r="BC77" s="1223"/>
      <c r="BD77" s="1222"/>
      <c r="BE77" s="1222"/>
      <c r="BF77" s="1222"/>
      <c r="BG77" s="1222"/>
      <c r="BH77" s="1222"/>
      <c r="BI77" s="1222"/>
      <c r="BJ77" s="1222"/>
      <c r="BK77" s="1222"/>
      <c r="BL77" s="1222"/>
      <c r="BM77" s="65"/>
      <c r="BN77" s="65"/>
      <c r="BO77" s="65"/>
      <c r="BP77" s="65"/>
      <c r="BQ77" s="65"/>
      <c r="BR77" s="65"/>
      <c r="BS77" s="1222"/>
      <c r="BT77" s="1222"/>
      <c r="BU77" s="1222"/>
      <c r="BV77" s="1222"/>
      <c r="BW77" s="1222"/>
      <c r="BX77" s="1222"/>
      <c r="BY77" s="1222"/>
      <c r="BZ77" s="1222"/>
      <c r="CA77" s="1222"/>
      <c r="CB77"/>
      <c r="CC77"/>
      <c r="CD77" s="120"/>
      <c r="CE77" s="1225"/>
      <c r="CF77" s="1225"/>
      <c r="CG77" s="1225"/>
      <c r="CH77" s="40"/>
      <c r="CI77" s="40"/>
      <c r="CJ77" s="40"/>
      <c r="CK77" s="40"/>
      <c r="CL77" s="40"/>
      <c r="CM77" s="40"/>
    </row>
    <row r="78" spans="2:91" s="66" customFormat="1" ht="30" customHeight="1">
      <c r="B78" s="76"/>
      <c r="C78"/>
      <c r="D78"/>
      <c r="E78"/>
      <c r="F78" s="140"/>
      <c r="G78" s="83"/>
      <c r="I78" s="91"/>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s="1223"/>
      <c r="BC78" s="1223"/>
      <c r="BD78" s="1222"/>
      <c r="BE78" s="1222"/>
      <c r="BF78" s="1222"/>
      <c r="BG78" s="1222"/>
      <c r="BH78" s="1222"/>
      <c r="BI78" s="1222"/>
      <c r="BJ78" s="1222"/>
      <c r="BK78" s="1222"/>
      <c r="BL78" s="1222"/>
      <c r="BM78" s="65"/>
      <c r="BN78" s="65"/>
      <c r="BO78" s="65"/>
      <c r="BP78" s="65"/>
      <c r="BQ78" s="65"/>
      <c r="BR78" s="65"/>
      <c r="BS78" s="1222"/>
      <c r="BT78" s="1222"/>
      <c r="BU78" s="1222"/>
      <c r="BV78" s="1222"/>
      <c r="BW78" s="1222"/>
      <c r="BX78" s="1222"/>
      <c r="BY78" s="1222"/>
      <c r="BZ78" s="1222"/>
      <c r="CA78" s="1222"/>
      <c r="CB78"/>
      <c r="CC78"/>
      <c r="CD78" s="120"/>
      <c r="CE78" s="1225"/>
      <c r="CF78" s="1225"/>
      <c r="CG78" s="1225"/>
      <c r="CH78" s="40"/>
      <c r="CI78" s="40"/>
      <c r="CJ78" s="40"/>
      <c r="CK78" s="40"/>
      <c r="CL78" s="40"/>
      <c r="CM78" s="40"/>
    </row>
    <row r="79" spans="2:91" s="66" customFormat="1" ht="30" customHeight="1">
      <c r="B79" s="76"/>
      <c r="C79"/>
      <c r="D79"/>
      <c r="E79"/>
      <c r="F79" s="140"/>
      <c r="G79" s="83"/>
      <c r="I79" s="91"/>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s="1223"/>
      <c r="BC79" s="1223"/>
      <c r="BD79" s="1222"/>
      <c r="BE79" s="1222"/>
      <c r="BF79" s="1222"/>
      <c r="BG79" s="1222"/>
      <c r="BH79" s="1222"/>
      <c r="BI79" s="1222"/>
      <c r="BJ79" s="1222"/>
      <c r="BK79" s="1222"/>
      <c r="BL79" s="1222"/>
      <c r="BM79" s="65"/>
      <c r="BN79" s="65"/>
      <c r="BO79" s="65"/>
      <c r="BP79" s="65"/>
      <c r="BQ79" s="65"/>
      <c r="BR79" s="65"/>
      <c r="BS79" s="1222"/>
      <c r="BT79" s="1222"/>
      <c r="BU79" s="1222"/>
      <c r="BV79" s="1222"/>
      <c r="BW79" s="1222"/>
      <c r="BX79" s="1222"/>
      <c r="BY79" s="1222"/>
      <c r="BZ79" s="1222"/>
      <c r="CA79" s="1222"/>
      <c r="CB79"/>
      <c r="CC79"/>
      <c r="CD79" s="120"/>
      <c r="CE79" s="1225"/>
      <c r="CF79" s="1225"/>
      <c r="CG79" s="1225"/>
      <c r="CH79" s="40"/>
      <c r="CI79" s="40"/>
      <c r="CJ79" s="40"/>
      <c r="CK79" s="40"/>
      <c r="CL79" s="40"/>
      <c r="CM79" s="40"/>
    </row>
    <row r="80" spans="2:91" s="66" customFormat="1" ht="30" customHeight="1">
      <c r="B80" s="76"/>
      <c r="C80"/>
      <c r="D80"/>
      <c r="E80"/>
      <c r="F80" s="140"/>
      <c r="G80" s="83"/>
      <c r="I80" s="91"/>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s="1223"/>
      <c r="BC80" s="1223"/>
      <c r="BD80" s="1222"/>
      <c r="BE80" s="1222"/>
      <c r="BF80" s="1222"/>
      <c r="BG80" s="1222"/>
      <c r="BH80" s="1222"/>
      <c r="BI80" s="1222"/>
      <c r="BJ80" s="1222"/>
      <c r="BK80" s="1222"/>
      <c r="BL80" s="1222"/>
      <c r="BM80" s="65"/>
      <c r="BN80" s="65"/>
      <c r="BO80" s="65"/>
      <c r="BP80" s="65"/>
      <c r="BQ80" s="65"/>
      <c r="BR80" s="65"/>
      <c r="BS80" s="1222"/>
      <c r="BT80" s="1222"/>
      <c r="BU80" s="1222"/>
      <c r="BV80" s="1222"/>
      <c r="BW80" s="1222"/>
      <c r="BX80" s="1222"/>
      <c r="BY80" s="1222"/>
      <c r="BZ80" s="1222"/>
      <c r="CA80" s="1222"/>
      <c r="CB80"/>
      <c r="CC80"/>
      <c r="CD80" s="120"/>
      <c r="CE80" s="1225"/>
      <c r="CF80" s="1225"/>
      <c r="CG80" s="1225"/>
      <c r="CH80" s="40"/>
      <c r="CI80" s="40"/>
      <c r="CJ80" s="40"/>
      <c r="CK80" s="40"/>
      <c r="CL80" s="40"/>
      <c r="CM80" s="40"/>
    </row>
    <row r="81" spans="1:126" s="66" customFormat="1" ht="30" customHeight="1">
      <c r="B81" s="76"/>
      <c r="C81"/>
      <c r="D81"/>
      <c r="E81"/>
      <c r="F81" s="140"/>
      <c r="G81" s="83"/>
      <c r="I81" s="9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s="1223"/>
      <c r="BC81" s="1223"/>
      <c r="BD81" s="1222"/>
      <c r="BE81" s="1222"/>
      <c r="BF81" s="1222"/>
      <c r="BG81" s="1222"/>
      <c r="BH81" s="1222"/>
      <c r="BI81" s="1222"/>
      <c r="BJ81" s="1222"/>
      <c r="BK81" s="1222"/>
      <c r="BL81" s="1222"/>
      <c r="BM81" s="65"/>
      <c r="BN81" s="65"/>
      <c r="BO81" s="65"/>
      <c r="BP81" s="65"/>
      <c r="BQ81" s="65"/>
      <c r="BR81" s="65"/>
      <c r="BS81" s="1222"/>
      <c r="BT81" s="1222"/>
      <c r="BU81" s="1222"/>
      <c r="BV81" s="1222"/>
      <c r="BW81" s="1222"/>
      <c r="BX81" s="1222"/>
      <c r="BY81" s="1222"/>
      <c r="BZ81" s="1222"/>
      <c r="CA81" s="1222"/>
      <c r="CB81"/>
      <c r="CC81"/>
      <c r="CD81" s="120"/>
      <c r="CE81" s="1225"/>
      <c r="CF81" s="1225"/>
      <c r="CG81" s="1225"/>
      <c r="CH81" s="40"/>
      <c r="CI81" s="40"/>
      <c r="CJ81" s="40"/>
      <c r="CK81" s="40"/>
      <c r="CL81" s="40"/>
      <c r="CM81" s="40"/>
    </row>
    <row r="82" spans="1:126" s="66" customFormat="1" ht="30" customHeight="1">
      <c r="B82" s="7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20"/>
      <c r="CE82" s="78"/>
      <c r="CF82" s="78"/>
      <c r="CG82" s="78"/>
      <c r="CH82" s="40"/>
      <c r="CI82" s="40"/>
      <c r="CJ82" s="40"/>
      <c r="CK82" s="40"/>
      <c r="CL82" s="40"/>
      <c r="CM82" s="40"/>
    </row>
    <row r="83" spans="1:126" s="66" customFormat="1" ht="30" customHeight="1">
      <c r="B83" s="7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20"/>
      <c r="CE83" s="78"/>
      <c r="CF83" s="78"/>
      <c r="CG83" s="78"/>
      <c r="CH83" s="40"/>
      <c r="CI83" s="40"/>
      <c r="CJ83" s="40"/>
      <c r="CK83" s="40"/>
      <c r="CL83" s="40"/>
      <c r="CM83" s="40"/>
    </row>
    <row r="84" spans="1:126" s="66" customFormat="1" ht="30" customHeight="1">
      <c r="B84" s="76"/>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20"/>
      <c r="CE84" s="78"/>
      <c r="CF84" s="78"/>
      <c r="CG84" s="78"/>
      <c r="CH84" s="40"/>
      <c r="CI84" s="40"/>
      <c r="CJ84" s="40"/>
      <c r="CK84" s="40"/>
      <c r="CL84" s="40"/>
      <c r="CM84" s="40"/>
    </row>
    <row r="85" spans="1:126" s="66" customFormat="1" ht="30" customHeight="1">
      <c r="B85" s="88"/>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0"/>
      <c r="CE85" s="78"/>
      <c r="CF85" s="78"/>
      <c r="CG85" s="78"/>
      <c r="CH85" s="40"/>
      <c r="CI85" s="40"/>
      <c r="CJ85" s="40"/>
      <c r="CK85" s="40"/>
      <c r="CL85" s="40"/>
      <c r="CM85" s="40"/>
    </row>
    <row r="86" spans="1:126" s="66" customFormat="1" ht="30" customHeight="1">
      <c r="B86" s="9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0"/>
      <c r="CE86" s="78"/>
      <c r="CF86" s="78"/>
      <c r="CG86" s="78"/>
      <c r="CH86" s="40"/>
      <c r="CI86" s="40"/>
      <c r="CJ86" s="40"/>
      <c r="CK86" s="40"/>
      <c r="CL86" s="40"/>
      <c r="CM86" s="40"/>
    </row>
    <row r="87" spans="1:126" s="66" customFormat="1" ht="39.9" customHeight="1">
      <c r="B87" s="193"/>
      <c r="C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6"/>
      <c r="CB87" s="146"/>
      <c r="CC87" s="146"/>
      <c r="CD87" s="192"/>
      <c r="CE87" s="78"/>
      <c r="CF87" s="78"/>
      <c r="CG87" s="78"/>
      <c r="CH87" s="40"/>
      <c r="CI87" s="40"/>
      <c r="CJ87" s="40"/>
      <c r="CK87" s="40"/>
      <c r="CL87" s="40"/>
      <c r="CM87" s="40"/>
    </row>
    <row r="88" spans="1:126" s="66" customFormat="1" ht="24.9" customHeight="1">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s="78"/>
      <c r="CF88" s="78"/>
      <c r="CG88" s="78"/>
      <c r="CH88" s="40"/>
      <c r="CI88" s="40"/>
      <c r="CJ88" s="40"/>
      <c r="CK88" s="40"/>
      <c r="CL88" s="40"/>
      <c r="CM88" s="40"/>
    </row>
    <row r="89" spans="1:126" ht="20.100000000000001" customHeight="1">
      <c r="B89" s="127"/>
      <c r="C89" s="128"/>
      <c r="D89" s="127"/>
      <c r="E89" s="129"/>
      <c r="F89" s="128"/>
      <c r="G89" s="113"/>
      <c r="H89" s="113"/>
      <c r="I89" s="113"/>
      <c r="J89" s="131"/>
      <c r="K89" s="131"/>
      <c r="L89" s="131"/>
      <c r="M89" s="131"/>
      <c r="N89" s="131"/>
      <c r="O89" s="131"/>
      <c r="P89" s="131"/>
      <c r="Q89" s="132"/>
      <c r="R89" s="131"/>
      <c r="S89" s="131"/>
      <c r="T89" s="127"/>
      <c r="U89" s="127"/>
      <c r="V89" s="127"/>
      <c r="W89" s="127"/>
      <c r="X89" s="127"/>
      <c r="Y89" s="127"/>
      <c r="Z89" s="127"/>
      <c r="AA89" s="127"/>
      <c r="AB89" s="133"/>
      <c r="AC89" s="129"/>
      <c r="AD89" s="129"/>
      <c r="AE89" s="129"/>
      <c r="AF89" s="129"/>
      <c r="AG89" s="129"/>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33"/>
      <c r="CA89" s="129"/>
      <c r="CB89" s="129"/>
      <c r="CC89" s="127"/>
      <c r="CD89" s="127"/>
    </row>
    <row r="90" spans="1:126" s="67" customFormat="1" ht="30" customHeight="1">
      <c r="A90" s="1464">
        <v>40</v>
      </c>
      <c r="B90" s="1464"/>
      <c r="C90" s="1464"/>
      <c r="D90" s="1464"/>
      <c r="E90" s="1464"/>
      <c r="F90" s="1464"/>
      <c r="G90" s="1464"/>
      <c r="H90" s="1464"/>
      <c r="I90" s="1464"/>
      <c r="J90" s="1464"/>
      <c r="K90" s="1464"/>
      <c r="L90" s="1464"/>
      <c r="M90" s="1464"/>
      <c r="N90" s="1464"/>
      <c r="O90" s="1464"/>
      <c r="P90" s="1464"/>
      <c r="Q90" s="1464"/>
      <c r="R90" s="1464"/>
      <c r="S90" s="1464"/>
      <c r="T90" s="1464"/>
      <c r="U90" s="1464"/>
      <c r="V90" s="1464"/>
      <c r="W90" s="1464"/>
      <c r="X90" s="1464"/>
      <c r="Y90" s="1464"/>
      <c r="Z90" s="1464"/>
      <c r="AA90" s="1464"/>
      <c r="AB90" s="1464"/>
      <c r="AC90" s="1464"/>
      <c r="AD90" s="1464"/>
      <c r="AE90" s="1464"/>
      <c r="AF90" s="1464"/>
      <c r="AG90" s="1464"/>
      <c r="AH90" s="1464"/>
      <c r="AI90" s="1464"/>
      <c r="AJ90" s="1464"/>
      <c r="AK90" s="1464"/>
      <c r="AL90" s="1464"/>
      <c r="AM90" s="1464"/>
      <c r="AN90" s="1464"/>
      <c r="AO90" s="1464"/>
      <c r="AP90" s="1464"/>
      <c r="AQ90" s="1464"/>
      <c r="AR90" s="1464"/>
      <c r="AS90" s="1464"/>
      <c r="AT90" s="1464"/>
      <c r="AU90" s="1464"/>
      <c r="AV90" s="1464"/>
      <c r="AW90" s="1464"/>
      <c r="AX90" s="1464"/>
      <c r="AY90" s="1464"/>
      <c r="AZ90" s="1464"/>
      <c r="BA90" s="1464"/>
      <c r="BB90" s="1464"/>
      <c r="BC90" s="1464"/>
      <c r="BD90" s="1464"/>
      <c r="BE90" s="1464"/>
      <c r="BF90" s="1464"/>
      <c r="BG90" s="1464"/>
      <c r="BH90" s="1464"/>
      <c r="BI90" s="1464"/>
      <c r="BJ90" s="1464"/>
      <c r="BK90" s="1464"/>
      <c r="BL90" s="1464"/>
      <c r="BM90" s="1464"/>
      <c r="BN90" s="1464"/>
      <c r="BO90" s="1464"/>
      <c r="BP90" s="1464"/>
      <c r="BQ90" s="1464"/>
      <c r="BR90" s="1464"/>
      <c r="BS90" s="1464"/>
      <c r="BT90" s="1464"/>
      <c r="BU90" s="1464"/>
      <c r="BV90" s="1464"/>
      <c r="BW90" s="1464"/>
      <c r="BX90" s="1464"/>
      <c r="BY90" s="1464"/>
      <c r="BZ90" s="1464"/>
      <c r="CA90" s="1464"/>
      <c r="CB90" s="1464"/>
      <c r="CC90" s="1464"/>
      <c r="CD90" s="1464"/>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7" customFormat="1" ht="20.100000000000001" customHeight="1">
      <c r="B91" s="130"/>
      <c r="C91" s="130"/>
      <c r="D91" s="130"/>
      <c r="E91" s="130"/>
      <c r="F91" s="130"/>
      <c r="G91" s="130"/>
      <c r="H91" s="130"/>
      <c r="I91" s="130"/>
      <c r="J91" s="130"/>
      <c r="K91" s="130"/>
      <c r="L91" s="130"/>
      <c r="M91" s="130"/>
      <c r="N91" s="130"/>
      <c r="O91" s="130"/>
      <c r="P91" s="130"/>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0"/>
      <c r="BA91" s="130"/>
      <c r="BB91" s="130"/>
      <c r="BC91" s="130"/>
      <c r="BD91" s="130"/>
      <c r="BE91" s="130"/>
      <c r="BF91" s="130"/>
      <c r="BG91" s="130"/>
      <c r="BH91" s="130"/>
      <c r="BI91" s="130"/>
      <c r="BJ91" s="130"/>
      <c r="BK91" s="130"/>
      <c r="BL91" s="130"/>
      <c r="BM91" s="130"/>
      <c r="BN91" s="130"/>
      <c r="BO91" s="130"/>
      <c r="BP91" s="130"/>
      <c r="BQ91" s="130"/>
      <c r="BR91" s="130"/>
      <c r="BS91" s="130"/>
      <c r="BT91" s="130"/>
      <c r="BU91" s="130"/>
      <c r="BV91" s="130"/>
      <c r="BW91" s="130"/>
      <c r="BX91" s="130"/>
      <c r="BY91" s="130"/>
      <c r="BZ91" s="130"/>
      <c r="CA91" s="130"/>
      <c r="CB91" s="130"/>
      <c r="CC91" s="130"/>
      <c r="CD91" s="13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7" customFormat="1" ht="20.100000000000001" customHeight="1">
      <c r="B92" s="130"/>
      <c r="C92" s="130"/>
      <c r="D92" s="130"/>
      <c r="E92" s="130"/>
      <c r="F92" s="130"/>
      <c r="G92" s="130"/>
      <c r="H92" s="130"/>
      <c r="I92" s="130"/>
      <c r="J92" s="130"/>
      <c r="K92" s="130"/>
      <c r="L92" s="130"/>
      <c r="M92" s="130"/>
      <c r="N92" s="130"/>
      <c r="O92" s="130"/>
      <c r="P92" s="130"/>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0"/>
      <c r="BA92" s="130"/>
      <c r="BB92" s="130"/>
      <c r="BC92" s="130"/>
      <c r="BD92" s="130"/>
      <c r="BE92" s="130"/>
      <c r="BF92" s="130"/>
      <c r="BG92" s="130"/>
      <c r="BH92" s="130"/>
      <c r="BI92" s="130"/>
      <c r="BJ92" s="130"/>
      <c r="BK92" s="130"/>
      <c r="BL92" s="130"/>
      <c r="BM92" s="130"/>
      <c r="BN92" s="130"/>
      <c r="BO92" s="130"/>
      <c r="BP92" s="130"/>
      <c r="BQ92" s="130"/>
      <c r="BR92" s="130"/>
      <c r="BS92" s="130"/>
      <c r="BT92" s="130"/>
      <c r="BU92" s="130"/>
      <c r="BV92" s="130"/>
      <c r="BW92" s="130"/>
      <c r="BX92" s="130"/>
      <c r="BY92" s="130"/>
      <c r="BZ92" s="130"/>
      <c r="CA92" s="130"/>
      <c r="CB92" s="130"/>
      <c r="CC92" s="130"/>
      <c r="CD92" s="130"/>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sheetData>
  <mergeCells count="24">
    <mergeCell ref="BD31:BL32"/>
    <mergeCell ref="BD28:BL29"/>
    <mergeCell ref="BD25:BL26"/>
    <mergeCell ref="BD16:BL17"/>
    <mergeCell ref="BS16:CA17"/>
    <mergeCell ref="BD22:BL23"/>
    <mergeCell ref="BS22:CA23"/>
    <mergeCell ref="BS25:CA26"/>
    <mergeCell ref="A90:CD90"/>
    <mergeCell ref="C4:N5"/>
    <mergeCell ref="O4:Q5"/>
    <mergeCell ref="BB16:BC17"/>
    <mergeCell ref="BB22:BC23"/>
    <mergeCell ref="BD12:BL12"/>
    <mergeCell ref="BS12:CA12"/>
    <mergeCell ref="BD13:BL13"/>
    <mergeCell ref="BS13:CA13"/>
    <mergeCell ref="BJ15:BL15"/>
    <mergeCell ref="BY15:CA15"/>
    <mergeCell ref="BB31:BC32"/>
    <mergeCell ref="BB28:BC29"/>
    <mergeCell ref="BS28:CA29"/>
    <mergeCell ref="BS31:CA32"/>
    <mergeCell ref="BB25:BC26"/>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BR82"/>
  <sheetViews>
    <sheetView showGridLines="0" view="pageBreakPreview" zoomScale="55" zoomScaleNormal="100" zoomScaleSheetLayoutView="55" workbookViewId="0">
      <selection activeCell="G24" sqref="G24"/>
    </sheetView>
  </sheetViews>
  <sheetFormatPr defaultColWidth="9" defaultRowHeight="27.6"/>
  <cols>
    <col min="1" max="1" width="4" style="736" customWidth="1"/>
    <col min="2" max="44" width="3.88671875" style="736" customWidth="1"/>
    <col min="45" max="45" width="4.6640625" style="736" customWidth="1"/>
    <col min="46" max="66" width="3.88671875" style="736" customWidth="1"/>
    <col min="67" max="67" width="6" style="736" customWidth="1"/>
    <col min="68" max="77" width="3.88671875" style="736" customWidth="1"/>
    <col min="78" max="258" width="9.109375" style="736"/>
    <col min="259" max="275" width="8.109375" style="736" customWidth="1"/>
    <col min="276" max="276" width="18" style="736" customWidth="1"/>
    <col min="277" max="280" width="8.109375" style="736" customWidth="1"/>
    <col min="281" max="514" width="9.109375" style="736"/>
    <col min="515" max="531" width="8.109375" style="736" customWidth="1"/>
    <col min="532" max="532" width="18" style="736" customWidth="1"/>
    <col min="533" max="536" width="8.109375" style="736" customWidth="1"/>
    <col min="537" max="770" width="9.109375" style="736"/>
    <col min="771" max="787" width="8.109375" style="736" customWidth="1"/>
    <col min="788" max="788" width="18" style="736" customWidth="1"/>
    <col min="789" max="792" width="8.109375" style="736" customWidth="1"/>
    <col min="793" max="1026" width="9.109375" style="736"/>
    <col min="1027" max="1043" width="8.109375" style="736" customWidth="1"/>
    <col min="1044" max="1044" width="18" style="736" customWidth="1"/>
    <col min="1045" max="1048" width="8.109375" style="736" customWidth="1"/>
    <col min="1049" max="1282" width="9.109375" style="736"/>
    <col min="1283" max="1299" width="8.109375" style="736" customWidth="1"/>
    <col min="1300" max="1300" width="18" style="736" customWidth="1"/>
    <col min="1301" max="1304" width="8.109375" style="736" customWidth="1"/>
    <col min="1305" max="1538" width="9.109375" style="736"/>
    <col min="1539" max="1555" width="8.109375" style="736" customWidth="1"/>
    <col min="1556" max="1556" width="18" style="736" customWidth="1"/>
    <col min="1557" max="1560" width="8.109375" style="736" customWidth="1"/>
    <col min="1561" max="1794" width="9.109375" style="736"/>
    <col min="1795" max="1811" width="8.109375" style="736" customWidth="1"/>
    <col min="1812" max="1812" width="18" style="736" customWidth="1"/>
    <col min="1813" max="1816" width="8.109375" style="736" customWidth="1"/>
    <col min="1817" max="2050" width="9.109375" style="736"/>
    <col min="2051" max="2067" width="8.109375" style="736" customWidth="1"/>
    <col min="2068" max="2068" width="18" style="736" customWidth="1"/>
    <col min="2069" max="2072" width="8.109375" style="736" customWidth="1"/>
    <col min="2073" max="2306" width="9.109375" style="736"/>
    <col min="2307" max="2323" width="8.109375" style="736" customWidth="1"/>
    <col min="2324" max="2324" width="18" style="736" customWidth="1"/>
    <col min="2325" max="2328" width="8.109375" style="736" customWidth="1"/>
    <col min="2329" max="2562" width="9.109375" style="736"/>
    <col min="2563" max="2579" width="8.109375" style="736" customWidth="1"/>
    <col min="2580" max="2580" width="18" style="736" customWidth="1"/>
    <col min="2581" max="2584" width="8.109375" style="736" customWidth="1"/>
    <col min="2585" max="2818" width="9.109375" style="736"/>
    <col min="2819" max="2835" width="8.109375" style="736" customWidth="1"/>
    <col min="2836" max="2836" width="18" style="736" customWidth="1"/>
    <col min="2837" max="2840" width="8.109375" style="736" customWidth="1"/>
    <col min="2841" max="3074" width="9.109375" style="736"/>
    <col min="3075" max="3091" width="8.109375" style="736" customWidth="1"/>
    <col min="3092" max="3092" width="18" style="736" customWidth="1"/>
    <col min="3093" max="3096" width="8.109375" style="736" customWidth="1"/>
    <col min="3097" max="3330" width="9.109375" style="736"/>
    <col min="3331" max="3347" width="8.109375" style="736" customWidth="1"/>
    <col min="3348" max="3348" width="18" style="736" customWidth="1"/>
    <col min="3349" max="3352" width="8.109375" style="736" customWidth="1"/>
    <col min="3353" max="3586" width="9.109375" style="736"/>
    <col min="3587" max="3603" width="8.109375" style="736" customWidth="1"/>
    <col min="3604" max="3604" width="18" style="736" customWidth="1"/>
    <col min="3605" max="3608" width="8.109375" style="736" customWidth="1"/>
    <col min="3609" max="3842" width="9.109375" style="736"/>
    <col min="3843" max="3859" width="8.109375" style="736" customWidth="1"/>
    <col min="3860" max="3860" width="18" style="736" customWidth="1"/>
    <col min="3861" max="3864" width="8.109375" style="736" customWidth="1"/>
    <col min="3865" max="4098" width="9.109375" style="736"/>
    <col min="4099" max="4115" width="8.109375" style="736" customWidth="1"/>
    <col min="4116" max="4116" width="18" style="736" customWidth="1"/>
    <col min="4117" max="4120" width="8.109375" style="736" customWidth="1"/>
    <col min="4121" max="4354" width="9.109375" style="736"/>
    <col min="4355" max="4371" width="8.109375" style="736" customWidth="1"/>
    <col min="4372" max="4372" width="18" style="736" customWidth="1"/>
    <col min="4373" max="4376" width="8.109375" style="736" customWidth="1"/>
    <col min="4377" max="4610" width="9.109375" style="736"/>
    <col min="4611" max="4627" width="8.109375" style="736" customWidth="1"/>
    <col min="4628" max="4628" width="18" style="736" customWidth="1"/>
    <col min="4629" max="4632" width="8.109375" style="736" customWidth="1"/>
    <col min="4633" max="4866" width="9.109375" style="736"/>
    <col min="4867" max="4883" width="8.109375" style="736" customWidth="1"/>
    <col min="4884" max="4884" width="18" style="736" customWidth="1"/>
    <col min="4885" max="4888" width="8.109375" style="736" customWidth="1"/>
    <col min="4889" max="5122" width="9.109375" style="736"/>
    <col min="5123" max="5139" width="8.109375" style="736" customWidth="1"/>
    <col min="5140" max="5140" width="18" style="736" customWidth="1"/>
    <col min="5141" max="5144" width="8.109375" style="736" customWidth="1"/>
    <col min="5145" max="5378" width="9.109375" style="736"/>
    <col min="5379" max="5395" width="8.109375" style="736" customWidth="1"/>
    <col min="5396" max="5396" width="18" style="736" customWidth="1"/>
    <col min="5397" max="5400" width="8.109375" style="736" customWidth="1"/>
    <col min="5401" max="5634" width="9.109375" style="736"/>
    <col min="5635" max="5651" width="8.109375" style="736" customWidth="1"/>
    <col min="5652" max="5652" width="18" style="736" customWidth="1"/>
    <col min="5653" max="5656" width="8.109375" style="736" customWidth="1"/>
    <col min="5657" max="5890" width="9.109375" style="736"/>
    <col min="5891" max="5907" width="8.109375" style="736" customWidth="1"/>
    <col min="5908" max="5908" width="18" style="736" customWidth="1"/>
    <col min="5909" max="5912" width="8.109375" style="736" customWidth="1"/>
    <col min="5913" max="6146" width="9.109375" style="736"/>
    <col min="6147" max="6163" width="8.109375" style="736" customWidth="1"/>
    <col min="6164" max="6164" width="18" style="736" customWidth="1"/>
    <col min="6165" max="6168" width="8.109375" style="736" customWidth="1"/>
    <col min="6169" max="6402" width="9.109375" style="736"/>
    <col min="6403" max="6419" width="8.109375" style="736" customWidth="1"/>
    <col min="6420" max="6420" width="18" style="736" customWidth="1"/>
    <col min="6421" max="6424" width="8.109375" style="736" customWidth="1"/>
    <col min="6425" max="6658" width="9.109375" style="736"/>
    <col min="6659" max="6675" width="8.109375" style="736" customWidth="1"/>
    <col min="6676" max="6676" width="18" style="736" customWidth="1"/>
    <col min="6677" max="6680" width="8.109375" style="736" customWidth="1"/>
    <col min="6681" max="6914" width="9.109375" style="736"/>
    <col min="6915" max="6931" width="8.109375" style="736" customWidth="1"/>
    <col min="6932" max="6932" width="18" style="736" customWidth="1"/>
    <col min="6933" max="6936" width="8.109375" style="736" customWidth="1"/>
    <col min="6937" max="7170" width="9.109375" style="736"/>
    <col min="7171" max="7187" width="8.109375" style="736" customWidth="1"/>
    <col min="7188" max="7188" width="18" style="736" customWidth="1"/>
    <col min="7189" max="7192" width="8.109375" style="736" customWidth="1"/>
    <col min="7193" max="7426" width="9.109375" style="736"/>
    <col min="7427" max="7443" width="8.109375" style="736" customWidth="1"/>
    <col min="7444" max="7444" width="18" style="736" customWidth="1"/>
    <col min="7445" max="7448" width="8.109375" style="736" customWidth="1"/>
    <col min="7449" max="7682" width="9.109375" style="736"/>
    <col min="7683" max="7699" width="8.109375" style="736" customWidth="1"/>
    <col min="7700" max="7700" width="18" style="736" customWidth="1"/>
    <col min="7701" max="7704" width="8.109375" style="736" customWidth="1"/>
    <col min="7705" max="7938" width="9.109375" style="736"/>
    <col min="7939" max="7955" width="8.109375" style="736" customWidth="1"/>
    <col min="7956" max="7956" width="18" style="736" customWidth="1"/>
    <col min="7957" max="7960" width="8.109375" style="736" customWidth="1"/>
    <col min="7961" max="8194" width="9.109375" style="736"/>
    <col min="8195" max="8211" width="8.109375" style="736" customWidth="1"/>
    <col min="8212" max="8212" width="18" style="736" customWidth="1"/>
    <col min="8213" max="8216" width="8.109375" style="736" customWidth="1"/>
    <col min="8217" max="8450" width="9.109375" style="736"/>
    <col min="8451" max="8467" width="8.109375" style="736" customWidth="1"/>
    <col min="8468" max="8468" width="18" style="736" customWidth="1"/>
    <col min="8469" max="8472" width="8.109375" style="736" customWidth="1"/>
    <col min="8473" max="8706" width="9.109375" style="736"/>
    <col min="8707" max="8723" width="8.109375" style="736" customWidth="1"/>
    <col min="8724" max="8724" width="18" style="736" customWidth="1"/>
    <col min="8725" max="8728" width="8.109375" style="736" customWidth="1"/>
    <col min="8729" max="8962" width="9.109375" style="736"/>
    <col min="8963" max="8979" width="8.109375" style="736" customWidth="1"/>
    <col min="8980" max="8980" width="18" style="736" customWidth="1"/>
    <col min="8981" max="8984" width="8.109375" style="736" customWidth="1"/>
    <col min="8985" max="9218" width="9.109375" style="736"/>
    <col min="9219" max="9235" width="8.109375" style="736" customWidth="1"/>
    <col min="9236" max="9236" width="18" style="736" customWidth="1"/>
    <col min="9237" max="9240" width="8.109375" style="736" customWidth="1"/>
    <col min="9241" max="9474" width="9.109375" style="736"/>
    <col min="9475" max="9491" width="8.109375" style="736" customWidth="1"/>
    <col min="9492" max="9492" width="18" style="736" customWidth="1"/>
    <col min="9493" max="9496" width="8.109375" style="736" customWidth="1"/>
    <col min="9497" max="9730" width="9.109375" style="736"/>
    <col min="9731" max="9747" width="8.109375" style="736" customWidth="1"/>
    <col min="9748" max="9748" width="18" style="736" customWidth="1"/>
    <col min="9749" max="9752" width="8.109375" style="736" customWidth="1"/>
    <col min="9753" max="9986" width="9.109375" style="736"/>
    <col min="9987" max="10003" width="8.109375" style="736" customWidth="1"/>
    <col min="10004" max="10004" width="18" style="736" customWidth="1"/>
    <col min="10005" max="10008" width="8.109375" style="736" customWidth="1"/>
    <col min="10009" max="10242" width="9.109375" style="736"/>
    <col min="10243" max="10259" width="8.109375" style="736" customWidth="1"/>
    <col min="10260" max="10260" width="18" style="736" customWidth="1"/>
    <col min="10261" max="10264" width="8.109375" style="736" customWidth="1"/>
    <col min="10265" max="10498" width="9.109375" style="736"/>
    <col min="10499" max="10515" width="8.109375" style="736" customWidth="1"/>
    <col min="10516" max="10516" width="18" style="736" customWidth="1"/>
    <col min="10517" max="10520" width="8.109375" style="736" customWidth="1"/>
    <col min="10521" max="10754" width="9.109375" style="736"/>
    <col min="10755" max="10771" width="8.109375" style="736" customWidth="1"/>
    <col min="10772" max="10772" width="18" style="736" customWidth="1"/>
    <col min="10773" max="10776" width="8.109375" style="736" customWidth="1"/>
    <col min="10777" max="11010" width="9.109375" style="736"/>
    <col min="11011" max="11027" width="8.109375" style="736" customWidth="1"/>
    <col min="11028" max="11028" width="18" style="736" customWidth="1"/>
    <col min="11029" max="11032" width="8.109375" style="736" customWidth="1"/>
    <col min="11033" max="11266" width="9.109375" style="736"/>
    <col min="11267" max="11283" width="8.109375" style="736" customWidth="1"/>
    <col min="11284" max="11284" width="18" style="736" customWidth="1"/>
    <col min="11285" max="11288" width="8.109375" style="736" customWidth="1"/>
    <col min="11289" max="11522" width="9.109375" style="736"/>
    <col min="11523" max="11539" width="8.109375" style="736" customWidth="1"/>
    <col min="11540" max="11540" width="18" style="736" customWidth="1"/>
    <col min="11541" max="11544" width="8.109375" style="736" customWidth="1"/>
    <col min="11545" max="11778" width="9.109375" style="736"/>
    <col min="11779" max="11795" width="8.109375" style="736" customWidth="1"/>
    <col min="11796" max="11796" width="18" style="736" customWidth="1"/>
    <col min="11797" max="11800" width="8.109375" style="736" customWidth="1"/>
    <col min="11801" max="12034" width="9.109375" style="736"/>
    <col min="12035" max="12051" width="8.109375" style="736" customWidth="1"/>
    <col min="12052" max="12052" width="18" style="736" customWidth="1"/>
    <col min="12053" max="12056" width="8.109375" style="736" customWidth="1"/>
    <col min="12057" max="12290" width="9.109375" style="736"/>
    <col min="12291" max="12307" width="8.109375" style="736" customWidth="1"/>
    <col min="12308" max="12308" width="18" style="736" customWidth="1"/>
    <col min="12309" max="12312" width="8.109375" style="736" customWidth="1"/>
    <col min="12313" max="12546" width="9.109375" style="736"/>
    <col min="12547" max="12563" width="8.109375" style="736" customWidth="1"/>
    <col min="12564" max="12564" width="18" style="736" customWidth="1"/>
    <col min="12565" max="12568" width="8.109375" style="736" customWidth="1"/>
    <col min="12569" max="12802" width="9.109375" style="736"/>
    <col min="12803" max="12819" width="8.109375" style="736" customWidth="1"/>
    <col min="12820" max="12820" width="18" style="736" customWidth="1"/>
    <col min="12821" max="12824" width="8.109375" style="736" customWidth="1"/>
    <col min="12825" max="13058" width="9.109375" style="736"/>
    <col min="13059" max="13075" width="8.109375" style="736" customWidth="1"/>
    <col min="13076" max="13076" width="18" style="736" customWidth="1"/>
    <col min="13077" max="13080" width="8.109375" style="736" customWidth="1"/>
    <col min="13081" max="13314" width="9.109375" style="736"/>
    <col min="13315" max="13331" width="8.109375" style="736" customWidth="1"/>
    <col min="13332" max="13332" width="18" style="736" customWidth="1"/>
    <col min="13333" max="13336" width="8.109375" style="736" customWidth="1"/>
    <col min="13337" max="13570" width="9.109375" style="736"/>
    <col min="13571" max="13587" width="8.109375" style="736" customWidth="1"/>
    <col min="13588" max="13588" width="18" style="736" customWidth="1"/>
    <col min="13589" max="13592" width="8.109375" style="736" customWidth="1"/>
    <col min="13593" max="13826" width="9.109375" style="736"/>
    <col min="13827" max="13843" width="8.109375" style="736" customWidth="1"/>
    <col min="13844" max="13844" width="18" style="736" customWidth="1"/>
    <col min="13845" max="13848" width="8.109375" style="736" customWidth="1"/>
    <col min="13849" max="14082" width="9.109375" style="736"/>
    <col min="14083" max="14099" width="8.109375" style="736" customWidth="1"/>
    <col min="14100" max="14100" width="18" style="736" customWidth="1"/>
    <col min="14101" max="14104" width="8.109375" style="736" customWidth="1"/>
    <col min="14105" max="14338" width="9.109375" style="736"/>
    <col min="14339" max="14355" width="8.109375" style="736" customWidth="1"/>
    <col min="14356" max="14356" width="18" style="736" customWidth="1"/>
    <col min="14357" max="14360" width="8.109375" style="736" customWidth="1"/>
    <col min="14361" max="14594" width="9.109375" style="736"/>
    <col min="14595" max="14611" width="8.109375" style="736" customWidth="1"/>
    <col min="14612" max="14612" width="18" style="736" customWidth="1"/>
    <col min="14613" max="14616" width="8.109375" style="736" customWidth="1"/>
    <col min="14617" max="14850" width="9.109375" style="736"/>
    <col min="14851" max="14867" width="8.109375" style="736" customWidth="1"/>
    <col min="14868" max="14868" width="18" style="736" customWidth="1"/>
    <col min="14869" max="14872" width="8.109375" style="736" customWidth="1"/>
    <col min="14873" max="15106" width="9.109375" style="736"/>
    <col min="15107" max="15123" width="8.109375" style="736" customWidth="1"/>
    <col min="15124" max="15124" width="18" style="736" customWidth="1"/>
    <col min="15125" max="15128" width="8.109375" style="736" customWidth="1"/>
    <col min="15129" max="15362" width="9.109375" style="736"/>
    <col min="15363" max="15379" width="8.109375" style="736" customWidth="1"/>
    <col min="15380" max="15380" width="18" style="736" customWidth="1"/>
    <col min="15381" max="15384" width="8.109375" style="736" customWidth="1"/>
    <col min="15385" max="15618" width="9.109375" style="736"/>
    <col min="15619" max="15635" width="8.109375" style="736" customWidth="1"/>
    <col min="15636" max="15636" width="18" style="736" customWidth="1"/>
    <col min="15637" max="15640" width="8.109375" style="736" customWidth="1"/>
    <col min="15641" max="15874" width="9.109375" style="736"/>
    <col min="15875" max="15891" width="8.109375" style="736" customWidth="1"/>
    <col min="15892" max="15892" width="18" style="736" customWidth="1"/>
    <col min="15893" max="15896" width="8.109375" style="736" customWidth="1"/>
    <col min="15897" max="16130" width="9.109375" style="736"/>
    <col min="16131" max="16147" width="8.109375" style="736" customWidth="1"/>
    <col min="16148" max="16148" width="18" style="736" customWidth="1"/>
    <col min="16149" max="16152" width="8.109375" style="736" customWidth="1"/>
    <col min="16153" max="16384" width="9.109375" style="736"/>
  </cols>
  <sheetData>
    <row r="2" spans="2:70" ht="39.9" customHeight="1">
      <c r="B2" s="1457" t="s">
        <v>19</v>
      </c>
      <c r="C2" s="1458"/>
      <c r="D2" s="1458"/>
      <c r="E2" s="1458"/>
      <c r="F2" s="1458"/>
      <c r="G2" s="1458"/>
      <c r="H2" s="1458"/>
      <c r="I2" s="1458"/>
      <c r="J2" s="1458"/>
      <c r="K2" s="1458"/>
      <c r="L2" s="1458"/>
      <c r="M2" s="1458"/>
      <c r="N2" s="1458"/>
      <c r="O2" s="1458"/>
      <c r="P2" s="1458"/>
      <c r="Q2" s="1458"/>
      <c r="R2" s="1458"/>
      <c r="S2" s="1458"/>
      <c r="T2" s="1458"/>
      <c r="U2" s="1458"/>
      <c r="V2" s="1458"/>
      <c r="W2" s="1458"/>
      <c r="X2" s="1458"/>
      <c r="Y2" s="1458"/>
      <c r="Z2" s="1458"/>
      <c r="AA2" s="1458"/>
      <c r="AB2" s="1458"/>
      <c r="AC2" s="1458"/>
      <c r="AD2" s="1458"/>
      <c r="AE2" s="1458"/>
      <c r="AF2" s="1458"/>
      <c r="AG2" s="1458"/>
      <c r="AH2" s="1458"/>
      <c r="AI2" s="1458"/>
      <c r="AJ2" s="1458"/>
      <c r="AK2" s="1458"/>
      <c r="AL2" s="1458"/>
      <c r="AM2" s="1458"/>
      <c r="AN2" s="1458"/>
      <c r="AO2" s="1458"/>
      <c r="AP2" s="1458"/>
      <c r="AQ2" s="1458"/>
      <c r="AR2" s="1458"/>
      <c r="AS2" s="1458"/>
      <c r="AT2" s="1458"/>
      <c r="AU2" s="1458"/>
      <c r="AV2" s="1458"/>
      <c r="AW2" s="1458"/>
      <c r="AX2" s="1458"/>
      <c r="AY2" s="1458"/>
      <c r="AZ2" s="1458"/>
      <c r="BA2" s="1458"/>
      <c r="BB2" s="1458"/>
      <c r="BC2" s="1458"/>
      <c r="BD2" s="1458"/>
      <c r="BE2" s="1458"/>
      <c r="BF2" s="1458"/>
      <c r="BG2" s="1458"/>
      <c r="BH2" s="1458"/>
      <c r="BI2" s="1458"/>
      <c r="BJ2" s="1458"/>
      <c r="BK2" s="1458"/>
      <c r="BL2" s="1458"/>
      <c r="BM2" s="1458"/>
      <c r="BN2" s="1458"/>
      <c r="BO2" s="1458"/>
      <c r="BP2" s="1458"/>
      <c r="BQ2" s="1458"/>
      <c r="BR2" s="1459"/>
    </row>
    <row r="3" spans="2:70" ht="39.9" customHeight="1">
      <c r="B3" s="1460"/>
      <c r="C3" s="1461"/>
      <c r="D3" s="1461"/>
      <c r="E3" s="1461"/>
      <c r="F3" s="1461"/>
      <c r="G3" s="1461"/>
      <c r="H3" s="1461"/>
      <c r="I3" s="1461"/>
      <c r="J3" s="1461"/>
      <c r="K3" s="1461"/>
      <c r="L3" s="1461"/>
      <c r="M3" s="1461"/>
      <c r="N3" s="1461"/>
      <c r="O3" s="1461"/>
      <c r="P3" s="1461"/>
      <c r="Q3" s="1461"/>
      <c r="R3" s="1461"/>
      <c r="S3" s="1461"/>
      <c r="T3" s="1461"/>
      <c r="U3" s="1461"/>
      <c r="V3" s="1461"/>
      <c r="W3" s="1461"/>
      <c r="X3" s="1461"/>
      <c r="Y3" s="1461"/>
      <c r="Z3" s="1461"/>
      <c r="AA3" s="1461"/>
      <c r="AB3" s="1461"/>
      <c r="AC3" s="1461"/>
      <c r="AD3" s="1461"/>
      <c r="AE3" s="1461"/>
      <c r="AF3" s="1461"/>
      <c r="AG3" s="1461"/>
      <c r="AH3" s="1461"/>
      <c r="AI3" s="1461"/>
      <c r="AJ3" s="1461"/>
      <c r="AK3" s="1461"/>
      <c r="AL3" s="1461"/>
      <c r="AM3" s="1461"/>
      <c r="AN3" s="1461"/>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2"/>
    </row>
    <row r="4" spans="2:70" ht="24.75" customHeight="1">
      <c r="B4" s="737"/>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738"/>
      <c r="BA4" s="738"/>
      <c r="BB4" s="738"/>
      <c r="BC4" s="738"/>
      <c r="BD4" s="738"/>
      <c r="BE4" s="738"/>
      <c r="BF4" s="738"/>
      <c r="BG4" s="738"/>
      <c r="BH4" s="738"/>
      <c r="BI4" s="738"/>
      <c r="BJ4" s="738"/>
      <c r="BK4" s="738"/>
      <c r="BL4" s="738"/>
      <c r="BM4" s="738"/>
      <c r="BN4" s="738"/>
      <c r="BO4" s="738"/>
      <c r="BP4" s="738"/>
      <c r="BQ4" s="738"/>
      <c r="BR4" s="748"/>
    </row>
    <row r="5" spans="2:70" ht="30" customHeight="1">
      <c r="B5" s="737"/>
      <c r="C5" s="739" t="s">
        <v>20</v>
      </c>
      <c r="D5" s="739"/>
      <c r="E5" s="738"/>
      <c r="F5" s="738"/>
      <c r="G5" s="738"/>
      <c r="H5" s="738"/>
      <c r="I5" s="738"/>
      <c r="J5" s="738"/>
      <c r="K5" s="738"/>
      <c r="L5" s="738"/>
      <c r="M5" s="738"/>
      <c r="N5" s="738"/>
      <c r="O5" s="738"/>
      <c r="P5" s="738"/>
      <c r="Q5" s="738"/>
      <c r="R5" s="738"/>
      <c r="S5" s="738"/>
      <c r="T5" s="738"/>
      <c r="U5" s="738"/>
      <c r="V5" s="738"/>
      <c r="W5" s="738"/>
      <c r="X5" s="738"/>
      <c r="Y5" s="738"/>
      <c r="Z5" s="738"/>
      <c r="AA5" s="738"/>
      <c r="AB5" s="738"/>
      <c r="AC5" s="738"/>
      <c r="AD5" s="738"/>
      <c r="AE5" s="738"/>
      <c r="AF5" s="738"/>
      <c r="AG5" s="738"/>
      <c r="AH5" s="738"/>
      <c r="AI5" s="738"/>
      <c r="AJ5" s="738"/>
      <c r="AK5" s="738"/>
      <c r="AL5" s="738"/>
      <c r="AM5" s="738"/>
      <c r="AN5" s="738"/>
      <c r="AO5" s="738"/>
      <c r="AP5" s="738"/>
      <c r="AQ5" s="738"/>
      <c r="AR5" s="738"/>
      <c r="AS5" s="738"/>
      <c r="AT5" s="738"/>
      <c r="AU5" s="738"/>
      <c r="AV5" s="738"/>
      <c r="AW5" s="738"/>
      <c r="AX5" s="738"/>
      <c r="AY5" s="738"/>
      <c r="AZ5" s="738"/>
      <c r="BA5" s="738"/>
      <c r="BB5" s="738"/>
      <c r="BC5" s="738"/>
      <c r="BD5" s="738"/>
      <c r="BE5" s="738"/>
      <c r="BF5" s="738"/>
      <c r="BG5" s="738"/>
      <c r="BH5" s="738"/>
      <c r="BI5" s="738"/>
      <c r="BJ5" s="738"/>
      <c r="BK5" s="738"/>
      <c r="BL5" s="738"/>
      <c r="BM5" s="738"/>
      <c r="BN5" s="738"/>
      <c r="BO5" s="738"/>
      <c r="BP5" s="738"/>
      <c r="BQ5" s="738"/>
      <c r="BR5" s="748"/>
    </row>
    <row r="6" spans="2:70" ht="30" customHeight="1">
      <c r="B6" s="737"/>
      <c r="C6" s="740" t="s">
        <v>21</v>
      </c>
      <c r="D6" s="740"/>
      <c r="E6" s="738"/>
      <c r="F6" s="738"/>
      <c r="G6" s="738"/>
      <c r="H6" s="738"/>
      <c r="I6" s="738"/>
      <c r="J6" s="738"/>
      <c r="K6" s="738"/>
      <c r="L6" s="738"/>
      <c r="M6" s="738"/>
      <c r="N6" s="738"/>
      <c r="O6" s="738"/>
      <c r="P6" s="738"/>
      <c r="Q6" s="738"/>
      <c r="R6" s="738"/>
      <c r="S6" s="738"/>
      <c r="T6" s="738"/>
      <c r="U6" s="738"/>
      <c r="V6" s="738"/>
      <c r="W6" s="738"/>
      <c r="X6" s="738"/>
      <c r="Y6" s="738"/>
      <c r="Z6" s="738"/>
      <c r="AA6" s="738"/>
      <c r="AB6" s="738"/>
      <c r="AC6" s="738"/>
      <c r="AD6" s="738"/>
      <c r="AE6" s="738"/>
      <c r="AF6" s="738"/>
      <c r="AG6" s="738"/>
      <c r="AH6" s="738"/>
      <c r="AI6" s="738"/>
      <c r="AJ6" s="738"/>
      <c r="AK6" s="738"/>
      <c r="AL6" s="738"/>
      <c r="AM6" s="738"/>
      <c r="AN6" s="738"/>
      <c r="AO6" s="738"/>
      <c r="AP6" s="738"/>
      <c r="AQ6" s="738"/>
      <c r="AR6" s="738"/>
      <c r="AS6" s="738"/>
      <c r="AT6" s="738"/>
      <c r="AU6" s="738"/>
      <c r="AV6" s="738"/>
      <c r="AW6" s="738"/>
      <c r="AX6" s="738"/>
      <c r="AY6" s="738"/>
      <c r="AZ6" s="738"/>
      <c r="BA6" s="738"/>
      <c r="BB6" s="738"/>
      <c r="BC6" s="738"/>
      <c r="BD6" s="738"/>
      <c r="BE6" s="738"/>
      <c r="BF6" s="738"/>
      <c r="BG6" s="738"/>
      <c r="BH6" s="738"/>
      <c r="BI6" s="738"/>
      <c r="BJ6" s="738"/>
      <c r="BK6" s="738"/>
      <c r="BL6" s="738"/>
      <c r="BM6" s="738"/>
      <c r="BN6" s="738"/>
      <c r="BO6" s="738"/>
      <c r="BP6" s="738"/>
      <c r="BQ6" s="738"/>
      <c r="BR6" s="748"/>
    </row>
    <row r="7" spans="2:70" ht="21.75" customHeight="1">
      <c r="B7" s="737"/>
      <c r="C7" s="738"/>
      <c r="D7" s="738"/>
      <c r="E7" s="738"/>
      <c r="F7" s="738"/>
      <c r="G7" s="738"/>
      <c r="H7" s="738"/>
      <c r="I7" s="738"/>
      <c r="J7" s="738"/>
      <c r="K7" s="738"/>
      <c r="L7" s="738"/>
      <c r="M7" s="738"/>
      <c r="N7" s="738"/>
      <c r="O7" s="738"/>
      <c r="P7" s="738"/>
      <c r="Q7" s="738"/>
      <c r="R7" s="738"/>
      <c r="S7" s="738"/>
      <c r="T7" s="738"/>
      <c r="U7" s="738"/>
      <c r="V7" s="738"/>
      <c r="W7" s="738"/>
      <c r="X7" s="738"/>
      <c r="Y7" s="738"/>
      <c r="Z7" s="738"/>
      <c r="AA7" s="738"/>
      <c r="AB7" s="738"/>
      <c r="AC7" s="738"/>
      <c r="AD7" s="738"/>
      <c r="AE7" s="738"/>
      <c r="AF7" s="738"/>
      <c r="AG7" s="738"/>
      <c r="AH7" s="738"/>
      <c r="AI7" s="738"/>
      <c r="AJ7" s="738"/>
      <c r="AK7" s="738"/>
      <c r="AL7" s="738"/>
      <c r="AM7" s="738"/>
      <c r="AN7" s="738"/>
      <c r="AO7" s="738"/>
      <c r="AP7" s="738"/>
      <c r="AQ7" s="738"/>
      <c r="AR7" s="738"/>
      <c r="AS7" s="738"/>
      <c r="AT7" s="738"/>
      <c r="AU7" s="738"/>
      <c r="AV7" s="738"/>
      <c r="AW7" s="738"/>
      <c r="AX7" s="738"/>
      <c r="AY7" s="738"/>
      <c r="AZ7" s="738"/>
      <c r="BA7" s="738"/>
      <c r="BB7" s="738"/>
      <c r="BC7" s="738"/>
      <c r="BD7" s="738"/>
      <c r="BE7" s="738"/>
      <c r="BF7" s="738"/>
      <c r="BG7" s="738"/>
      <c r="BH7" s="738"/>
      <c r="BI7" s="738"/>
      <c r="BJ7" s="738"/>
      <c r="BK7" s="738"/>
      <c r="BL7" s="738"/>
      <c r="BM7" s="738"/>
      <c r="BN7" s="738"/>
      <c r="BO7" s="738"/>
      <c r="BP7" s="738"/>
      <c r="BQ7" s="738"/>
      <c r="BR7" s="748"/>
    </row>
    <row r="8" spans="2:70" ht="30" customHeight="1">
      <c r="B8" s="737"/>
      <c r="C8" s="880" t="s">
        <v>22</v>
      </c>
      <c r="D8" s="741"/>
      <c r="E8" s="961" t="s">
        <v>1778</v>
      </c>
      <c r="F8" s="738"/>
      <c r="G8" s="738"/>
      <c r="H8" s="738"/>
      <c r="I8" s="738"/>
      <c r="J8" s="738"/>
      <c r="K8" s="738"/>
      <c r="L8" s="738"/>
      <c r="M8" s="738"/>
      <c r="N8" s="738"/>
      <c r="O8" s="738"/>
      <c r="P8" s="738"/>
      <c r="Q8" s="738"/>
      <c r="R8" s="738"/>
      <c r="S8" s="738"/>
      <c r="T8" s="738"/>
      <c r="U8" s="738"/>
      <c r="V8" s="738"/>
      <c r="W8" s="738"/>
      <c r="X8" s="738"/>
      <c r="Y8" s="738"/>
      <c r="Z8" s="746"/>
      <c r="AA8" s="738"/>
      <c r="AB8" s="738"/>
      <c r="AC8" s="738"/>
      <c r="AD8" s="738"/>
      <c r="AE8" s="738"/>
      <c r="AF8" s="738"/>
      <c r="AG8" s="738"/>
      <c r="AH8" s="738"/>
      <c r="AI8" s="738"/>
      <c r="AJ8" s="738"/>
      <c r="AK8" s="738"/>
      <c r="AL8" s="738"/>
      <c r="AM8" s="738"/>
      <c r="AN8" s="738"/>
      <c r="AO8" s="738"/>
      <c r="AP8" s="738"/>
      <c r="AQ8" s="738"/>
      <c r="AR8" s="738"/>
      <c r="AS8" s="738"/>
      <c r="AT8" s="738"/>
      <c r="AU8" s="738"/>
      <c r="AV8" s="738"/>
      <c r="AW8" s="738"/>
      <c r="AX8" s="738"/>
      <c r="AY8" s="738"/>
      <c r="AZ8" s="738"/>
      <c r="BA8" s="738"/>
      <c r="BB8" s="738"/>
      <c r="BC8" s="738"/>
      <c r="BD8" s="738"/>
      <c r="BE8" s="738"/>
      <c r="BF8" s="738"/>
      <c r="BG8" s="738"/>
      <c r="BH8" s="738"/>
      <c r="BI8" s="738"/>
      <c r="BJ8" s="738"/>
      <c r="BK8" s="738"/>
      <c r="BL8" s="738"/>
      <c r="BM8" s="738"/>
      <c r="BN8" s="738"/>
      <c r="BO8" s="738"/>
      <c r="BP8" s="738"/>
      <c r="BQ8" s="738"/>
      <c r="BR8" s="748"/>
    </row>
    <row r="9" spans="2:70" ht="30" customHeight="1">
      <c r="B9" s="737"/>
      <c r="C9" s="741"/>
      <c r="D9" s="741"/>
      <c r="E9" s="742" t="s">
        <v>1560</v>
      </c>
      <c r="F9" s="738"/>
      <c r="G9" s="738"/>
      <c r="H9" s="738"/>
      <c r="I9" s="738"/>
      <c r="J9" s="738"/>
      <c r="K9" s="738"/>
      <c r="L9" s="738"/>
      <c r="M9" s="738"/>
      <c r="N9" s="738"/>
      <c r="O9" s="738"/>
      <c r="P9" s="738"/>
      <c r="Q9" s="738"/>
      <c r="R9" s="738"/>
      <c r="S9" s="738"/>
      <c r="T9" s="738"/>
      <c r="U9" s="738"/>
      <c r="V9" s="738"/>
      <c r="W9" s="738"/>
      <c r="X9" s="738"/>
      <c r="Y9" s="738"/>
      <c r="Z9" s="746"/>
      <c r="AA9" s="738"/>
      <c r="AB9" s="738"/>
      <c r="AC9" s="738"/>
      <c r="AD9" s="738"/>
      <c r="AE9" s="738"/>
      <c r="AF9" s="738"/>
      <c r="AG9" s="738"/>
      <c r="AH9" s="738"/>
      <c r="AI9" s="738"/>
      <c r="AJ9" s="738"/>
      <c r="AK9" s="738"/>
      <c r="AL9" s="738"/>
      <c r="AM9" s="738"/>
      <c r="AN9" s="738"/>
      <c r="AO9" s="738"/>
      <c r="AP9" s="738"/>
      <c r="AQ9" s="738"/>
      <c r="AR9" s="738"/>
      <c r="AS9" s="738"/>
      <c r="AT9" s="738"/>
      <c r="AU9" s="738"/>
      <c r="AV9" s="738"/>
      <c r="AW9" s="738"/>
      <c r="AX9" s="738"/>
      <c r="AY9" s="738"/>
      <c r="AZ9" s="738"/>
      <c r="BA9" s="738"/>
      <c r="BB9" s="738"/>
      <c r="BC9" s="738"/>
      <c r="BD9" s="738"/>
      <c r="BE9" s="738"/>
      <c r="BF9" s="738"/>
      <c r="BG9" s="738"/>
      <c r="BH9" s="738"/>
      <c r="BI9" s="738"/>
      <c r="BJ9" s="738"/>
      <c r="BK9" s="738"/>
      <c r="BL9" s="738"/>
      <c r="BM9" s="738"/>
      <c r="BN9" s="738"/>
      <c r="BO9" s="738"/>
      <c r="BP9" s="738"/>
      <c r="BQ9" s="738"/>
      <c r="BR9" s="748"/>
    </row>
    <row r="10" spans="2:70" ht="30" customHeight="1">
      <c r="B10" s="737"/>
      <c r="C10" s="741"/>
      <c r="D10" s="741"/>
      <c r="E10" s="738"/>
      <c r="F10" s="738"/>
      <c r="G10" s="738"/>
      <c r="H10" s="738"/>
      <c r="I10" s="738"/>
      <c r="J10" s="738"/>
      <c r="K10" s="738"/>
      <c r="L10" s="738"/>
      <c r="M10" s="738"/>
      <c r="N10" s="738"/>
      <c r="O10" s="738"/>
      <c r="P10" s="738"/>
      <c r="Q10" s="738"/>
      <c r="R10" s="738"/>
      <c r="S10" s="738"/>
      <c r="T10" s="738"/>
      <c r="U10" s="738"/>
      <c r="V10" s="738"/>
      <c r="W10" s="738"/>
      <c r="X10" s="738"/>
      <c r="Y10" s="738"/>
      <c r="Z10" s="746"/>
      <c r="AA10" s="738"/>
      <c r="AB10" s="738"/>
      <c r="AC10" s="738"/>
      <c r="AD10" s="738"/>
      <c r="AE10" s="738"/>
      <c r="AF10" s="738"/>
      <c r="AG10" s="738"/>
      <c r="AH10" s="738"/>
      <c r="AI10" s="738"/>
      <c r="AJ10" s="738"/>
      <c r="AK10" s="738"/>
      <c r="AL10" s="738"/>
      <c r="AM10" s="738"/>
      <c r="AN10" s="738"/>
      <c r="AO10" s="738"/>
      <c r="AP10" s="738"/>
      <c r="AQ10" s="738"/>
      <c r="AR10" s="738"/>
      <c r="AS10" s="738"/>
      <c r="AT10" s="738"/>
      <c r="AU10" s="738"/>
      <c r="AV10" s="738"/>
      <c r="AW10" s="738"/>
      <c r="AX10" s="738"/>
      <c r="AY10" s="738"/>
      <c r="AZ10" s="738"/>
      <c r="BA10" s="738"/>
      <c r="BB10" s="738"/>
      <c r="BC10" s="738"/>
      <c r="BD10" s="738"/>
      <c r="BE10" s="738"/>
      <c r="BF10" s="738"/>
      <c r="BG10" s="738"/>
      <c r="BH10" s="738"/>
      <c r="BI10" s="738"/>
      <c r="BJ10" s="738"/>
      <c r="BK10" s="738"/>
      <c r="BL10" s="738"/>
      <c r="BM10" s="738"/>
      <c r="BN10" s="738"/>
      <c r="BO10" s="738"/>
      <c r="BP10" s="738"/>
      <c r="BQ10" s="738"/>
      <c r="BR10" s="748"/>
    </row>
    <row r="11" spans="2:70" ht="30" customHeight="1">
      <c r="B11" s="737"/>
      <c r="C11" s="880" t="s">
        <v>23</v>
      </c>
      <c r="D11" s="741"/>
      <c r="E11" s="743" t="s">
        <v>24</v>
      </c>
      <c r="F11" s="738"/>
      <c r="G11" s="738"/>
      <c r="H11" s="738"/>
      <c r="I11" s="738"/>
      <c r="J11" s="738"/>
      <c r="K11" s="738"/>
      <c r="L11" s="738"/>
      <c r="M11" s="738"/>
      <c r="N11" s="738"/>
      <c r="O11" s="738"/>
      <c r="P11" s="738"/>
      <c r="Q11" s="738"/>
      <c r="R11" s="738"/>
      <c r="S11" s="738"/>
      <c r="T11" s="738"/>
      <c r="U11" s="738"/>
      <c r="V11" s="738"/>
      <c r="W11" s="738"/>
      <c r="X11" s="738"/>
      <c r="Y11" s="738"/>
      <c r="Z11" s="738"/>
      <c r="AA11" s="738"/>
      <c r="AB11" s="738"/>
      <c r="AC11" s="738"/>
      <c r="AD11" s="738"/>
      <c r="AE11" s="738"/>
      <c r="AF11" s="738"/>
      <c r="AG11" s="738"/>
      <c r="AH11" s="738"/>
      <c r="AI11" s="738"/>
      <c r="AJ11" s="738"/>
      <c r="AK11" s="738"/>
      <c r="AL11" s="738"/>
      <c r="AM11" s="738"/>
      <c r="AN11" s="738"/>
      <c r="AO11" s="738"/>
      <c r="AP11" s="738"/>
      <c r="AQ11" s="738"/>
      <c r="AR11" s="738"/>
      <c r="AS11" s="738"/>
      <c r="AT11" s="738"/>
      <c r="AU11" s="738"/>
      <c r="AV11" s="738"/>
      <c r="AW11" s="738"/>
      <c r="AX11" s="738"/>
      <c r="AY11" s="738"/>
      <c r="AZ11" s="738"/>
      <c r="BA11" s="738"/>
      <c r="BB11" s="738"/>
      <c r="BC11" s="738"/>
      <c r="BD11" s="738"/>
      <c r="BE11" s="738"/>
      <c r="BF11" s="738"/>
      <c r="BG11" s="738"/>
      <c r="BH11" s="738"/>
      <c r="BI11" s="738"/>
      <c r="BJ11" s="738"/>
      <c r="BK11" s="738"/>
      <c r="BL11" s="738"/>
      <c r="BM11" s="738"/>
      <c r="BN11" s="738"/>
      <c r="BO11" s="738"/>
      <c r="BP11" s="738"/>
      <c r="BQ11" s="738"/>
      <c r="BR11" s="748"/>
    </row>
    <row r="12" spans="2:70" ht="30" customHeight="1">
      <c r="B12" s="737"/>
      <c r="C12" s="741"/>
      <c r="D12" s="741"/>
      <c r="E12" s="1119" t="s">
        <v>1779</v>
      </c>
      <c r="F12" s="738"/>
      <c r="G12" s="738"/>
      <c r="H12" s="738"/>
      <c r="I12" s="738"/>
      <c r="J12" s="738"/>
      <c r="K12" s="738"/>
      <c r="L12" s="738"/>
      <c r="M12" s="738"/>
      <c r="N12" s="738"/>
      <c r="O12" s="738"/>
      <c r="P12" s="738"/>
      <c r="Q12" s="738"/>
      <c r="R12" s="738"/>
      <c r="S12" s="738"/>
      <c r="T12" s="738"/>
      <c r="U12" s="738"/>
      <c r="V12" s="738"/>
      <c r="W12" s="738"/>
      <c r="X12" s="738"/>
      <c r="Y12" s="738"/>
      <c r="Z12" s="738"/>
      <c r="AA12" s="738"/>
      <c r="AB12" s="738"/>
      <c r="AC12" s="738"/>
      <c r="AD12" s="738"/>
      <c r="AE12" s="738"/>
      <c r="AF12" s="738"/>
      <c r="AG12" s="738"/>
      <c r="AH12" s="738"/>
      <c r="AI12" s="738"/>
      <c r="AJ12" s="738"/>
      <c r="AK12" s="738"/>
      <c r="AL12" s="738"/>
      <c r="AM12" s="738"/>
      <c r="AN12" s="738"/>
      <c r="AO12" s="738"/>
      <c r="AP12" s="738"/>
      <c r="AQ12" s="738"/>
      <c r="AR12" s="738"/>
      <c r="AS12" s="738"/>
      <c r="AT12" s="738"/>
      <c r="AU12" s="738"/>
      <c r="AV12" s="738"/>
      <c r="AW12" s="738"/>
      <c r="AX12" s="738"/>
      <c r="AY12" s="738"/>
      <c r="AZ12" s="738"/>
      <c r="BA12" s="738"/>
      <c r="BB12" s="738"/>
      <c r="BC12" s="738"/>
      <c r="BD12" s="738"/>
      <c r="BE12" s="738"/>
      <c r="BF12" s="738"/>
      <c r="BG12" s="738"/>
      <c r="BH12" s="738"/>
      <c r="BI12" s="738"/>
      <c r="BJ12" s="738"/>
      <c r="BK12" s="738"/>
      <c r="BL12" s="738"/>
      <c r="BM12" s="738"/>
      <c r="BN12" s="738"/>
      <c r="BO12" s="738"/>
      <c r="BP12" s="738"/>
      <c r="BQ12" s="738"/>
      <c r="BR12" s="748"/>
    </row>
    <row r="13" spans="2:70" ht="30" customHeight="1">
      <c r="B13" s="737"/>
      <c r="C13" s="741"/>
      <c r="D13" s="741"/>
      <c r="E13" s="738"/>
      <c r="F13" s="738"/>
      <c r="G13" s="738"/>
      <c r="H13" s="738"/>
      <c r="I13" s="738"/>
      <c r="J13" s="738"/>
      <c r="K13" s="738"/>
      <c r="L13" s="738"/>
      <c r="M13" s="738"/>
      <c r="N13" s="738"/>
      <c r="O13" s="738"/>
      <c r="P13" s="738"/>
      <c r="Q13" s="738"/>
      <c r="R13" s="738"/>
      <c r="S13" s="738"/>
      <c r="T13" s="738"/>
      <c r="U13" s="738"/>
      <c r="V13" s="738"/>
      <c r="W13" s="738"/>
      <c r="X13" s="738"/>
      <c r="Y13" s="738"/>
      <c r="Z13" s="738"/>
      <c r="AA13" s="738"/>
      <c r="AB13" s="738"/>
      <c r="AC13" s="738"/>
      <c r="AD13" s="738"/>
      <c r="AE13" s="738"/>
      <c r="AF13" s="738"/>
      <c r="AG13" s="738"/>
      <c r="AH13" s="738"/>
      <c r="AI13" s="738"/>
      <c r="AJ13" s="738"/>
      <c r="AK13" s="738"/>
      <c r="AL13" s="738"/>
      <c r="AM13" s="738"/>
      <c r="AN13" s="738"/>
      <c r="AO13" s="738"/>
      <c r="AP13" s="738"/>
      <c r="AQ13" s="738"/>
      <c r="AR13" s="738"/>
      <c r="AS13" s="738"/>
      <c r="AT13" s="738"/>
      <c r="AU13" s="738"/>
      <c r="AV13" s="738"/>
      <c r="AW13" s="738"/>
      <c r="AX13" s="738"/>
      <c r="AY13" s="738"/>
      <c r="AZ13" s="738"/>
      <c r="BA13" s="738"/>
      <c r="BB13" s="738"/>
      <c r="BC13" s="738"/>
      <c r="BD13" s="738"/>
      <c r="BE13" s="738"/>
      <c r="BF13" s="738"/>
      <c r="BG13" s="738"/>
      <c r="BH13" s="738"/>
      <c r="BI13" s="738"/>
      <c r="BJ13" s="738"/>
      <c r="BK13" s="738"/>
      <c r="BL13" s="738"/>
      <c r="BM13" s="738"/>
      <c r="BN13" s="738"/>
      <c r="BO13" s="738"/>
      <c r="BP13" s="738"/>
      <c r="BQ13" s="738"/>
      <c r="BR13" s="748"/>
    </row>
    <row r="14" spans="2:70" ht="30" customHeight="1">
      <c r="B14" s="737"/>
      <c r="C14" s="880" t="s">
        <v>25</v>
      </c>
      <c r="D14" s="741"/>
      <c r="E14" s="961" t="s">
        <v>1561</v>
      </c>
      <c r="F14" s="738"/>
      <c r="G14" s="738"/>
      <c r="H14" s="738"/>
      <c r="I14" s="738"/>
      <c r="J14" s="738"/>
      <c r="K14" s="738"/>
      <c r="L14" s="738"/>
      <c r="M14" s="738"/>
      <c r="N14" s="738"/>
      <c r="O14" s="738"/>
      <c r="P14" s="738"/>
      <c r="Q14" s="738"/>
      <c r="R14" s="738"/>
      <c r="S14" s="738"/>
      <c r="T14" s="738"/>
      <c r="U14" s="738"/>
      <c r="V14" s="738"/>
      <c r="W14" s="738"/>
      <c r="X14" s="738"/>
      <c r="Y14" s="738"/>
      <c r="Z14" s="738"/>
      <c r="AA14" s="738"/>
      <c r="AB14" s="738"/>
      <c r="AC14" s="738"/>
      <c r="AD14" s="738"/>
      <c r="AE14" s="738"/>
      <c r="AF14" s="738"/>
      <c r="AG14" s="738"/>
      <c r="AH14" s="738"/>
      <c r="AI14" s="738"/>
      <c r="AJ14" s="738"/>
      <c r="AK14" s="738"/>
      <c r="AL14" s="738"/>
      <c r="AM14" s="738"/>
      <c r="AN14" s="738"/>
      <c r="AO14" s="738"/>
      <c r="AP14" s="738"/>
      <c r="AQ14" s="738"/>
      <c r="AR14" s="738"/>
      <c r="AS14" s="738"/>
      <c r="AT14" s="738"/>
      <c r="AU14" s="738"/>
      <c r="AV14" s="738"/>
      <c r="AW14" s="738"/>
      <c r="AX14" s="738"/>
      <c r="AY14" s="738"/>
      <c r="AZ14" s="738"/>
      <c r="BA14" s="738"/>
      <c r="BB14" s="738"/>
      <c r="BC14" s="738"/>
      <c r="BD14" s="738"/>
      <c r="BE14" s="738"/>
      <c r="BF14" s="738"/>
      <c r="BG14" s="738"/>
      <c r="BH14" s="738"/>
      <c r="BI14" s="738"/>
      <c r="BJ14" s="738"/>
      <c r="BK14" s="738"/>
      <c r="BL14" s="738"/>
      <c r="BM14" s="738"/>
      <c r="BN14" s="738"/>
      <c r="BO14" s="738"/>
      <c r="BP14" s="738"/>
      <c r="BQ14" s="738"/>
      <c r="BR14" s="748"/>
    </row>
    <row r="15" spans="2:70" ht="30" customHeight="1">
      <c r="B15" s="737"/>
      <c r="C15" s="738"/>
      <c r="D15" s="738"/>
      <c r="E15" s="961" t="s">
        <v>26</v>
      </c>
      <c r="F15" s="738"/>
      <c r="G15" s="738"/>
      <c r="H15" s="738"/>
      <c r="I15" s="738"/>
      <c r="J15" s="738"/>
      <c r="K15" s="738"/>
      <c r="L15" s="738"/>
      <c r="M15" s="738"/>
      <c r="N15" s="738"/>
      <c r="O15" s="738"/>
      <c r="P15" s="738"/>
      <c r="Q15" s="738"/>
      <c r="R15" s="738"/>
      <c r="S15" s="738"/>
      <c r="T15" s="738"/>
      <c r="U15" s="738"/>
      <c r="V15" s="738"/>
      <c r="W15" s="738"/>
      <c r="X15" s="738"/>
      <c r="Y15" s="738"/>
      <c r="Z15" s="738"/>
      <c r="AA15" s="738"/>
      <c r="AB15" s="738"/>
      <c r="AC15" s="738"/>
      <c r="AD15" s="738"/>
      <c r="AE15" s="738"/>
      <c r="AF15" s="738"/>
      <c r="AG15" s="738"/>
      <c r="AH15" s="738"/>
      <c r="AI15" s="738"/>
      <c r="AJ15" s="738"/>
      <c r="AK15" s="738"/>
      <c r="AL15" s="738"/>
      <c r="AM15" s="738"/>
      <c r="AN15" s="738"/>
      <c r="AO15" s="738"/>
      <c r="AP15" s="738"/>
      <c r="AQ15" s="738"/>
      <c r="AR15" s="738"/>
      <c r="AS15" s="738"/>
      <c r="AT15" s="738"/>
      <c r="AU15" s="738"/>
      <c r="AV15" s="738"/>
      <c r="AW15" s="738"/>
      <c r="AX15" s="738"/>
      <c r="AY15" s="738"/>
      <c r="AZ15" s="738"/>
      <c r="BA15" s="738"/>
      <c r="BB15" s="738"/>
      <c r="BC15" s="738"/>
      <c r="BD15" s="738"/>
      <c r="BE15" s="738"/>
      <c r="BF15" s="738"/>
      <c r="BG15" s="738"/>
      <c r="BH15" s="738"/>
      <c r="BI15" s="738"/>
      <c r="BJ15" s="738"/>
      <c r="BK15" s="738"/>
      <c r="BL15" s="738"/>
      <c r="BM15" s="738"/>
      <c r="BN15" s="738"/>
      <c r="BO15" s="738"/>
      <c r="BP15" s="738"/>
      <c r="BQ15" s="738"/>
      <c r="BR15" s="748"/>
    </row>
    <row r="16" spans="2:70" ht="30" customHeight="1">
      <c r="B16" s="737"/>
      <c r="C16" s="738"/>
      <c r="D16" s="738"/>
      <c r="E16" s="1119" t="s">
        <v>1780</v>
      </c>
      <c r="F16" s="738"/>
      <c r="G16" s="738"/>
      <c r="H16" s="738"/>
      <c r="I16" s="738"/>
      <c r="J16" s="738"/>
      <c r="K16" s="738"/>
      <c r="L16" s="738"/>
      <c r="M16" s="738"/>
      <c r="N16" s="738"/>
      <c r="O16" s="738"/>
      <c r="P16" s="738"/>
      <c r="Q16" s="738"/>
      <c r="R16" s="738"/>
      <c r="S16" s="738"/>
      <c r="T16" s="738"/>
      <c r="U16" s="738"/>
      <c r="V16" s="738"/>
      <c r="W16" s="738"/>
      <c r="X16" s="738"/>
      <c r="Y16" s="738"/>
      <c r="Z16" s="738"/>
      <c r="AA16" s="738"/>
      <c r="AB16" s="738"/>
      <c r="AC16" s="738"/>
      <c r="AD16" s="738"/>
      <c r="AE16" s="738"/>
      <c r="AF16" s="738"/>
      <c r="AG16" s="738"/>
      <c r="AH16" s="738"/>
      <c r="AI16" s="738"/>
      <c r="AJ16" s="738"/>
      <c r="AK16" s="738"/>
      <c r="AL16" s="738"/>
      <c r="AM16" s="738"/>
      <c r="AN16" s="738"/>
      <c r="AO16" s="738"/>
      <c r="AP16" s="738"/>
      <c r="AQ16" s="738"/>
      <c r="AR16" s="738"/>
      <c r="AS16" s="738"/>
      <c r="AT16" s="738"/>
      <c r="AU16" s="738"/>
      <c r="AV16" s="738"/>
      <c r="AW16" s="738"/>
      <c r="AX16" s="738"/>
      <c r="AY16" s="738"/>
      <c r="AZ16" s="738"/>
      <c r="BA16" s="738"/>
      <c r="BB16" s="738"/>
      <c r="BC16" s="738"/>
      <c r="BD16" s="738"/>
      <c r="BE16" s="738"/>
      <c r="BF16" s="738"/>
      <c r="BG16" s="738"/>
      <c r="BH16" s="738"/>
      <c r="BI16" s="738"/>
      <c r="BJ16" s="738"/>
      <c r="BK16" s="738"/>
      <c r="BL16" s="738"/>
      <c r="BM16" s="738"/>
      <c r="BN16" s="738"/>
      <c r="BO16" s="738"/>
      <c r="BP16" s="738"/>
      <c r="BQ16" s="738"/>
      <c r="BR16" s="748"/>
    </row>
    <row r="17" spans="2:70" ht="30" customHeight="1">
      <c r="B17" s="737"/>
      <c r="C17" s="738"/>
      <c r="D17" s="738"/>
      <c r="E17" s="742" t="s">
        <v>27</v>
      </c>
      <c r="F17" s="738"/>
      <c r="G17" s="738"/>
      <c r="H17" s="738"/>
      <c r="I17" s="738"/>
      <c r="J17" s="738"/>
      <c r="K17" s="738"/>
      <c r="L17" s="738"/>
      <c r="M17" s="738"/>
      <c r="N17" s="738"/>
      <c r="O17" s="738"/>
      <c r="P17" s="738"/>
      <c r="Q17" s="738"/>
      <c r="R17" s="738"/>
      <c r="S17" s="738"/>
      <c r="T17" s="738"/>
      <c r="U17" s="738"/>
      <c r="V17" s="738"/>
      <c r="W17" s="738"/>
      <c r="X17" s="738"/>
      <c r="Y17" s="738"/>
      <c r="Z17" s="738"/>
      <c r="AA17" s="738"/>
      <c r="AB17" s="738"/>
      <c r="AC17" s="738"/>
      <c r="AD17" s="738"/>
      <c r="AE17" s="738"/>
      <c r="AF17" s="738"/>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48"/>
    </row>
    <row r="18" spans="2:70" ht="30" customHeight="1">
      <c r="B18" s="737"/>
      <c r="C18" s="738"/>
      <c r="D18" s="738"/>
      <c r="E18" s="742"/>
      <c r="F18" s="738"/>
      <c r="G18" s="738"/>
      <c r="H18" s="738"/>
      <c r="I18" s="738"/>
      <c r="J18" s="738"/>
      <c r="K18" s="738"/>
      <c r="L18" s="738"/>
      <c r="M18" s="738"/>
      <c r="N18" s="738"/>
      <c r="O18" s="738"/>
      <c r="P18" s="738"/>
      <c r="Q18" s="738"/>
      <c r="R18" s="738"/>
      <c r="S18" s="738"/>
      <c r="T18" s="738"/>
      <c r="U18" s="738"/>
      <c r="V18" s="738"/>
      <c r="W18" s="738"/>
      <c r="X18" s="738"/>
      <c r="Y18" s="738"/>
      <c r="Z18" s="738"/>
      <c r="AA18" s="738"/>
      <c r="AB18" s="738"/>
      <c r="AC18" s="738"/>
      <c r="AD18" s="738"/>
      <c r="AE18" s="738"/>
      <c r="AF18" s="738"/>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48"/>
    </row>
    <row r="19" spans="2:70" ht="30" customHeight="1">
      <c r="B19" s="737"/>
      <c r="C19" s="738"/>
      <c r="D19" s="738"/>
      <c r="E19" s="743" t="s">
        <v>28</v>
      </c>
      <c r="F19" s="738"/>
      <c r="G19" s="738"/>
      <c r="H19" s="738"/>
      <c r="I19" s="738"/>
      <c r="J19" s="738"/>
      <c r="K19" s="738"/>
      <c r="L19" s="738"/>
      <c r="M19" s="738"/>
      <c r="N19" s="738"/>
      <c r="O19" s="738"/>
      <c r="P19" s="738"/>
      <c r="Q19" s="738"/>
      <c r="R19" s="410"/>
      <c r="S19" s="410"/>
      <c r="T19" s="410"/>
      <c r="U19" s="410"/>
      <c r="V19" s="410"/>
      <c r="W19" s="410"/>
      <c r="X19" s="410"/>
      <c r="Y19" s="410"/>
      <c r="Z19" s="410"/>
      <c r="AA19" s="410"/>
      <c r="AB19" s="410"/>
      <c r="AC19" s="738"/>
      <c r="AD19" s="738"/>
      <c r="AE19" s="738"/>
      <c r="AF19" s="738"/>
      <c r="AG19" s="738"/>
      <c r="AH19" s="738"/>
      <c r="AI19" s="738"/>
      <c r="AJ19" s="738"/>
      <c r="AK19" s="738"/>
      <c r="AL19" s="738"/>
      <c r="AM19" s="738"/>
      <c r="AN19" s="738"/>
      <c r="AO19" s="738"/>
      <c r="AP19" s="738"/>
      <c r="AQ19" s="738"/>
      <c r="AR19" s="738"/>
      <c r="AS19" s="738"/>
      <c r="AT19" s="410"/>
      <c r="AU19" s="410"/>
      <c r="AV19" s="410"/>
      <c r="AW19" s="410"/>
      <c r="AX19" s="410"/>
      <c r="AY19" s="410"/>
      <c r="AZ19" s="410"/>
      <c r="BA19" s="410"/>
      <c r="BB19" s="410"/>
      <c r="BC19" s="410"/>
      <c r="BD19" s="738"/>
      <c r="BE19" s="738"/>
      <c r="BF19" s="738"/>
      <c r="BG19" s="738"/>
      <c r="BH19" s="738"/>
      <c r="BI19" s="738"/>
      <c r="BJ19" s="738"/>
      <c r="BK19" s="738"/>
      <c r="BL19" s="738"/>
      <c r="BM19" s="738"/>
      <c r="BN19" s="738"/>
      <c r="BO19" s="738"/>
      <c r="BP19" s="738"/>
      <c r="BQ19" s="738"/>
      <c r="BR19" s="748"/>
    </row>
    <row r="20" spans="2:70" ht="30" customHeight="1">
      <c r="B20" s="737"/>
      <c r="C20" s="738"/>
      <c r="D20" s="738"/>
      <c r="E20" s="742" t="s">
        <v>29</v>
      </c>
      <c r="F20" s="738"/>
      <c r="G20" s="738"/>
      <c r="H20" s="738"/>
      <c r="I20" s="738"/>
      <c r="J20" s="738"/>
      <c r="K20" s="738"/>
      <c r="L20" s="738"/>
      <c r="M20" s="738"/>
      <c r="N20" s="738"/>
      <c r="O20" s="738"/>
      <c r="P20" s="738"/>
      <c r="Q20" s="738"/>
      <c r="R20" s="410"/>
      <c r="S20" s="410"/>
      <c r="T20" s="410"/>
      <c r="U20" s="410"/>
      <c r="V20" s="410"/>
      <c r="W20" s="410"/>
      <c r="X20" s="410"/>
      <c r="Y20" s="410"/>
      <c r="Z20" s="410"/>
      <c r="AA20" s="410"/>
      <c r="AB20" s="410"/>
      <c r="AC20" s="738"/>
      <c r="AD20" s="738"/>
      <c r="AE20" s="738"/>
      <c r="AF20" s="738"/>
      <c r="AG20" s="738"/>
      <c r="AH20" s="738"/>
      <c r="AI20" s="738"/>
      <c r="AJ20" s="738"/>
      <c r="AK20" s="738"/>
      <c r="AL20" s="738"/>
      <c r="AM20" s="738"/>
      <c r="AN20" s="738"/>
      <c r="AO20" s="738"/>
      <c r="AP20" s="738"/>
      <c r="AQ20" s="738"/>
      <c r="AR20" s="738"/>
      <c r="AS20" s="738"/>
      <c r="AT20" s="410"/>
      <c r="AU20" s="410"/>
      <c r="AV20" s="410"/>
      <c r="AW20" s="410"/>
      <c r="AX20" s="410"/>
      <c r="AY20" s="410"/>
      <c r="AZ20" s="410"/>
      <c r="BA20" s="410"/>
      <c r="BB20" s="410"/>
      <c r="BC20" s="410"/>
      <c r="BD20" s="738"/>
      <c r="BE20" s="738"/>
      <c r="BF20" s="738"/>
      <c r="BG20" s="738"/>
      <c r="BH20" s="738"/>
      <c r="BI20" s="738"/>
      <c r="BJ20" s="738"/>
      <c r="BK20" s="738"/>
      <c r="BL20" s="738"/>
      <c r="BM20" s="738"/>
      <c r="BN20" s="738"/>
      <c r="BO20" s="738"/>
      <c r="BP20" s="738"/>
      <c r="BQ20" s="738"/>
      <c r="BR20" s="748"/>
    </row>
    <row r="21" spans="2:70" ht="30" customHeight="1">
      <c r="B21" s="737"/>
      <c r="C21" s="738"/>
      <c r="D21" s="738"/>
      <c r="E21" s="738"/>
      <c r="F21" s="738"/>
      <c r="G21" s="738"/>
      <c r="H21" s="738"/>
      <c r="I21" s="738"/>
      <c r="J21" s="738"/>
      <c r="K21" s="738"/>
      <c r="L21" s="738"/>
      <c r="M21" s="738"/>
      <c r="N21" s="738"/>
      <c r="O21" s="738"/>
      <c r="P21" s="738"/>
      <c r="Q21" s="738"/>
      <c r="R21" s="738"/>
      <c r="S21" s="738"/>
      <c r="T21" s="738"/>
      <c r="U21" s="738"/>
      <c r="V21" s="738"/>
      <c r="W21" s="738"/>
      <c r="X21" s="738"/>
      <c r="Y21" s="738"/>
      <c r="Z21" s="738"/>
      <c r="AA21" s="738"/>
      <c r="AB21" s="738"/>
      <c r="AC21" s="738"/>
      <c r="AD21" s="738"/>
      <c r="AE21" s="738"/>
      <c r="AF21" s="738"/>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8"/>
      <c r="BF21" s="738"/>
      <c r="BG21" s="738"/>
      <c r="BH21" s="738"/>
      <c r="BI21" s="738"/>
      <c r="BJ21" s="738"/>
      <c r="BK21" s="738"/>
      <c r="BL21" s="738"/>
      <c r="BM21" s="738"/>
      <c r="BN21" s="738"/>
      <c r="BO21" s="738"/>
      <c r="BP21" s="738"/>
      <c r="BQ21" s="738"/>
      <c r="BR21" s="748"/>
    </row>
    <row r="22" spans="2:70" ht="30" customHeight="1">
      <c r="B22" s="737"/>
      <c r="C22" s="410"/>
      <c r="D22" s="410"/>
      <c r="E22" s="743"/>
      <c r="F22" s="738"/>
      <c r="G22" s="738"/>
      <c r="H22" s="738"/>
      <c r="I22" s="738"/>
      <c r="J22" s="738"/>
      <c r="K22" s="738"/>
      <c r="L22" s="738"/>
      <c r="M22" s="738"/>
      <c r="N22" s="738"/>
      <c r="O22" s="738"/>
      <c r="P22" s="738"/>
      <c r="Q22" s="738"/>
      <c r="R22" s="738"/>
      <c r="S22" s="738"/>
      <c r="T22" s="738"/>
      <c r="U22" s="738"/>
      <c r="V22" s="738"/>
      <c r="W22" s="738"/>
      <c r="X22" s="738"/>
      <c r="Y22" s="738"/>
      <c r="Z22" s="738"/>
      <c r="AA22" s="738"/>
      <c r="AB22" s="738"/>
      <c r="AD22" s="410"/>
      <c r="AE22" s="747" t="s">
        <v>30</v>
      </c>
      <c r="AG22" s="410"/>
      <c r="AH22" s="410"/>
      <c r="AI22" s="410"/>
      <c r="AJ22" s="410"/>
      <c r="AK22" s="410"/>
      <c r="AL22" s="738"/>
      <c r="AM22" s="1439" t="s">
        <v>31</v>
      </c>
      <c r="AN22" s="1439"/>
      <c r="AO22" s="1439"/>
      <c r="AP22" s="1439"/>
      <c r="AQ22" s="1439"/>
      <c r="AR22" s="1439"/>
      <c r="AS22" s="1439"/>
      <c r="AT22" s="1439"/>
      <c r="AU22" s="738"/>
      <c r="AV22" s="410"/>
      <c r="AW22" s="410"/>
      <c r="AX22" s="410"/>
      <c r="AY22" s="410"/>
      <c r="AZ22" s="410"/>
      <c r="BA22" s="410"/>
      <c r="BB22" s="410"/>
      <c r="BC22" s="410"/>
      <c r="BD22" s="410"/>
      <c r="BE22" s="410"/>
      <c r="BF22" s="738"/>
      <c r="BG22" s="738"/>
      <c r="BH22" s="738"/>
      <c r="BI22" s="738"/>
      <c r="BJ22" s="738"/>
      <c r="BK22" s="738"/>
      <c r="BL22" s="738"/>
      <c r="BM22" s="738"/>
      <c r="BN22" s="738"/>
      <c r="BO22" s="738"/>
      <c r="BP22" s="738"/>
      <c r="BQ22" s="738"/>
      <c r="BR22" s="748"/>
    </row>
    <row r="23" spans="2:70" ht="30" customHeight="1">
      <c r="B23" s="737"/>
      <c r="C23" s="410"/>
      <c r="D23" s="410"/>
      <c r="E23" s="1440">
        <v>8</v>
      </c>
      <c r="F23" s="1440"/>
      <c r="G23" s="1440"/>
      <c r="H23" s="1440"/>
      <c r="I23" s="1441" t="s">
        <v>32</v>
      </c>
      <c r="J23" s="1440"/>
      <c r="K23" s="1441" t="s">
        <v>33</v>
      </c>
      <c r="L23" s="1440"/>
      <c r="M23" s="1441" t="s">
        <v>34</v>
      </c>
      <c r="N23" s="1440"/>
      <c r="O23" s="1441" t="s">
        <v>33</v>
      </c>
      <c r="P23" s="1440"/>
      <c r="Q23" s="1441" t="s">
        <v>35</v>
      </c>
      <c r="R23" s="1440"/>
      <c r="S23" s="1440"/>
      <c r="T23" s="1440"/>
      <c r="U23" s="1440">
        <v>8</v>
      </c>
      <c r="V23" s="1440"/>
      <c r="W23" s="1441" t="s">
        <v>36</v>
      </c>
      <c r="X23" s="1440"/>
      <c r="Y23" s="1440">
        <v>8</v>
      </c>
      <c r="Z23" s="1440"/>
      <c r="AA23" s="1440"/>
      <c r="AB23" s="1440"/>
      <c r="AC23" s="410"/>
      <c r="AD23" s="410"/>
      <c r="AE23" s="410"/>
      <c r="AF23" s="410"/>
      <c r="AG23" s="1440">
        <v>0</v>
      </c>
      <c r="AH23" s="1440"/>
      <c r="AI23" s="1440">
        <v>8</v>
      </c>
      <c r="AJ23" s="1440"/>
      <c r="AK23" s="1442" t="s">
        <v>36</v>
      </c>
      <c r="AL23" s="1443"/>
      <c r="AM23" s="1440">
        <v>2</v>
      </c>
      <c r="AN23" s="1440"/>
      <c r="AO23" s="1440">
        <v>0</v>
      </c>
      <c r="AP23" s="1440"/>
      <c r="AQ23" s="1440">
        <v>2</v>
      </c>
      <c r="AR23" s="1440"/>
      <c r="AS23" s="1440">
        <v>5</v>
      </c>
      <c r="AT23" s="1440"/>
      <c r="AU23" s="738"/>
      <c r="AV23" s="738"/>
      <c r="AW23" s="1443">
        <v>1</v>
      </c>
      <c r="AX23" s="1443"/>
      <c r="AY23" s="1444" t="s">
        <v>37</v>
      </c>
      <c r="AZ23" s="1445"/>
      <c r="BA23" s="1446" t="s">
        <v>1781</v>
      </c>
      <c r="BB23" s="1443"/>
      <c r="BC23" s="1443"/>
      <c r="BD23" s="1443"/>
      <c r="BE23" s="1443"/>
      <c r="BF23" s="738"/>
      <c r="BG23" s="1443">
        <v>2</v>
      </c>
      <c r="BH23" s="1443"/>
      <c r="BI23" s="1447"/>
      <c r="BJ23" s="1448"/>
      <c r="BK23" s="1449" t="s">
        <v>1782</v>
      </c>
      <c r="BL23" s="1450"/>
      <c r="BM23" s="1450"/>
      <c r="BN23" s="1450"/>
      <c r="BO23" s="1450"/>
      <c r="BP23" s="738"/>
      <c r="BQ23" s="738"/>
      <c r="BR23" s="748"/>
    </row>
    <row r="24" spans="2:70" ht="30" customHeight="1">
      <c r="B24" s="737"/>
      <c r="C24" s="410"/>
      <c r="D24" s="41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10"/>
      <c r="AO24" s="410"/>
      <c r="AP24" s="410"/>
      <c r="AQ24" s="410"/>
      <c r="AR24" s="410"/>
      <c r="AS24" s="738"/>
      <c r="AT24" s="738"/>
      <c r="AU24" s="738"/>
      <c r="AV24" s="738"/>
      <c r="AW24" s="738"/>
      <c r="AX24" s="738"/>
      <c r="AY24" s="738"/>
      <c r="AZ24" s="738"/>
      <c r="BA24" s="738"/>
      <c r="BB24" s="738"/>
      <c r="BC24" s="738"/>
      <c r="BD24" s="738"/>
      <c r="BE24" s="738"/>
      <c r="BF24" s="738"/>
      <c r="BG24" s="738"/>
      <c r="BH24" s="738"/>
      <c r="BI24" s="738"/>
      <c r="BJ24" s="738"/>
      <c r="BK24" s="738"/>
      <c r="BL24" s="738"/>
      <c r="BM24" s="738"/>
      <c r="BN24" s="738"/>
      <c r="BO24" s="738"/>
      <c r="BP24" s="738"/>
      <c r="BQ24" s="738"/>
      <c r="BR24" s="748"/>
    </row>
    <row r="25" spans="2:70" ht="30" customHeight="1">
      <c r="B25" s="737"/>
      <c r="C25" s="881" t="s">
        <v>38</v>
      </c>
      <c r="D25" s="738"/>
      <c r="E25" s="743" t="s">
        <v>39</v>
      </c>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738"/>
      <c r="BK25" s="738"/>
      <c r="BL25" s="738"/>
      <c r="BM25" s="738"/>
      <c r="BN25" s="738"/>
      <c r="BO25" s="738"/>
      <c r="BP25" s="738"/>
      <c r="BQ25" s="738"/>
      <c r="BR25" s="748"/>
    </row>
    <row r="26" spans="2:70" ht="30" customHeight="1">
      <c r="B26" s="737"/>
      <c r="C26" s="738"/>
      <c r="D26" s="738"/>
      <c r="E26" s="742" t="s">
        <v>40</v>
      </c>
      <c r="F26" s="738"/>
      <c r="G26" s="738"/>
      <c r="H26" s="738"/>
      <c r="I26" s="738"/>
      <c r="J26" s="738"/>
      <c r="K26" s="738"/>
      <c r="L26" s="738"/>
      <c r="M26" s="738"/>
      <c r="N26" s="738"/>
      <c r="O26" s="738"/>
      <c r="P26" s="738"/>
      <c r="Q26" s="738"/>
      <c r="R26" s="738"/>
      <c r="S26" s="738"/>
      <c r="T26" s="738"/>
      <c r="U26" s="738"/>
      <c r="V26" s="738"/>
      <c r="W26" s="738"/>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738"/>
      <c r="BI26" s="738"/>
      <c r="BJ26" s="738"/>
      <c r="BK26" s="738"/>
      <c r="BL26" s="738"/>
      <c r="BM26" s="738"/>
      <c r="BN26" s="738"/>
      <c r="BO26" s="738"/>
      <c r="BP26" s="738"/>
      <c r="BQ26" s="738"/>
      <c r="BR26" s="748"/>
    </row>
    <row r="27" spans="2:70" ht="30" customHeight="1">
      <c r="B27" s="737"/>
      <c r="C27" s="738"/>
      <c r="D27" s="738"/>
      <c r="E27" s="738"/>
      <c r="F27" s="738"/>
      <c r="G27" s="738"/>
      <c r="H27" s="738"/>
      <c r="I27" s="738"/>
      <c r="J27" s="738"/>
      <c r="K27" s="738"/>
      <c r="L27" s="738"/>
      <c r="M27" s="738"/>
      <c r="N27" s="738"/>
      <c r="O27" s="738"/>
      <c r="P27" s="738"/>
      <c r="Q27" s="738"/>
      <c r="R27" s="738"/>
      <c r="S27" s="738"/>
      <c r="T27" s="738"/>
      <c r="U27" s="738"/>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738"/>
      <c r="BI27" s="738"/>
      <c r="BJ27" s="738"/>
      <c r="BK27" s="738"/>
      <c r="BL27" s="738"/>
      <c r="BM27" s="738"/>
      <c r="BN27" s="738"/>
      <c r="BO27" s="738"/>
      <c r="BP27" s="738"/>
      <c r="BQ27" s="738"/>
      <c r="BR27" s="748"/>
    </row>
    <row r="28" spans="2:70" ht="30" customHeight="1">
      <c r="B28" s="737"/>
      <c r="C28" s="881" t="s">
        <v>41</v>
      </c>
      <c r="D28" s="738"/>
      <c r="E28" s="743" t="s">
        <v>42</v>
      </c>
      <c r="F28" s="743"/>
      <c r="G28" s="743"/>
      <c r="H28" s="743"/>
      <c r="I28" s="743"/>
      <c r="J28" s="743"/>
      <c r="K28" s="743"/>
      <c r="L28" s="743"/>
      <c r="M28" s="743"/>
      <c r="N28" s="743"/>
      <c r="O28" s="743"/>
      <c r="P28" s="743"/>
      <c r="Q28" s="743"/>
      <c r="R28" s="743"/>
      <c r="S28" s="743"/>
      <c r="T28" s="743"/>
      <c r="U28" s="743"/>
      <c r="V28" s="743"/>
      <c r="W28" s="743"/>
      <c r="X28" s="743"/>
      <c r="Y28" s="743"/>
      <c r="Z28" s="743"/>
      <c r="AA28" s="743"/>
      <c r="AB28" s="743"/>
      <c r="AC28" s="743"/>
      <c r="AD28" s="743"/>
      <c r="AE28" s="743"/>
      <c r="AF28" s="743"/>
      <c r="AG28" s="743"/>
      <c r="AH28" s="743"/>
      <c r="AI28" s="743"/>
      <c r="AJ28" s="743"/>
      <c r="AK28" s="743"/>
      <c r="AL28" s="743"/>
      <c r="AM28" s="743"/>
      <c r="AN28" s="743"/>
      <c r="AO28" s="743"/>
      <c r="AP28" s="743"/>
      <c r="AQ28" s="743"/>
      <c r="AR28" s="743"/>
      <c r="AS28" s="743"/>
      <c r="AT28" s="743"/>
      <c r="AU28" s="743"/>
      <c r="AV28" s="743"/>
      <c r="AW28" s="743"/>
      <c r="AX28" s="743"/>
      <c r="AY28" s="743"/>
      <c r="AZ28" s="743"/>
      <c r="BA28" s="743"/>
      <c r="BB28" s="743"/>
      <c r="BC28" s="743"/>
      <c r="BD28" s="743"/>
      <c r="BE28" s="743"/>
      <c r="BF28" s="743"/>
      <c r="BG28" s="743"/>
      <c r="BH28" s="743"/>
      <c r="BI28" s="743"/>
      <c r="BJ28" s="743"/>
      <c r="BK28" s="743"/>
      <c r="BL28" s="743"/>
      <c r="BM28" s="743"/>
      <c r="BN28" s="743"/>
      <c r="BO28" s="743"/>
      <c r="BP28" s="743"/>
      <c r="BQ28" s="743"/>
      <c r="BR28" s="748"/>
    </row>
    <row r="29" spans="2:70" ht="48.75" customHeight="1">
      <c r="B29" s="737"/>
      <c r="C29" s="738"/>
      <c r="D29" s="738"/>
      <c r="E29" s="1463" t="s">
        <v>1783</v>
      </c>
      <c r="F29" s="1463"/>
      <c r="G29" s="1463"/>
      <c r="H29" s="1463"/>
      <c r="I29" s="1463"/>
      <c r="J29" s="1463"/>
      <c r="K29" s="1463"/>
      <c r="L29" s="1463"/>
      <c r="M29" s="1463"/>
      <c r="N29" s="1463"/>
      <c r="O29" s="1463"/>
      <c r="P29" s="1463"/>
      <c r="Q29" s="1463"/>
      <c r="R29" s="1463"/>
      <c r="S29" s="1463"/>
      <c r="T29" s="1463"/>
      <c r="U29" s="1463"/>
      <c r="V29" s="1463"/>
      <c r="W29" s="1463"/>
      <c r="X29" s="1463"/>
      <c r="Y29" s="1463"/>
      <c r="Z29" s="1463"/>
      <c r="AA29" s="1463"/>
      <c r="AB29" s="1463"/>
      <c r="AC29" s="1463"/>
      <c r="AD29" s="1463"/>
      <c r="AE29" s="1463"/>
      <c r="AF29" s="1463"/>
      <c r="AG29" s="1463"/>
      <c r="AH29" s="1463"/>
      <c r="AI29" s="1463"/>
      <c r="AJ29" s="1463"/>
      <c r="AK29" s="1463"/>
      <c r="AL29" s="1463"/>
      <c r="AM29" s="1463"/>
      <c r="AN29" s="1463"/>
      <c r="AO29" s="1463"/>
      <c r="AP29" s="1463"/>
      <c r="AQ29" s="1463"/>
      <c r="AR29" s="1463"/>
      <c r="AS29" s="1463"/>
      <c r="AT29" s="1463"/>
      <c r="AU29" s="1463"/>
      <c r="AV29" s="1463"/>
      <c r="AW29" s="1463"/>
      <c r="AX29" s="1463"/>
      <c r="AY29" s="1463"/>
      <c r="AZ29" s="1463"/>
      <c r="BA29" s="1463"/>
      <c r="BB29" s="1463"/>
      <c r="BC29" s="1463"/>
      <c r="BD29" s="1463"/>
      <c r="BE29" s="1463"/>
      <c r="BF29" s="1463"/>
      <c r="BG29" s="1463"/>
      <c r="BH29" s="1463"/>
      <c r="BI29" s="1463"/>
      <c r="BJ29" s="1463"/>
      <c r="BK29" s="1463"/>
      <c r="BL29" s="1463"/>
      <c r="BM29" s="1463"/>
      <c r="BN29" s="1463"/>
      <c r="BO29" s="1463"/>
      <c r="BP29" s="1463"/>
      <c r="BQ29" s="1463"/>
      <c r="BR29" s="748"/>
    </row>
    <row r="30" spans="2:70" ht="30" customHeight="1">
      <c r="B30" s="737"/>
      <c r="C30" s="738"/>
      <c r="D30" s="738"/>
      <c r="E30" s="1463"/>
      <c r="F30" s="1463"/>
      <c r="G30" s="1463"/>
      <c r="H30" s="1463"/>
      <c r="I30" s="1463"/>
      <c r="J30" s="1463"/>
      <c r="K30" s="1463"/>
      <c r="L30" s="1463"/>
      <c r="M30" s="1463"/>
      <c r="N30" s="1463"/>
      <c r="O30" s="1463"/>
      <c r="P30" s="1463"/>
      <c r="Q30" s="1463"/>
      <c r="R30" s="1463"/>
      <c r="S30" s="1463"/>
      <c r="T30" s="1463"/>
      <c r="U30" s="1463"/>
      <c r="V30" s="1463"/>
      <c r="W30" s="1463"/>
      <c r="X30" s="1463"/>
      <c r="Y30" s="1463"/>
      <c r="Z30" s="1463"/>
      <c r="AA30" s="1463"/>
      <c r="AB30" s="1463"/>
      <c r="AC30" s="1463"/>
      <c r="AD30" s="1463"/>
      <c r="AE30" s="1463"/>
      <c r="AF30" s="1463"/>
      <c r="AG30" s="1463"/>
      <c r="AH30" s="1463"/>
      <c r="AI30" s="1463"/>
      <c r="AJ30" s="1463"/>
      <c r="AK30" s="1463"/>
      <c r="AL30" s="1463"/>
      <c r="AM30" s="1463"/>
      <c r="AN30" s="1463"/>
      <c r="AO30" s="1463"/>
      <c r="AP30" s="1463"/>
      <c r="AQ30" s="1463"/>
      <c r="AR30" s="1463"/>
      <c r="AS30" s="1463"/>
      <c r="AT30" s="1463"/>
      <c r="AU30" s="1463"/>
      <c r="AV30" s="1463"/>
      <c r="AW30" s="1463"/>
      <c r="AX30" s="1463"/>
      <c r="AY30" s="1463"/>
      <c r="AZ30" s="1463"/>
      <c r="BA30" s="1463"/>
      <c r="BB30" s="1463"/>
      <c r="BC30" s="1463"/>
      <c r="BD30" s="1463"/>
      <c r="BE30" s="1463"/>
      <c r="BF30" s="1463"/>
      <c r="BG30" s="1463"/>
      <c r="BH30" s="1463"/>
      <c r="BI30" s="1463"/>
      <c r="BJ30" s="1463"/>
      <c r="BK30" s="1463"/>
      <c r="BL30" s="1463"/>
      <c r="BM30" s="1463"/>
      <c r="BN30" s="1463"/>
      <c r="BO30" s="1463"/>
      <c r="BP30" s="1463"/>
      <c r="BQ30" s="1463"/>
      <c r="BR30" s="748"/>
    </row>
    <row r="31" spans="2:70" ht="30" customHeight="1">
      <c r="B31" s="737"/>
      <c r="C31" s="738"/>
      <c r="D31" s="738"/>
      <c r="E31" s="742" t="s">
        <v>43</v>
      </c>
      <c r="F31" s="738"/>
      <c r="G31" s="738"/>
      <c r="H31" s="738"/>
      <c r="I31" s="738"/>
      <c r="J31" s="738"/>
      <c r="K31" s="738"/>
      <c r="L31" s="738"/>
      <c r="M31" s="738"/>
      <c r="N31" s="738"/>
      <c r="O31" s="738"/>
      <c r="P31" s="738"/>
      <c r="Q31" s="738"/>
      <c r="R31" s="738"/>
      <c r="S31" s="738"/>
      <c r="T31" s="738"/>
      <c r="U31" s="738"/>
      <c r="V31" s="738"/>
      <c r="W31" s="738"/>
      <c r="X31" s="738"/>
      <c r="Y31" s="738"/>
      <c r="Z31" s="738"/>
      <c r="AA31" s="738"/>
      <c r="AB31" s="738"/>
      <c r="AC31" s="738"/>
      <c r="AD31" s="738"/>
      <c r="AE31" s="738"/>
      <c r="AF31" s="738"/>
      <c r="AG31" s="738"/>
      <c r="AH31" s="738"/>
      <c r="AI31" s="738"/>
      <c r="AJ31" s="738"/>
      <c r="AK31" s="738"/>
      <c r="AL31" s="738"/>
      <c r="AM31" s="738"/>
      <c r="AN31" s="738"/>
      <c r="AO31" s="738"/>
      <c r="AP31" s="738"/>
      <c r="AQ31" s="738"/>
      <c r="AR31" s="738"/>
      <c r="AS31" s="738"/>
      <c r="AT31" s="738"/>
      <c r="AU31" s="738"/>
      <c r="AV31" s="738"/>
      <c r="AW31" s="738"/>
      <c r="AX31" s="738"/>
      <c r="AY31" s="738"/>
      <c r="AZ31" s="738"/>
      <c r="BA31" s="738"/>
      <c r="BB31" s="738"/>
      <c r="BC31" s="738"/>
      <c r="BD31" s="738"/>
      <c r="BE31" s="738"/>
      <c r="BF31" s="738"/>
      <c r="BG31" s="738"/>
      <c r="BH31" s="738"/>
      <c r="BI31" s="738"/>
      <c r="BJ31" s="738"/>
      <c r="BK31" s="738"/>
      <c r="BL31" s="738"/>
      <c r="BM31" s="738"/>
      <c r="BN31" s="738"/>
      <c r="BO31" s="738"/>
      <c r="BP31" s="738"/>
      <c r="BQ31" s="738"/>
      <c r="BR31" s="748"/>
    </row>
    <row r="32" spans="2:70" ht="30" customHeight="1">
      <c r="B32" s="737"/>
      <c r="C32" s="738"/>
      <c r="D32" s="738"/>
      <c r="E32" s="1119" t="s">
        <v>1784</v>
      </c>
      <c r="F32" s="738"/>
      <c r="G32" s="738"/>
      <c r="H32" s="738"/>
      <c r="I32" s="738"/>
      <c r="J32" s="738"/>
      <c r="K32" s="738"/>
      <c r="L32" s="738"/>
      <c r="M32" s="738"/>
      <c r="N32" s="738"/>
      <c r="O32" s="738"/>
      <c r="P32" s="738"/>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738"/>
      <c r="BI32" s="738"/>
      <c r="BJ32" s="738"/>
      <c r="BK32" s="738"/>
      <c r="BL32" s="738"/>
      <c r="BM32" s="738"/>
      <c r="BN32" s="738"/>
      <c r="BO32" s="738"/>
      <c r="BP32" s="738"/>
      <c r="BQ32" s="738"/>
      <c r="BR32" s="748"/>
    </row>
    <row r="33" spans="2:70" ht="30" customHeight="1">
      <c r="B33" s="737"/>
      <c r="C33" s="738"/>
      <c r="D33" s="738"/>
      <c r="E33" s="742" t="s">
        <v>44</v>
      </c>
      <c r="F33" s="738"/>
      <c r="G33" s="738"/>
      <c r="H33" s="738"/>
      <c r="I33" s="738"/>
      <c r="J33" s="738"/>
      <c r="K33" s="738"/>
      <c r="L33" s="738"/>
      <c r="M33" s="738"/>
      <c r="N33" s="738"/>
      <c r="O33" s="738"/>
      <c r="P33" s="738"/>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738"/>
      <c r="BI33" s="738"/>
      <c r="BJ33" s="738"/>
      <c r="BK33" s="738"/>
      <c r="BL33" s="738"/>
      <c r="BM33" s="738"/>
      <c r="BN33" s="738"/>
      <c r="BO33" s="738"/>
      <c r="BP33" s="738"/>
      <c r="BQ33" s="738"/>
      <c r="BR33" s="748"/>
    </row>
    <row r="34" spans="2:70" ht="30" customHeight="1">
      <c r="B34" s="737"/>
      <c r="C34" s="738"/>
      <c r="D34" s="738"/>
      <c r="E34" s="738"/>
      <c r="F34" s="738"/>
      <c r="G34" s="738"/>
      <c r="H34" s="738"/>
      <c r="I34" s="738"/>
      <c r="J34" s="738"/>
      <c r="K34" s="738"/>
      <c r="L34" s="738"/>
      <c r="M34" s="738"/>
      <c r="N34" s="738"/>
      <c r="O34" s="738"/>
      <c r="P34" s="738"/>
      <c r="Q34" s="738"/>
      <c r="R34" s="738"/>
      <c r="S34" s="738"/>
      <c r="T34" s="738"/>
      <c r="U34" s="738"/>
      <c r="V34" s="738"/>
      <c r="W34" s="738"/>
      <c r="X34" s="738"/>
      <c r="Y34" s="738"/>
      <c r="Z34" s="738"/>
      <c r="AA34" s="738"/>
      <c r="AB34" s="738"/>
      <c r="AC34" s="738"/>
      <c r="AD34" s="738"/>
      <c r="AE34" s="738"/>
      <c r="AF34" s="738"/>
      <c r="AG34" s="738"/>
      <c r="AH34" s="738"/>
      <c r="AI34" s="738"/>
      <c r="AJ34" s="738"/>
      <c r="AK34" s="738"/>
      <c r="AL34" s="738"/>
      <c r="AM34" s="738"/>
      <c r="AN34" s="738"/>
      <c r="AO34" s="738"/>
      <c r="AP34" s="738"/>
      <c r="AQ34" s="738"/>
      <c r="AR34" s="738"/>
      <c r="AS34" s="738"/>
      <c r="AT34" s="738"/>
      <c r="AU34" s="738"/>
      <c r="AV34" s="738"/>
      <c r="AW34" s="738"/>
      <c r="AX34" s="738"/>
      <c r="AY34" s="738"/>
      <c r="AZ34" s="738"/>
      <c r="BA34" s="738"/>
      <c r="BB34" s="738"/>
      <c r="BC34" s="738"/>
      <c r="BD34" s="738"/>
      <c r="BE34" s="738"/>
      <c r="BF34" s="738"/>
      <c r="BG34" s="738"/>
      <c r="BH34" s="738"/>
      <c r="BI34" s="738"/>
      <c r="BJ34" s="738"/>
      <c r="BK34" s="738"/>
      <c r="BL34" s="738"/>
      <c r="BM34" s="738"/>
      <c r="BN34" s="738"/>
      <c r="BO34" s="738"/>
      <c r="BP34" s="738"/>
      <c r="BQ34" s="738"/>
      <c r="BR34" s="748"/>
    </row>
    <row r="35" spans="2:70" ht="30" customHeight="1">
      <c r="B35" s="737"/>
      <c r="C35" s="738"/>
      <c r="D35" s="738"/>
      <c r="E35" s="743" t="s">
        <v>28</v>
      </c>
      <c r="F35" s="738"/>
      <c r="G35" s="738"/>
      <c r="H35" s="738"/>
      <c r="I35" s="738"/>
      <c r="J35" s="738"/>
      <c r="K35" s="738"/>
      <c r="L35" s="738"/>
      <c r="M35" s="738"/>
      <c r="N35" s="738"/>
      <c r="O35" s="738"/>
      <c r="P35" s="738"/>
      <c r="Q35" s="738"/>
      <c r="R35" s="738"/>
      <c r="S35" s="738"/>
      <c r="T35" s="738"/>
      <c r="U35" s="738"/>
      <c r="V35" s="738"/>
      <c r="W35" s="738"/>
      <c r="X35" s="738"/>
      <c r="Y35" s="738"/>
      <c r="Z35" s="738"/>
      <c r="AA35" s="738"/>
      <c r="AB35" s="738"/>
      <c r="AC35" s="738"/>
      <c r="AD35" s="738"/>
      <c r="AE35" s="738"/>
      <c r="AF35" s="738"/>
      <c r="AG35" s="738"/>
      <c r="AH35" s="738"/>
      <c r="AI35" s="738"/>
      <c r="AJ35" s="738"/>
      <c r="AK35" s="738"/>
      <c r="AL35" s="738"/>
      <c r="AM35" s="738"/>
      <c r="AN35" s="738"/>
      <c r="AO35" s="738"/>
      <c r="AP35" s="738"/>
      <c r="AQ35" s="738"/>
      <c r="AR35" s="738"/>
      <c r="AS35" s="738"/>
      <c r="AT35" s="738"/>
      <c r="AU35" s="738"/>
      <c r="AV35" s="738"/>
      <c r="AW35" s="738"/>
      <c r="AX35" s="738"/>
      <c r="AY35" s="738"/>
      <c r="AZ35" s="738"/>
      <c r="BA35" s="738"/>
      <c r="BB35" s="738"/>
      <c r="BC35" s="738"/>
      <c r="BD35" s="738"/>
      <c r="BE35" s="738"/>
      <c r="BF35" s="738"/>
      <c r="BG35" s="738"/>
      <c r="BH35" s="738"/>
      <c r="BI35" s="738"/>
      <c r="BJ35" s="738"/>
      <c r="BK35" s="738"/>
      <c r="BL35" s="738"/>
      <c r="BM35" s="738"/>
      <c r="BN35" s="738"/>
      <c r="BO35" s="738"/>
      <c r="BP35" s="738"/>
      <c r="BQ35" s="738"/>
      <c r="BR35" s="748"/>
    </row>
    <row r="36" spans="2:70" ht="30" customHeight="1">
      <c r="B36" s="737"/>
      <c r="C36" s="738"/>
      <c r="D36" s="738"/>
      <c r="E36" s="742" t="s">
        <v>29</v>
      </c>
      <c r="F36" s="738"/>
      <c r="G36" s="738"/>
      <c r="H36" s="738"/>
      <c r="I36" s="738"/>
      <c r="J36" s="738"/>
      <c r="K36" s="738"/>
      <c r="L36" s="738"/>
      <c r="M36" s="738"/>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48"/>
    </row>
    <row r="37" spans="2:70" ht="30" customHeight="1">
      <c r="B37" s="737"/>
      <c r="C37" s="738"/>
      <c r="D37" s="738"/>
      <c r="E37" s="742"/>
      <c r="F37" s="410"/>
      <c r="G37" s="410"/>
      <c r="H37" s="735"/>
      <c r="I37" s="735"/>
      <c r="J37" s="735"/>
      <c r="K37" s="735"/>
      <c r="L37" s="735"/>
      <c r="M37" s="735"/>
      <c r="N37" s="735"/>
      <c r="O37" s="735"/>
      <c r="P37" s="735"/>
      <c r="Q37" s="735"/>
      <c r="R37" s="735"/>
      <c r="S37" s="735"/>
      <c r="T37" s="735"/>
      <c r="U37" s="735"/>
      <c r="V37" s="735"/>
      <c r="W37" s="735"/>
      <c r="X37" s="735"/>
      <c r="Y37" s="735"/>
      <c r="Z37" s="410"/>
      <c r="AA37" s="410"/>
      <c r="AB37" s="410"/>
      <c r="AC37" s="410"/>
      <c r="AD37" s="735"/>
      <c r="AE37" s="735"/>
      <c r="AF37" s="1451" t="s">
        <v>45</v>
      </c>
      <c r="AG37" s="1451"/>
      <c r="AH37" s="1451"/>
      <c r="AI37" s="1451"/>
      <c r="AJ37" s="1451"/>
      <c r="AK37" s="1451"/>
      <c r="AL37" s="410"/>
      <c r="AM37" s="410"/>
      <c r="AN37" s="410"/>
      <c r="AO37" s="410"/>
      <c r="AP37" s="735"/>
      <c r="AQ37" s="735"/>
      <c r="AR37" s="735"/>
      <c r="AS37" s="735"/>
      <c r="AT37" s="735"/>
      <c r="AU37" s="735"/>
      <c r="AV37" s="735"/>
      <c r="AW37" s="735"/>
      <c r="AX37" s="738"/>
      <c r="AY37" s="738"/>
      <c r="AZ37" s="738"/>
      <c r="BA37" s="738"/>
      <c r="BB37" s="735"/>
      <c r="BC37" s="735"/>
      <c r="BD37" s="735"/>
      <c r="BE37" s="735"/>
      <c r="BF37" s="735"/>
      <c r="BG37" s="735"/>
      <c r="BH37" s="735"/>
      <c r="BI37" s="735"/>
      <c r="BJ37" s="743"/>
      <c r="BK37" s="743"/>
      <c r="BL37" s="743"/>
      <c r="BM37" s="743"/>
      <c r="BN37" s="743"/>
      <c r="BO37" s="743"/>
      <c r="BP37" s="738"/>
      <c r="BQ37" s="738"/>
      <c r="BR37" s="748"/>
    </row>
    <row r="38" spans="2:70" ht="30" customHeight="1">
      <c r="B38" s="737"/>
      <c r="C38" s="738"/>
      <c r="D38" s="738"/>
      <c r="E38" s="742"/>
      <c r="F38" s="1120" t="s">
        <v>1785</v>
      </c>
      <c r="G38" s="410"/>
      <c r="H38" s="1440">
        <v>8</v>
      </c>
      <c r="I38" s="1440"/>
      <c r="J38" s="1440">
        <v>6</v>
      </c>
      <c r="K38" s="1440"/>
      <c r="L38" s="1440">
        <v>0</v>
      </c>
      <c r="M38" s="1440"/>
      <c r="N38" s="1440">
        <v>0</v>
      </c>
      <c r="O38" s="1440"/>
      <c r="P38" s="1440"/>
      <c r="Q38" s="1440"/>
      <c r="R38" s="1440">
        <v>1</v>
      </c>
      <c r="S38" s="1440"/>
      <c r="T38" s="1440">
        <v>2</v>
      </c>
      <c r="U38" s="1440"/>
      <c r="V38" s="1440">
        <v>0</v>
      </c>
      <c r="W38" s="1440"/>
      <c r="X38" s="1440">
        <v>0</v>
      </c>
      <c r="Y38" s="1440"/>
      <c r="Z38" s="1452" t="s">
        <v>46</v>
      </c>
      <c r="AA38" s="1453"/>
      <c r="AB38" s="1453"/>
      <c r="AC38" s="1453"/>
      <c r="AD38" s="1440">
        <v>1</v>
      </c>
      <c r="AE38" s="1440"/>
      <c r="AF38" s="1440">
        <v>2</v>
      </c>
      <c r="AG38" s="1440"/>
      <c r="AH38" s="1440">
        <v>0</v>
      </c>
      <c r="AI38" s="1440"/>
      <c r="AJ38" s="1440">
        <v>0</v>
      </c>
      <c r="AK38" s="1440"/>
      <c r="AL38" s="1452" t="s">
        <v>46</v>
      </c>
      <c r="AM38" s="1453"/>
      <c r="AN38" s="1453"/>
      <c r="AO38" s="1453"/>
      <c r="AP38" s="1440">
        <v>1</v>
      </c>
      <c r="AQ38" s="1440"/>
      <c r="AR38" s="1440">
        <v>2</v>
      </c>
      <c r="AS38" s="1440"/>
      <c r="AT38" s="1440">
        <v>0</v>
      </c>
      <c r="AU38" s="1440"/>
      <c r="AV38" s="1440">
        <v>0</v>
      </c>
      <c r="AW38" s="1440"/>
      <c r="AX38" s="1452" t="s">
        <v>46</v>
      </c>
      <c r="AY38" s="1453"/>
      <c r="AZ38" s="1453"/>
      <c r="BA38" s="1453"/>
      <c r="BB38" s="1440">
        <v>1</v>
      </c>
      <c r="BC38" s="1440"/>
      <c r="BD38" s="1440">
        <v>2</v>
      </c>
      <c r="BE38" s="1440"/>
      <c r="BF38" s="1440">
        <v>0</v>
      </c>
      <c r="BG38" s="1440"/>
      <c r="BH38" s="1440">
        <v>0</v>
      </c>
      <c r="BI38" s="1440"/>
      <c r="BJ38" s="1451" t="s">
        <v>45</v>
      </c>
      <c r="BK38" s="1451"/>
      <c r="BL38" s="1451"/>
      <c r="BM38" s="1451"/>
      <c r="BN38" s="1451"/>
      <c r="BO38" s="1451"/>
      <c r="BP38" s="738"/>
      <c r="BQ38" s="738"/>
      <c r="BR38" s="748"/>
    </row>
    <row r="39" spans="2:70" ht="30" customHeight="1">
      <c r="B39" s="737"/>
      <c r="C39" s="738"/>
      <c r="D39" s="738"/>
      <c r="E39" s="742"/>
      <c r="F39" s="1120"/>
      <c r="G39" s="410"/>
      <c r="H39" s="410"/>
      <c r="I39" s="410"/>
      <c r="J39" s="410"/>
      <c r="K39" s="410"/>
      <c r="L39" s="410"/>
      <c r="M39" s="410"/>
      <c r="N39" s="410"/>
      <c r="O39" s="410"/>
      <c r="P39" s="410"/>
      <c r="Q39" s="410"/>
      <c r="R39" s="410"/>
      <c r="S39" s="410"/>
      <c r="T39" s="410"/>
      <c r="U39" s="410"/>
      <c r="V39" s="410"/>
      <c r="W39" s="410"/>
      <c r="X39" s="410"/>
      <c r="Y39" s="410"/>
      <c r="Z39" s="1454" t="s">
        <v>47</v>
      </c>
      <c r="AA39" s="1454"/>
      <c r="AB39" s="1454"/>
      <c r="AC39" s="1454"/>
      <c r="AD39" s="410"/>
      <c r="AE39" s="410"/>
      <c r="AF39" s="410"/>
      <c r="AG39" s="410"/>
      <c r="AH39" s="410"/>
      <c r="AI39" s="410"/>
      <c r="AJ39" s="410"/>
      <c r="AK39" s="410"/>
      <c r="AL39" s="1454" t="s">
        <v>47</v>
      </c>
      <c r="AM39" s="1454"/>
      <c r="AN39" s="1454"/>
      <c r="AO39" s="1454"/>
      <c r="AP39" s="735"/>
      <c r="AQ39" s="735"/>
      <c r="AR39" s="1451" t="s">
        <v>45</v>
      </c>
      <c r="AS39" s="1451"/>
      <c r="AT39" s="1451"/>
      <c r="AU39" s="1451"/>
      <c r="AV39" s="1451"/>
      <c r="AW39" s="1451"/>
      <c r="AX39" s="1454" t="s">
        <v>47</v>
      </c>
      <c r="AY39" s="1454"/>
      <c r="AZ39" s="1454"/>
      <c r="BA39" s="1454"/>
      <c r="BB39" s="743"/>
      <c r="BC39" s="743"/>
      <c r="BD39" s="743"/>
      <c r="BE39" s="743"/>
      <c r="BF39" s="743"/>
      <c r="BG39" s="743"/>
      <c r="BH39" s="743"/>
      <c r="BI39" s="743"/>
      <c r="BJ39" s="743"/>
      <c r="BK39" s="743"/>
      <c r="BL39" s="743"/>
      <c r="BM39" s="743"/>
      <c r="BN39" s="743"/>
      <c r="BO39" s="743"/>
      <c r="BP39" s="738"/>
      <c r="BQ39" s="738"/>
      <c r="BR39" s="748"/>
    </row>
    <row r="40" spans="2:70" ht="30" customHeight="1">
      <c r="B40" s="737"/>
      <c r="C40" s="738"/>
      <c r="D40" s="738"/>
      <c r="E40" s="742"/>
      <c r="F40" s="744"/>
      <c r="G40" s="410"/>
      <c r="H40" s="410"/>
      <c r="I40" s="410"/>
      <c r="J40" s="410"/>
      <c r="K40" s="410"/>
      <c r="L40" s="410"/>
      <c r="M40" s="410"/>
      <c r="N40" s="410"/>
      <c r="O40" s="410"/>
      <c r="P40" s="410"/>
      <c r="Q40" s="410"/>
      <c r="R40" s="410"/>
      <c r="S40" s="410"/>
      <c r="T40" s="410"/>
      <c r="U40" s="410"/>
      <c r="V40" s="410"/>
      <c r="W40" s="410"/>
      <c r="X40" s="410"/>
      <c r="Y40" s="410"/>
      <c r="Z40" s="410"/>
      <c r="AA40" s="410"/>
      <c r="AB40" s="410"/>
      <c r="AC40" s="410"/>
      <c r="AD40" s="410"/>
      <c r="AE40" s="410"/>
      <c r="AF40" s="410"/>
      <c r="AG40" s="410"/>
      <c r="AH40" s="410"/>
      <c r="AI40" s="410"/>
      <c r="AJ40" s="410"/>
      <c r="AK40" s="410"/>
      <c r="AL40" s="410"/>
      <c r="AM40" s="410"/>
      <c r="AN40" s="410"/>
      <c r="AO40" s="410"/>
      <c r="AP40" s="410"/>
      <c r="AQ40" s="410"/>
      <c r="AR40" s="410"/>
      <c r="AS40" s="410"/>
      <c r="AT40" s="738"/>
      <c r="AU40" s="738"/>
      <c r="AV40" s="738"/>
      <c r="AW40" s="738"/>
      <c r="AX40" s="738"/>
      <c r="AY40" s="738"/>
      <c r="AZ40" s="738"/>
      <c r="BA40" s="738"/>
      <c r="BB40" s="738"/>
      <c r="BC40" s="738"/>
      <c r="BD40" s="738"/>
      <c r="BE40" s="738"/>
      <c r="BF40" s="738"/>
      <c r="BG40" s="738"/>
      <c r="BH40" s="738"/>
      <c r="BI40" s="738"/>
      <c r="BJ40" s="738"/>
      <c r="BK40" s="738"/>
      <c r="BL40" s="738"/>
      <c r="BM40" s="738"/>
      <c r="BN40" s="738"/>
      <c r="BO40" s="738"/>
      <c r="BP40" s="738"/>
      <c r="BQ40" s="738"/>
      <c r="BR40" s="748"/>
    </row>
    <row r="41" spans="2:70" ht="30" customHeight="1">
      <c r="B41" s="737"/>
      <c r="C41" s="738"/>
      <c r="D41" s="738"/>
      <c r="E41" s="742"/>
      <c r="F41" s="744"/>
      <c r="G41" s="410"/>
      <c r="H41" s="735"/>
      <c r="I41" s="735"/>
      <c r="J41" s="735"/>
      <c r="K41" s="735"/>
      <c r="L41" s="735"/>
      <c r="M41" s="735"/>
      <c r="N41" s="735"/>
      <c r="O41" s="735"/>
      <c r="P41" s="735"/>
      <c r="Q41" s="735"/>
      <c r="R41" s="735"/>
      <c r="S41" s="735"/>
      <c r="T41" s="735"/>
      <c r="U41" s="735"/>
      <c r="V41" s="735"/>
      <c r="W41" s="735"/>
      <c r="X41" s="735"/>
      <c r="Y41" s="735"/>
      <c r="Z41" s="410"/>
      <c r="AA41" s="410"/>
      <c r="AB41" s="410"/>
      <c r="AC41" s="410"/>
      <c r="AD41" s="735"/>
      <c r="AE41" s="735"/>
      <c r="AF41" s="1451" t="s">
        <v>45</v>
      </c>
      <c r="AG41" s="1451"/>
      <c r="AH41" s="1451"/>
      <c r="AI41" s="1451"/>
      <c r="AJ41" s="1451"/>
      <c r="AK41" s="1451"/>
      <c r="AL41" s="410"/>
      <c r="AM41" s="410"/>
      <c r="AN41" s="410"/>
      <c r="AO41" s="410"/>
      <c r="AP41" s="735"/>
      <c r="AQ41" s="735"/>
      <c r="AR41" s="735"/>
      <c r="AS41" s="735"/>
      <c r="AT41" s="735"/>
      <c r="AU41" s="735"/>
      <c r="AV41" s="735"/>
      <c r="AW41" s="735"/>
      <c r="AX41" s="738"/>
      <c r="AY41" s="738"/>
      <c r="AZ41" s="738"/>
      <c r="BA41" s="738"/>
      <c r="BB41" s="735"/>
      <c r="BC41" s="735"/>
      <c r="BD41" s="735"/>
      <c r="BE41" s="735"/>
      <c r="BF41" s="735"/>
      <c r="BG41" s="735"/>
      <c r="BH41" s="735"/>
      <c r="BI41" s="735"/>
      <c r="BJ41" s="743"/>
      <c r="BK41" s="743"/>
      <c r="BL41" s="743"/>
      <c r="BM41" s="743"/>
      <c r="BN41" s="743"/>
      <c r="BO41" s="743"/>
      <c r="BP41" s="738"/>
      <c r="BQ41" s="738"/>
      <c r="BR41" s="748"/>
    </row>
    <row r="42" spans="2:70" ht="30" customHeight="1">
      <c r="B42" s="737"/>
      <c r="C42" s="738"/>
      <c r="D42" s="738"/>
      <c r="E42" s="742"/>
      <c r="F42" s="1120" t="s">
        <v>149</v>
      </c>
      <c r="G42" s="410"/>
      <c r="H42" s="1440">
        <v>8</v>
      </c>
      <c r="I42" s="1440"/>
      <c r="J42" s="1440">
        <v>6</v>
      </c>
      <c r="K42" s="1440"/>
      <c r="L42" s="1440">
        <v>0</v>
      </c>
      <c r="M42" s="1440"/>
      <c r="N42" s="1440">
        <v>0</v>
      </c>
      <c r="O42" s="1440"/>
      <c r="P42" s="1440"/>
      <c r="Q42" s="1440"/>
      <c r="R42" s="1440">
        <v>1</v>
      </c>
      <c r="S42" s="1440"/>
      <c r="T42" s="1440">
        <v>2</v>
      </c>
      <c r="U42" s="1440"/>
      <c r="V42" s="1440">
        <v>0</v>
      </c>
      <c r="W42" s="1440"/>
      <c r="X42" s="1440">
        <v>0</v>
      </c>
      <c r="Y42" s="1440"/>
      <c r="Z42" s="1452" t="s">
        <v>46</v>
      </c>
      <c r="AA42" s="1453"/>
      <c r="AB42" s="1453"/>
      <c r="AC42" s="1453"/>
      <c r="AD42" s="1440">
        <v>1</v>
      </c>
      <c r="AE42" s="1440"/>
      <c r="AF42" s="1440">
        <v>2</v>
      </c>
      <c r="AG42" s="1440"/>
      <c r="AH42" s="1440">
        <v>0</v>
      </c>
      <c r="AI42" s="1440"/>
      <c r="AJ42" s="1440">
        <v>0</v>
      </c>
      <c r="AK42" s="1440"/>
      <c r="AL42" s="1452" t="s">
        <v>46</v>
      </c>
      <c r="AM42" s="1453"/>
      <c r="AN42" s="1453"/>
      <c r="AO42" s="1453"/>
      <c r="AP42" s="1440">
        <v>1</v>
      </c>
      <c r="AQ42" s="1440"/>
      <c r="AR42" s="1440">
        <v>2</v>
      </c>
      <c r="AS42" s="1440"/>
      <c r="AT42" s="1440">
        <v>0</v>
      </c>
      <c r="AU42" s="1440"/>
      <c r="AV42" s="1440">
        <v>0</v>
      </c>
      <c r="AW42" s="1440"/>
      <c r="AX42" s="1452" t="s">
        <v>46</v>
      </c>
      <c r="AY42" s="1453"/>
      <c r="AZ42" s="1453"/>
      <c r="BA42" s="1453"/>
      <c r="BB42" s="1440">
        <v>1</v>
      </c>
      <c r="BC42" s="1440"/>
      <c r="BD42" s="1440">
        <v>2</v>
      </c>
      <c r="BE42" s="1440"/>
      <c r="BF42" s="1440">
        <v>0</v>
      </c>
      <c r="BG42" s="1440"/>
      <c r="BH42" s="1440">
        <v>0</v>
      </c>
      <c r="BI42" s="1440"/>
      <c r="BJ42" s="1451" t="s">
        <v>45</v>
      </c>
      <c r="BK42" s="1451"/>
      <c r="BL42" s="1451"/>
      <c r="BM42" s="1451"/>
      <c r="BN42" s="1451"/>
      <c r="BO42" s="1451"/>
      <c r="BP42" s="738"/>
      <c r="BQ42" s="738"/>
      <c r="BR42" s="748"/>
    </row>
    <row r="43" spans="2:70" ht="30" customHeight="1">
      <c r="B43" s="737"/>
      <c r="C43" s="738"/>
      <c r="D43" s="738"/>
      <c r="E43" s="742"/>
      <c r="F43" s="410"/>
      <c r="G43" s="410"/>
      <c r="H43" s="410"/>
      <c r="I43" s="410"/>
      <c r="J43" s="410"/>
      <c r="K43" s="410"/>
      <c r="L43" s="410"/>
      <c r="M43" s="410"/>
      <c r="N43" s="410"/>
      <c r="O43" s="410"/>
      <c r="P43" s="410"/>
      <c r="Q43" s="410"/>
      <c r="R43" s="410"/>
      <c r="S43" s="410"/>
      <c r="T43" s="410"/>
      <c r="U43" s="410"/>
      <c r="V43" s="410"/>
      <c r="W43" s="410"/>
      <c r="X43" s="410"/>
      <c r="Y43" s="410"/>
      <c r="Z43" s="1454" t="s">
        <v>47</v>
      </c>
      <c r="AA43" s="1454"/>
      <c r="AB43" s="1454"/>
      <c r="AC43" s="1454"/>
      <c r="AD43" s="410"/>
      <c r="AE43" s="410"/>
      <c r="AF43" s="410"/>
      <c r="AG43" s="410"/>
      <c r="AH43" s="410"/>
      <c r="AI43" s="410"/>
      <c r="AJ43" s="410"/>
      <c r="AK43" s="410"/>
      <c r="AL43" s="1454" t="s">
        <v>47</v>
      </c>
      <c r="AM43" s="1454"/>
      <c r="AN43" s="1454"/>
      <c r="AO43" s="1454"/>
      <c r="AP43" s="735"/>
      <c r="AQ43" s="735"/>
      <c r="AR43" s="1451" t="s">
        <v>45</v>
      </c>
      <c r="AS43" s="1451"/>
      <c r="AT43" s="1451"/>
      <c r="AU43" s="1451"/>
      <c r="AV43" s="1451"/>
      <c r="AW43" s="1451"/>
      <c r="AX43" s="1454" t="s">
        <v>47</v>
      </c>
      <c r="AY43" s="1454"/>
      <c r="AZ43" s="1454"/>
      <c r="BA43" s="1454"/>
      <c r="BB43" s="743"/>
      <c r="BC43" s="743"/>
      <c r="BD43" s="743"/>
      <c r="BE43" s="743"/>
      <c r="BF43" s="743"/>
      <c r="BG43" s="743"/>
      <c r="BH43" s="743"/>
      <c r="BI43" s="743"/>
      <c r="BJ43" s="743"/>
      <c r="BK43" s="743"/>
      <c r="BL43" s="743"/>
      <c r="BM43" s="743"/>
      <c r="BN43" s="743"/>
      <c r="BO43" s="743"/>
      <c r="BP43" s="738"/>
      <c r="BQ43" s="738"/>
      <c r="BR43" s="748"/>
    </row>
    <row r="44" spans="2:70" ht="30" customHeight="1">
      <c r="B44" s="737"/>
      <c r="C44" s="738"/>
      <c r="D44" s="738"/>
      <c r="E44" s="738"/>
      <c r="F44" s="738"/>
      <c r="G44" s="738"/>
      <c r="H44" s="738"/>
      <c r="I44" s="738"/>
      <c r="J44" s="738"/>
      <c r="K44" s="738"/>
      <c r="L44" s="738"/>
      <c r="M44" s="738"/>
      <c r="N44" s="738"/>
      <c r="O44" s="738"/>
      <c r="P44" s="738"/>
      <c r="Q44" s="738"/>
      <c r="R44" s="738"/>
      <c r="S44" s="738"/>
      <c r="T44" s="738"/>
      <c r="U44" s="738"/>
      <c r="V44" s="738"/>
      <c r="W44" s="738"/>
      <c r="X44" s="738"/>
      <c r="Y44" s="738"/>
      <c r="Z44" s="738"/>
      <c r="AA44" s="738"/>
      <c r="AB44" s="738"/>
      <c r="AC44" s="738"/>
      <c r="AD44" s="738"/>
      <c r="AE44" s="738"/>
      <c r="AF44" s="738"/>
      <c r="AG44" s="738"/>
      <c r="AH44" s="738"/>
      <c r="AI44" s="738"/>
      <c r="AJ44" s="738"/>
      <c r="AK44" s="738"/>
      <c r="AL44" s="738"/>
      <c r="AM44" s="738"/>
      <c r="AN44" s="738"/>
      <c r="AO44" s="738"/>
      <c r="AP44" s="738"/>
      <c r="AQ44" s="738"/>
      <c r="AR44" s="738"/>
      <c r="AS44" s="738"/>
      <c r="AT44" s="738"/>
      <c r="AU44" s="738"/>
      <c r="AV44" s="738"/>
      <c r="AW44" s="738"/>
      <c r="AX44" s="738"/>
      <c r="AY44" s="738"/>
      <c r="AZ44" s="738"/>
      <c r="BA44" s="738"/>
      <c r="BB44" s="738"/>
      <c r="BC44" s="738"/>
      <c r="BD44" s="738"/>
      <c r="BE44" s="738"/>
      <c r="BF44" s="738"/>
      <c r="BG44" s="738"/>
      <c r="BH44" s="738"/>
      <c r="BI44" s="738"/>
      <c r="BJ44" s="738"/>
      <c r="BK44" s="738"/>
      <c r="BL44" s="738"/>
      <c r="BM44" s="738"/>
      <c r="BN44" s="738"/>
      <c r="BO44" s="738"/>
      <c r="BP44" s="738"/>
      <c r="BQ44" s="738"/>
      <c r="BR44" s="748"/>
    </row>
    <row r="45" spans="2:70" ht="30" customHeight="1">
      <c r="B45" s="737"/>
      <c r="C45" s="881" t="s">
        <v>48</v>
      </c>
      <c r="D45" s="738"/>
      <c r="E45" s="743" t="s">
        <v>49</v>
      </c>
      <c r="F45" s="738"/>
      <c r="G45" s="738"/>
      <c r="H45" s="738"/>
      <c r="I45" s="738"/>
      <c r="J45" s="738"/>
      <c r="K45" s="738"/>
      <c r="L45" s="738"/>
      <c r="M45" s="738"/>
      <c r="N45" s="738"/>
      <c r="O45" s="738"/>
      <c r="P45" s="738"/>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738"/>
      <c r="BI45" s="738"/>
      <c r="BJ45" s="738"/>
      <c r="BK45" s="738"/>
      <c r="BL45" s="738"/>
      <c r="BM45" s="738"/>
      <c r="BN45" s="738"/>
      <c r="BO45" s="738"/>
      <c r="BP45" s="738"/>
      <c r="BQ45" s="738"/>
      <c r="BR45" s="748"/>
    </row>
    <row r="46" spans="2:70" ht="30" customHeight="1">
      <c r="B46" s="737"/>
      <c r="C46" s="738"/>
      <c r="D46" s="738"/>
      <c r="E46" s="742" t="s">
        <v>50</v>
      </c>
      <c r="F46" s="738"/>
      <c r="G46" s="738"/>
      <c r="H46" s="738"/>
      <c r="I46" s="738"/>
      <c r="J46" s="738"/>
      <c r="K46" s="738"/>
      <c r="L46" s="738"/>
      <c r="M46" s="738"/>
      <c r="N46" s="738"/>
      <c r="O46" s="738"/>
      <c r="P46" s="738"/>
      <c r="Q46" s="738"/>
      <c r="R46" s="738"/>
      <c r="S46" s="738"/>
      <c r="T46" s="738"/>
      <c r="U46" s="738"/>
      <c r="V46" s="738"/>
      <c r="W46" s="738"/>
      <c r="X46" s="738"/>
      <c r="Y46" s="738"/>
      <c r="Z46" s="738"/>
      <c r="AA46" s="738"/>
      <c r="AB46" s="738"/>
      <c r="AC46" s="738"/>
      <c r="AD46" s="738"/>
      <c r="AE46" s="738"/>
      <c r="AF46" s="738"/>
      <c r="AG46" s="738"/>
      <c r="AH46" s="738"/>
      <c r="AI46" s="738"/>
      <c r="AJ46" s="738"/>
      <c r="AK46" s="738"/>
      <c r="AL46" s="738"/>
      <c r="AM46" s="738"/>
      <c r="AN46" s="738"/>
      <c r="AO46" s="738"/>
      <c r="AP46" s="738"/>
      <c r="AQ46" s="738"/>
      <c r="AR46" s="738"/>
      <c r="AS46" s="738"/>
      <c r="AT46" s="738"/>
      <c r="AU46" s="738"/>
      <c r="AV46" s="738"/>
      <c r="AW46" s="738"/>
      <c r="AX46" s="738"/>
      <c r="AY46" s="738"/>
      <c r="AZ46" s="738"/>
      <c r="BA46" s="738"/>
      <c r="BB46" s="738"/>
      <c r="BC46" s="738"/>
      <c r="BD46" s="738"/>
      <c r="BE46" s="738"/>
      <c r="BF46" s="738"/>
      <c r="BG46" s="738"/>
      <c r="BH46" s="738"/>
      <c r="BI46" s="738"/>
      <c r="BJ46" s="738"/>
      <c r="BK46" s="738"/>
      <c r="BL46" s="738"/>
      <c r="BM46" s="738"/>
      <c r="BN46" s="738"/>
      <c r="BO46" s="738"/>
      <c r="BP46" s="738"/>
      <c r="BQ46" s="738"/>
      <c r="BR46" s="748"/>
    </row>
    <row r="47" spans="2:70" ht="30" customHeight="1">
      <c r="B47" s="737"/>
      <c r="C47" s="738"/>
      <c r="D47" s="738"/>
      <c r="E47" s="738"/>
      <c r="F47" s="738"/>
      <c r="G47" s="738"/>
      <c r="H47" s="738"/>
      <c r="I47" s="738"/>
      <c r="J47" s="738"/>
      <c r="K47" s="738"/>
      <c r="L47" s="738"/>
      <c r="M47" s="738"/>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8"/>
      <c r="AM47" s="738"/>
      <c r="AN47" s="738"/>
      <c r="AO47" s="738"/>
      <c r="AP47" s="738"/>
      <c r="AQ47" s="738"/>
      <c r="AR47" s="738"/>
      <c r="AS47" s="738"/>
      <c r="AT47" s="738"/>
      <c r="AU47" s="738"/>
      <c r="AV47" s="738"/>
      <c r="AW47" s="738"/>
      <c r="AX47" s="738"/>
      <c r="AY47" s="738"/>
      <c r="AZ47" s="738"/>
      <c r="BA47" s="738"/>
      <c r="BB47" s="738"/>
      <c r="BC47" s="738"/>
      <c r="BD47" s="738"/>
      <c r="BE47" s="738"/>
      <c r="BF47" s="738"/>
      <c r="BG47" s="738"/>
      <c r="BH47" s="738"/>
      <c r="BI47" s="738"/>
      <c r="BJ47" s="738"/>
      <c r="BK47" s="738"/>
      <c r="BL47" s="738"/>
      <c r="BM47" s="738"/>
      <c r="BN47" s="738"/>
      <c r="BO47" s="738"/>
      <c r="BP47" s="738"/>
      <c r="BQ47" s="738"/>
      <c r="BR47" s="748"/>
    </row>
    <row r="48" spans="2:70" ht="30" customHeight="1">
      <c r="B48" s="737"/>
      <c r="C48" s="738"/>
      <c r="D48" s="738"/>
      <c r="E48" s="738"/>
      <c r="F48" s="738"/>
      <c r="G48" s="738"/>
      <c r="H48" s="738"/>
      <c r="I48" s="738"/>
      <c r="J48" s="738"/>
      <c r="K48" s="738"/>
      <c r="L48" s="738"/>
      <c r="M48" s="738"/>
      <c r="N48" s="738"/>
      <c r="U48" s="1440"/>
      <c r="V48" s="1440"/>
      <c r="W48" s="1440"/>
      <c r="X48" s="1440"/>
      <c r="Y48" s="1440"/>
      <c r="Z48" s="1440"/>
      <c r="AA48" s="1440"/>
      <c r="AB48" s="1440"/>
      <c r="AC48" s="1440"/>
      <c r="AD48" s="1440"/>
      <c r="AE48" s="1440"/>
      <c r="AF48" s="1440"/>
      <c r="AG48" s="1440"/>
      <c r="AH48" s="1440"/>
      <c r="AI48" s="1441" t="s">
        <v>51</v>
      </c>
      <c r="AJ48" s="1440"/>
      <c r="AK48" s="1440">
        <v>8</v>
      </c>
      <c r="AL48" s="1440"/>
      <c r="AM48" s="1440">
        <v>6</v>
      </c>
      <c r="AN48" s="1440"/>
      <c r="AO48" s="1440">
        <v>6</v>
      </c>
      <c r="AP48" s="1440"/>
      <c r="AQ48" s="1440">
        <v>8</v>
      </c>
      <c r="AR48" s="1440"/>
      <c r="AS48" s="738"/>
      <c r="AT48" s="738"/>
      <c r="AU48" s="738"/>
      <c r="AV48" s="738"/>
      <c r="AW48" s="738"/>
      <c r="AX48" s="738"/>
      <c r="AY48" s="738"/>
      <c r="AZ48" s="738"/>
      <c r="BA48" s="738"/>
      <c r="BB48" s="738"/>
      <c r="BC48" s="738"/>
      <c r="BD48" s="738"/>
      <c r="BE48" s="738"/>
      <c r="BF48" s="738"/>
      <c r="BG48" s="738"/>
      <c r="BH48" s="738"/>
      <c r="BI48" s="738"/>
      <c r="BJ48" s="738"/>
      <c r="BK48" s="738"/>
      <c r="BL48" s="738"/>
      <c r="BM48" s="738"/>
      <c r="BN48" s="738"/>
      <c r="BO48" s="738"/>
      <c r="BP48" s="738"/>
      <c r="BQ48" s="738"/>
      <c r="BR48" s="748"/>
    </row>
    <row r="49" spans="2:70" ht="30" customHeight="1">
      <c r="B49" s="737"/>
      <c r="C49" s="738"/>
      <c r="D49" s="738"/>
      <c r="E49" s="738"/>
      <c r="F49" s="738"/>
      <c r="G49" s="738"/>
      <c r="H49" s="738"/>
      <c r="I49" s="738"/>
      <c r="J49" s="738"/>
      <c r="K49" s="738"/>
      <c r="L49" s="738"/>
      <c r="M49" s="738"/>
      <c r="N49" s="738"/>
      <c r="O49" s="738"/>
      <c r="P49" s="738"/>
      <c r="Q49" s="738"/>
      <c r="R49" s="738"/>
      <c r="S49" s="738"/>
      <c r="T49" s="738"/>
      <c r="AS49" s="738"/>
      <c r="AT49" s="738"/>
      <c r="AU49" s="738"/>
      <c r="AV49" s="738"/>
      <c r="AW49" s="738"/>
      <c r="AX49" s="738"/>
      <c r="AY49" s="738"/>
      <c r="AZ49" s="738"/>
      <c r="BA49" s="738"/>
      <c r="BB49" s="738"/>
      <c r="BC49" s="738"/>
      <c r="BD49" s="738"/>
      <c r="BE49" s="738"/>
      <c r="BF49" s="738"/>
      <c r="BG49" s="738"/>
      <c r="BH49" s="738"/>
      <c r="BI49" s="738"/>
      <c r="BJ49" s="738"/>
      <c r="BK49" s="738"/>
      <c r="BL49" s="738"/>
      <c r="BM49" s="738"/>
      <c r="BN49" s="738"/>
      <c r="BO49" s="738"/>
      <c r="BP49" s="738"/>
      <c r="BQ49" s="738"/>
      <c r="BR49" s="748"/>
    </row>
    <row r="50" spans="2:70" ht="30" customHeight="1">
      <c r="B50" s="737"/>
      <c r="C50" s="881" t="s">
        <v>52</v>
      </c>
      <c r="D50" s="738"/>
      <c r="E50" s="743" t="s">
        <v>53</v>
      </c>
      <c r="F50" s="738"/>
      <c r="G50" s="738"/>
      <c r="H50" s="738"/>
      <c r="I50" s="738"/>
      <c r="J50" s="738"/>
      <c r="K50" s="738"/>
      <c r="L50" s="738"/>
      <c r="M50" s="738"/>
      <c r="N50" s="738"/>
      <c r="O50" s="738"/>
      <c r="P50" s="738"/>
      <c r="Q50" s="738"/>
      <c r="R50" s="738"/>
      <c r="S50" s="738"/>
      <c r="T50" s="738"/>
      <c r="AS50" s="1122"/>
      <c r="AT50" s="1121"/>
      <c r="AU50" s="961" t="s">
        <v>54</v>
      </c>
      <c r="AV50" s="738"/>
      <c r="AW50" s="738"/>
      <c r="AX50" s="738"/>
      <c r="AY50" s="738"/>
      <c r="AZ50" s="738"/>
      <c r="BC50" s="1455" t="s">
        <v>37</v>
      </c>
      <c r="BD50" s="1455"/>
      <c r="BE50" s="961" t="s">
        <v>55</v>
      </c>
      <c r="BG50" s="738"/>
      <c r="BH50" s="738"/>
      <c r="BI50" s="738"/>
      <c r="BJ50" s="738"/>
      <c r="BK50" s="738"/>
      <c r="BL50" s="738"/>
      <c r="BM50" s="738"/>
      <c r="BN50" s="738"/>
      <c r="BO50" s="738"/>
      <c r="BP50" s="738"/>
      <c r="BQ50" s="738"/>
      <c r="BR50" s="748"/>
    </row>
    <row r="51" spans="2:70" ht="30" customHeight="1">
      <c r="B51" s="737"/>
      <c r="C51" s="738"/>
      <c r="D51" s="738"/>
      <c r="E51" s="742" t="s">
        <v>56</v>
      </c>
      <c r="F51" s="738"/>
      <c r="G51" s="738"/>
      <c r="H51" s="738"/>
      <c r="I51" s="738"/>
      <c r="J51" s="738"/>
      <c r="K51" s="738"/>
      <c r="L51" s="738"/>
      <c r="M51" s="738"/>
      <c r="N51" s="738"/>
      <c r="O51" s="738"/>
      <c r="P51" s="738"/>
      <c r="Q51" s="738"/>
      <c r="R51" s="738"/>
      <c r="S51" s="738"/>
      <c r="T51" s="738"/>
      <c r="AS51" s="738"/>
      <c r="AU51" s="742" t="s">
        <v>57</v>
      </c>
      <c r="AV51" s="738"/>
      <c r="AW51" s="738"/>
      <c r="AX51" s="738"/>
      <c r="AY51" s="738"/>
      <c r="AZ51" s="738"/>
      <c r="BA51" s="738"/>
      <c r="BB51" s="738"/>
      <c r="BC51" s="738"/>
      <c r="BE51" s="742" t="s">
        <v>58</v>
      </c>
      <c r="BG51" s="738"/>
      <c r="BH51" s="738"/>
      <c r="BI51" s="738"/>
      <c r="BJ51" s="738"/>
      <c r="BK51" s="738"/>
      <c r="BL51" s="738"/>
      <c r="BM51" s="738"/>
      <c r="BN51" s="738"/>
      <c r="BO51" s="738"/>
      <c r="BP51" s="738"/>
      <c r="BQ51" s="738"/>
      <c r="BR51" s="748"/>
    </row>
    <row r="52" spans="2:70" ht="30" customHeight="1">
      <c r="B52" s="737"/>
      <c r="C52" s="738"/>
      <c r="D52" s="738"/>
      <c r="E52" s="738"/>
      <c r="F52" s="738"/>
      <c r="G52" s="738"/>
      <c r="H52" s="738"/>
      <c r="I52" s="738"/>
      <c r="J52" s="738"/>
      <c r="K52" s="738"/>
      <c r="L52" s="738"/>
      <c r="M52" s="738"/>
      <c r="N52" s="738"/>
      <c r="O52" s="738"/>
      <c r="P52" s="738"/>
      <c r="Q52" s="738"/>
      <c r="R52" s="738"/>
      <c r="S52" s="738"/>
      <c r="T52" s="738"/>
      <c r="U52" s="738"/>
      <c r="V52" s="738"/>
      <c r="W52" s="738"/>
      <c r="X52" s="738"/>
      <c r="Y52" s="738"/>
      <c r="Z52" s="738"/>
      <c r="AA52" s="738"/>
      <c r="AB52" s="738"/>
      <c r="AC52" s="738"/>
      <c r="AD52" s="738"/>
      <c r="AE52" s="738"/>
      <c r="AF52" s="738"/>
      <c r="AG52" s="738"/>
      <c r="AH52" s="738"/>
      <c r="AI52" s="738"/>
      <c r="AJ52" s="738"/>
      <c r="AK52" s="738"/>
      <c r="AL52" s="738"/>
      <c r="AM52" s="738"/>
      <c r="AN52" s="738"/>
      <c r="AO52" s="738"/>
      <c r="AP52" s="738"/>
      <c r="AQ52" s="738"/>
      <c r="AR52" s="738"/>
      <c r="AS52" s="738"/>
      <c r="AT52" s="738"/>
      <c r="AU52" s="738"/>
      <c r="AV52" s="738"/>
      <c r="AW52" s="738"/>
      <c r="AX52" s="738"/>
      <c r="AY52" s="738"/>
      <c r="AZ52" s="738"/>
      <c r="BA52" s="738"/>
      <c r="BB52" s="738"/>
      <c r="BC52" s="738"/>
      <c r="BD52" s="738"/>
      <c r="BE52" s="738"/>
      <c r="BF52" s="738"/>
      <c r="BG52" s="738"/>
      <c r="BH52" s="738"/>
      <c r="BI52" s="738"/>
      <c r="BJ52" s="738"/>
      <c r="BK52" s="738"/>
      <c r="BL52" s="738"/>
      <c r="BM52" s="738"/>
      <c r="BN52" s="738"/>
      <c r="BO52" s="738"/>
      <c r="BP52" s="738"/>
      <c r="BQ52" s="738"/>
      <c r="BR52" s="748"/>
    </row>
    <row r="53" spans="2:70" ht="30" customHeight="1">
      <c r="B53" s="737"/>
      <c r="C53" s="881" t="s">
        <v>59</v>
      </c>
      <c r="D53" s="738"/>
      <c r="E53" s="961" t="s">
        <v>1786</v>
      </c>
      <c r="F53" s="738"/>
      <c r="G53" s="738"/>
      <c r="H53" s="738"/>
      <c r="I53" s="738"/>
      <c r="J53" s="738"/>
      <c r="K53" s="738"/>
      <c r="L53" s="738"/>
      <c r="M53" s="738"/>
      <c r="N53" s="738"/>
      <c r="O53" s="738"/>
      <c r="P53" s="738"/>
      <c r="Q53" s="738"/>
      <c r="R53" s="738"/>
      <c r="S53" s="738"/>
      <c r="T53" s="738"/>
      <c r="U53" s="738"/>
      <c r="V53" s="738"/>
      <c r="W53" s="738"/>
      <c r="X53" s="738"/>
      <c r="Y53" s="738"/>
      <c r="Z53" s="738"/>
      <c r="AA53" s="738"/>
      <c r="AB53" s="738"/>
      <c r="AC53" s="738"/>
      <c r="AD53" s="738"/>
      <c r="AE53" s="738"/>
      <c r="AF53" s="738"/>
      <c r="AG53" s="738"/>
      <c r="AH53" s="738"/>
      <c r="AI53" s="738"/>
      <c r="AJ53" s="738"/>
      <c r="AK53" s="738"/>
      <c r="AL53" s="738"/>
      <c r="AM53" s="738"/>
      <c r="AN53" s="738"/>
      <c r="AO53" s="738"/>
      <c r="AP53" s="738"/>
      <c r="AQ53" s="738"/>
      <c r="AR53" s="738"/>
      <c r="AS53" s="738"/>
      <c r="AT53" s="738"/>
      <c r="AU53" s="738"/>
      <c r="AV53" s="738"/>
      <c r="AW53" s="738"/>
      <c r="AX53" s="738"/>
      <c r="AY53" s="738"/>
      <c r="AZ53" s="738"/>
      <c r="BA53" s="738"/>
      <c r="BB53" s="738"/>
      <c r="BC53" s="738"/>
      <c r="BD53" s="738"/>
      <c r="BE53" s="738"/>
      <c r="BF53" s="738"/>
      <c r="BG53" s="738"/>
      <c r="BH53" s="738"/>
      <c r="BI53" s="738"/>
      <c r="BJ53" s="738"/>
      <c r="BK53" s="738"/>
      <c r="BL53" s="738"/>
      <c r="BM53" s="738"/>
      <c r="BN53" s="738"/>
      <c r="BO53" s="738"/>
      <c r="BP53" s="738"/>
      <c r="BQ53" s="738"/>
      <c r="BR53" s="748"/>
    </row>
    <row r="54" spans="2:70" ht="30" customHeight="1">
      <c r="B54" s="737"/>
      <c r="C54" s="738"/>
      <c r="D54" s="738"/>
      <c r="E54" s="743" t="s">
        <v>60</v>
      </c>
      <c r="F54" s="738"/>
      <c r="G54" s="738"/>
      <c r="H54" s="738"/>
      <c r="I54" s="738"/>
      <c r="J54" s="738"/>
      <c r="K54" s="738"/>
      <c r="L54" s="738"/>
      <c r="M54" s="738"/>
      <c r="N54" s="738"/>
      <c r="O54" s="738"/>
      <c r="P54" s="738"/>
      <c r="Q54" s="738"/>
      <c r="R54" s="738"/>
      <c r="S54" s="738"/>
      <c r="T54" s="738"/>
      <c r="U54" s="738"/>
      <c r="V54" s="738"/>
      <c r="W54" s="738"/>
      <c r="X54" s="738"/>
      <c r="Y54" s="738"/>
      <c r="Z54" s="738"/>
      <c r="AA54" s="738"/>
      <c r="AB54" s="738"/>
      <c r="AC54" s="738"/>
      <c r="AD54" s="738"/>
      <c r="AE54" s="738"/>
      <c r="AF54" s="738"/>
      <c r="AG54" s="738"/>
      <c r="AH54" s="738"/>
      <c r="AI54" s="738"/>
      <c r="AJ54" s="738"/>
      <c r="AK54" s="738"/>
      <c r="AL54" s="738"/>
      <c r="AM54" s="738"/>
      <c r="AN54" s="738"/>
      <c r="AO54" s="738"/>
      <c r="AP54" s="738"/>
      <c r="AQ54" s="738"/>
      <c r="AR54" s="738"/>
      <c r="AS54" s="738"/>
      <c r="AT54" s="738"/>
      <c r="AU54" s="738"/>
      <c r="AV54" s="738"/>
      <c r="AW54" s="738"/>
      <c r="AX54" s="738"/>
      <c r="AY54" s="738"/>
      <c r="AZ54" s="738"/>
      <c r="BA54" s="738"/>
      <c r="BB54" s="738"/>
      <c r="BC54" s="738"/>
      <c r="BD54" s="738"/>
      <c r="BE54" s="738"/>
      <c r="BF54" s="738"/>
      <c r="BG54" s="738"/>
      <c r="BH54" s="738"/>
      <c r="BI54" s="738"/>
      <c r="BJ54" s="738"/>
      <c r="BK54" s="738"/>
      <c r="BL54" s="738"/>
      <c r="BM54" s="738"/>
      <c r="BN54" s="738"/>
      <c r="BO54" s="738"/>
      <c r="BP54" s="738"/>
      <c r="BQ54" s="738"/>
      <c r="BR54" s="748"/>
    </row>
    <row r="55" spans="2:70" ht="30" customHeight="1">
      <c r="B55" s="737"/>
      <c r="C55" s="738"/>
      <c r="D55" s="738"/>
      <c r="E55" s="742" t="s">
        <v>61</v>
      </c>
      <c r="F55" s="738"/>
      <c r="G55" s="738"/>
      <c r="H55" s="738"/>
      <c r="I55" s="738"/>
      <c r="J55" s="738"/>
      <c r="K55" s="738"/>
      <c r="L55" s="738"/>
      <c r="M55" s="738"/>
      <c r="N55" s="738"/>
      <c r="O55" s="738"/>
      <c r="P55" s="738"/>
      <c r="Q55" s="738"/>
      <c r="R55" s="738"/>
      <c r="S55" s="738"/>
      <c r="T55" s="738"/>
      <c r="U55" s="738"/>
      <c r="V55" s="738"/>
      <c r="W55" s="738"/>
      <c r="X55" s="738"/>
      <c r="Y55" s="738"/>
      <c r="Z55" s="738"/>
      <c r="AA55" s="738"/>
      <c r="AB55" s="738"/>
      <c r="AC55" s="738"/>
      <c r="AD55" s="738"/>
      <c r="AE55" s="738"/>
      <c r="AF55" s="738"/>
      <c r="AG55" s="738"/>
      <c r="AH55" s="738"/>
      <c r="AI55" s="738"/>
      <c r="AJ55" s="738"/>
      <c r="AK55" s="738"/>
      <c r="AL55" s="738"/>
      <c r="AM55" s="738"/>
      <c r="AN55" s="738"/>
      <c r="AO55" s="738"/>
      <c r="AP55" s="738"/>
      <c r="AQ55" s="738"/>
      <c r="AR55" s="738"/>
      <c r="AS55" s="738"/>
      <c r="AT55" s="738"/>
      <c r="AU55" s="738"/>
      <c r="AV55" s="738"/>
      <c r="AW55" s="738"/>
      <c r="AX55" s="738"/>
      <c r="AY55" s="738"/>
      <c r="AZ55" s="738"/>
      <c r="BA55" s="738"/>
      <c r="BB55" s="738"/>
      <c r="BC55" s="738"/>
      <c r="BD55" s="738"/>
      <c r="BE55" s="738"/>
      <c r="BF55" s="738"/>
      <c r="BG55" s="738"/>
      <c r="BH55" s="738"/>
      <c r="BI55" s="738"/>
      <c r="BJ55" s="738"/>
      <c r="BK55" s="738"/>
      <c r="BL55" s="738"/>
      <c r="BM55" s="738"/>
      <c r="BN55" s="738"/>
      <c r="BO55" s="738"/>
      <c r="BP55" s="738"/>
      <c r="BQ55" s="738"/>
      <c r="BR55" s="748"/>
    </row>
    <row r="56" spans="2:70" ht="30" customHeight="1">
      <c r="B56" s="737"/>
      <c r="C56" s="738"/>
      <c r="D56" s="738"/>
      <c r="E56" s="738"/>
      <c r="F56" s="738"/>
      <c r="G56" s="738"/>
      <c r="H56" s="738"/>
      <c r="I56" s="738"/>
      <c r="J56" s="738"/>
      <c r="K56" s="738"/>
      <c r="L56" s="738"/>
      <c r="M56" s="738"/>
      <c r="N56" s="738"/>
      <c r="O56" s="738"/>
      <c r="P56" s="738"/>
      <c r="Q56" s="738"/>
      <c r="R56" s="738"/>
      <c r="S56" s="738"/>
      <c r="T56" s="738"/>
      <c r="U56" s="738"/>
      <c r="V56" s="738"/>
      <c r="W56" s="738"/>
      <c r="X56" s="738"/>
      <c r="Y56" s="738"/>
      <c r="Z56" s="738"/>
      <c r="AA56" s="738"/>
      <c r="AB56" s="738"/>
      <c r="AC56" s="738"/>
      <c r="AD56" s="738"/>
      <c r="AE56" s="738"/>
      <c r="AF56" s="738"/>
      <c r="AG56" s="738"/>
      <c r="AH56" s="738"/>
      <c r="AI56" s="738"/>
      <c r="AJ56" s="738"/>
      <c r="AK56" s="738"/>
      <c r="AL56" s="738"/>
      <c r="AM56" s="738"/>
      <c r="AN56" s="738"/>
      <c r="AO56" s="738"/>
      <c r="AP56" s="738"/>
      <c r="AQ56" s="738"/>
      <c r="AR56" s="738"/>
      <c r="AS56" s="738"/>
      <c r="AT56" s="738"/>
      <c r="AU56" s="738"/>
      <c r="AV56" s="738"/>
      <c r="AW56" s="738"/>
      <c r="AX56" s="738"/>
      <c r="AY56" s="738"/>
      <c r="AZ56" s="738"/>
      <c r="BA56" s="738"/>
      <c r="BB56" s="738"/>
      <c r="BC56" s="738"/>
      <c r="BD56" s="738"/>
      <c r="BE56" s="738"/>
      <c r="BF56" s="738"/>
      <c r="BG56" s="738"/>
      <c r="BH56" s="738"/>
      <c r="BI56" s="738"/>
      <c r="BJ56" s="738"/>
      <c r="BK56" s="738"/>
      <c r="BL56" s="738"/>
      <c r="BM56" s="738"/>
      <c r="BN56" s="738"/>
      <c r="BO56" s="738"/>
      <c r="BP56" s="738"/>
      <c r="BQ56" s="738"/>
      <c r="BR56" s="748"/>
    </row>
    <row r="57" spans="2:70" ht="30" customHeight="1">
      <c r="B57" s="737"/>
      <c r="C57" s="881" t="s">
        <v>62</v>
      </c>
      <c r="D57" s="738"/>
      <c r="E57" s="743" t="s">
        <v>63</v>
      </c>
      <c r="F57" s="738"/>
      <c r="G57" s="738"/>
      <c r="H57" s="738"/>
      <c r="I57" s="738"/>
      <c r="J57" s="738"/>
      <c r="K57" s="738"/>
      <c r="L57" s="738"/>
      <c r="M57" s="738"/>
      <c r="N57" s="738"/>
      <c r="O57" s="738"/>
      <c r="P57" s="738"/>
      <c r="Q57" s="738"/>
      <c r="R57" s="738"/>
      <c r="S57" s="738"/>
      <c r="T57" s="738"/>
      <c r="U57" s="738"/>
      <c r="V57" s="738"/>
      <c r="W57" s="738"/>
      <c r="X57" s="738"/>
      <c r="Y57" s="738"/>
      <c r="Z57" s="738"/>
      <c r="AA57" s="738"/>
      <c r="AB57" s="738"/>
      <c r="AC57" s="738"/>
      <c r="AD57" s="738"/>
      <c r="AE57" s="738"/>
      <c r="AF57" s="738"/>
      <c r="AG57" s="738"/>
      <c r="AH57" s="738"/>
      <c r="AI57" s="738"/>
      <c r="AJ57" s="738"/>
      <c r="AK57" s="738"/>
      <c r="AL57" s="738"/>
      <c r="AM57" s="738"/>
      <c r="AN57" s="738"/>
      <c r="AO57" s="738"/>
      <c r="AP57" s="738"/>
      <c r="AQ57" s="738"/>
      <c r="AR57" s="738"/>
      <c r="AS57" s="738"/>
      <c r="AT57" s="738"/>
      <c r="AU57" s="738"/>
      <c r="AV57" s="738"/>
      <c r="AW57" s="738"/>
      <c r="AX57" s="738"/>
      <c r="AY57" s="738"/>
      <c r="AZ57" s="738"/>
      <c r="BA57" s="738"/>
      <c r="BB57" s="738"/>
      <c r="BC57" s="738"/>
      <c r="BD57" s="738"/>
      <c r="BE57" s="738"/>
      <c r="BF57" s="738"/>
      <c r="BG57" s="738"/>
      <c r="BH57" s="738"/>
      <c r="BI57" s="738"/>
      <c r="BJ57" s="738"/>
      <c r="BK57" s="738"/>
      <c r="BL57" s="738"/>
      <c r="BM57" s="738"/>
      <c r="BN57" s="738"/>
      <c r="BO57" s="738"/>
      <c r="BP57" s="738"/>
      <c r="BQ57" s="738"/>
      <c r="BR57" s="748"/>
    </row>
    <row r="58" spans="2:70" ht="30" customHeight="1">
      <c r="B58" s="737"/>
      <c r="C58" s="738"/>
      <c r="D58" s="738"/>
      <c r="E58" s="1119" t="s">
        <v>1787</v>
      </c>
      <c r="F58" s="738"/>
      <c r="G58" s="738"/>
      <c r="H58" s="738"/>
      <c r="I58" s="738"/>
      <c r="J58" s="738"/>
      <c r="K58" s="738"/>
      <c r="L58" s="738"/>
      <c r="M58" s="738"/>
      <c r="N58" s="738"/>
      <c r="O58" s="738"/>
      <c r="P58" s="738"/>
      <c r="Q58" s="738"/>
      <c r="R58" s="738"/>
      <c r="S58" s="738"/>
      <c r="T58" s="738"/>
      <c r="U58" s="738"/>
      <c r="V58" s="738"/>
      <c r="W58" s="738"/>
      <c r="X58" s="738"/>
      <c r="Y58" s="738"/>
      <c r="Z58" s="738"/>
      <c r="AA58" s="738"/>
      <c r="AB58" s="738"/>
      <c r="AC58" s="738"/>
      <c r="AD58" s="738"/>
      <c r="AE58" s="738"/>
      <c r="AF58" s="738"/>
      <c r="AG58" s="738"/>
      <c r="AH58" s="738"/>
      <c r="AI58" s="738"/>
      <c r="AJ58" s="738"/>
      <c r="AK58" s="738"/>
      <c r="AL58" s="738"/>
      <c r="AM58" s="738"/>
      <c r="AN58" s="738"/>
      <c r="AO58" s="738"/>
      <c r="AP58" s="738"/>
      <c r="AQ58" s="738"/>
      <c r="AR58" s="738"/>
      <c r="AS58" s="738"/>
      <c r="AT58" s="738"/>
      <c r="AU58" s="738"/>
      <c r="AV58" s="738"/>
      <c r="AW58" s="738"/>
      <c r="AX58" s="738"/>
      <c r="AY58" s="738"/>
      <c r="AZ58" s="738"/>
      <c r="BA58" s="738"/>
      <c r="BB58" s="738"/>
      <c r="BC58" s="738"/>
      <c r="BD58" s="738"/>
      <c r="BE58" s="738"/>
      <c r="BF58" s="738"/>
      <c r="BG58" s="738"/>
      <c r="BH58" s="738"/>
      <c r="BI58" s="738"/>
      <c r="BJ58" s="738"/>
      <c r="BK58" s="738"/>
      <c r="BL58" s="738"/>
      <c r="BM58" s="738"/>
      <c r="BN58" s="738"/>
      <c r="BO58" s="738"/>
      <c r="BP58" s="738"/>
      <c r="BQ58" s="738"/>
      <c r="BR58" s="748"/>
    </row>
    <row r="59" spans="2:70" ht="30" customHeight="1">
      <c r="B59" s="737"/>
      <c r="C59" s="738"/>
      <c r="D59" s="738"/>
      <c r="E59" s="742"/>
      <c r="F59" s="738"/>
      <c r="G59" s="738"/>
      <c r="H59" s="738"/>
      <c r="I59" s="738"/>
      <c r="J59" s="738"/>
      <c r="K59" s="738"/>
      <c r="L59" s="738"/>
      <c r="M59" s="738"/>
      <c r="N59" s="738"/>
      <c r="O59" s="738"/>
      <c r="P59" s="738"/>
      <c r="Q59" s="738"/>
      <c r="R59" s="738"/>
      <c r="S59" s="738"/>
      <c r="T59" s="738"/>
      <c r="U59" s="738"/>
      <c r="V59" s="738"/>
      <c r="W59" s="738"/>
      <c r="X59" s="738"/>
      <c r="Y59" s="738"/>
      <c r="Z59" s="738"/>
      <c r="AA59" s="738"/>
      <c r="AB59" s="738"/>
      <c r="AC59" s="738"/>
      <c r="AD59" s="738"/>
      <c r="AE59" s="738"/>
      <c r="AF59" s="738"/>
      <c r="AG59" s="738"/>
      <c r="AH59" s="738"/>
      <c r="AI59" s="738"/>
      <c r="AJ59" s="738"/>
      <c r="AK59" s="738"/>
      <c r="AL59" s="738"/>
      <c r="AM59" s="738"/>
      <c r="AN59" s="738"/>
      <c r="AO59" s="738"/>
      <c r="AP59" s="738"/>
      <c r="AQ59" s="738"/>
      <c r="AR59" s="738"/>
      <c r="AS59" s="738"/>
      <c r="AT59" s="738"/>
      <c r="AU59" s="738"/>
      <c r="AV59" s="738"/>
      <c r="AW59" s="738"/>
      <c r="AX59" s="738"/>
      <c r="AY59" s="738"/>
      <c r="AZ59" s="738"/>
      <c r="BA59" s="738"/>
      <c r="BB59" s="738"/>
      <c r="BC59" s="738"/>
      <c r="BD59" s="738"/>
      <c r="BE59" s="738"/>
      <c r="BF59" s="738"/>
      <c r="BG59" s="738"/>
      <c r="BH59" s="738"/>
      <c r="BI59" s="738"/>
      <c r="BJ59" s="738"/>
      <c r="BK59" s="738"/>
      <c r="BL59" s="738"/>
      <c r="BM59" s="738"/>
      <c r="BN59" s="738"/>
      <c r="BO59" s="738"/>
      <c r="BP59" s="738"/>
      <c r="BQ59" s="738"/>
      <c r="BR59" s="748"/>
    </row>
    <row r="60" spans="2:70" ht="30" customHeight="1">
      <c r="B60" s="737"/>
      <c r="C60" s="738"/>
      <c r="D60" s="738"/>
      <c r="E60" s="745"/>
      <c r="F60" s="745"/>
      <c r="G60" s="745"/>
      <c r="H60" s="745"/>
      <c r="I60" s="745"/>
      <c r="J60" s="745"/>
      <c r="K60" s="745"/>
      <c r="L60" s="745"/>
      <c r="M60" s="745"/>
      <c r="N60" s="745"/>
      <c r="O60" s="745"/>
      <c r="P60" s="745"/>
      <c r="Q60" s="745"/>
      <c r="R60" s="745"/>
      <c r="S60" s="745"/>
      <c r="T60" s="745"/>
      <c r="U60" s="745"/>
      <c r="V60" s="745"/>
      <c r="W60" s="745"/>
      <c r="X60" s="745"/>
      <c r="Y60" s="745"/>
      <c r="Z60" s="745"/>
      <c r="AA60" s="745"/>
      <c r="AB60" s="745"/>
      <c r="AC60" s="745"/>
      <c r="AD60" s="745"/>
      <c r="AE60" s="745"/>
      <c r="AF60" s="745"/>
      <c r="AG60" s="745"/>
      <c r="AH60" s="745"/>
      <c r="AI60" s="745"/>
      <c r="AJ60" s="745"/>
      <c r="AK60" s="745"/>
      <c r="AL60" s="745"/>
      <c r="AM60" s="745"/>
      <c r="AN60" s="745"/>
      <c r="AO60" s="745"/>
      <c r="AP60" s="745"/>
      <c r="AQ60" s="745"/>
      <c r="AR60" s="745"/>
      <c r="AS60" s="745"/>
      <c r="AT60" s="745"/>
      <c r="AU60" s="745"/>
      <c r="AV60" s="745"/>
      <c r="AW60" s="745"/>
      <c r="AX60" s="745"/>
      <c r="AY60" s="745"/>
      <c r="AZ60" s="745"/>
      <c r="BA60" s="745"/>
      <c r="BB60" s="745"/>
      <c r="BC60" s="745"/>
      <c r="BD60" s="745"/>
      <c r="BE60" s="745"/>
      <c r="BF60" s="745"/>
      <c r="BG60" s="745"/>
      <c r="BH60" s="745"/>
      <c r="BI60" s="745"/>
      <c r="BJ60" s="745"/>
      <c r="BK60" s="745"/>
      <c r="BL60" s="745"/>
      <c r="BM60" s="745"/>
      <c r="BN60" s="745"/>
      <c r="BO60" s="745"/>
      <c r="BP60" s="738"/>
      <c r="BQ60" s="738"/>
      <c r="BR60" s="748"/>
    </row>
    <row r="61" spans="2:70" ht="30" customHeight="1">
      <c r="B61" s="737"/>
      <c r="C61" s="738"/>
      <c r="D61" s="738"/>
      <c r="E61" s="742"/>
      <c r="F61" s="738"/>
      <c r="G61" s="738"/>
      <c r="H61" s="738"/>
      <c r="I61" s="738"/>
      <c r="J61" s="738"/>
      <c r="K61" s="738"/>
      <c r="L61" s="738"/>
      <c r="M61" s="738"/>
      <c r="N61" s="738"/>
      <c r="O61" s="738"/>
      <c r="P61" s="738"/>
      <c r="Q61" s="738"/>
      <c r="R61" s="738"/>
      <c r="S61" s="738"/>
      <c r="T61" s="738"/>
      <c r="U61" s="738"/>
      <c r="V61" s="738"/>
      <c r="W61" s="738"/>
      <c r="X61" s="738"/>
      <c r="Y61" s="738"/>
      <c r="Z61" s="738"/>
      <c r="AA61" s="738"/>
      <c r="AB61" s="738"/>
      <c r="AC61" s="738"/>
      <c r="AD61" s="738"/>
      <c r="AE61" s="738"/>
      <c r="AF61" s="738"/>
      <c r="AG61" s="738"/>
      <c r="AH61" s="738"/>
      <c r="AI61" s="738"/>
      <c r="AJ61" s="738"/>
      <c r="AK61" s="738"/>
      <c r="AL61" s="738"/>
      <c r="AM61" s="738"/>
      <c r="AN61" s="738"/>
      <c r="AO61" s="738"/>
      <c r="AP61" s="738"/>
      <c r="AQ61" s="738"/>
      <c r="AR61" s="738"/>
      <c r="AS61" s="738"/>
      <c r="AT61" s="738"/>
      <c r="AU61" s="738"/>
      <c r="AV61" s="738"/>
      <c r="AW61" s="738"/>
      <c r="AX61" s="738"/>
      <c r="AY61" s="738"/>
      <c r="AZ61" s="738"/>
      <c r="BA61" s="738"/>
      <c r="BB61" s="738"/>
      <c r="BC61" s="738"/>
      <c r="BD61" s="738"/>
      <c r="BE61" s="738"/>
      <c r="BF61" s="738"/>
      <c r="BG61" s="738"/>
      <c r="BH61" s="738"/>
      <c r="BI61" s="738"/>
      <c r="BJ61" s="738"/>
      <c r="BK61" s="738"/>
      <c r="BL61" s="738"/>
      <c r="BM61" s="738"/>
      <c r="BN61" s="738"/>
      <c r="BO61" s="738"/>
      <c r="BP61" s="738"/>
      <c r="BQ61" s="738"/>
      <c r="BR61" s="748"/>
    </row>
    <row r="62" spans="2:70" ht="30" customHeight="1">
      <c r="B62" s="737"/>
      <c r="C62" s="738"/>
      <c r="D62" s="738"/>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5"/>
      <c r="AQ62" s="745"/>
      <c r="AR62" s="745"/>
      <c r="AS62" s="745"/>
      <c r="AT62" s="745"/>
      <c r="AU62" s="745"/>
      <c r="AV62" s="745"/>
      <c r="AW62" s="745"/>
      <c r="AX62" s="745"/>
      <c r="AY62" s="745"/>
      <c r="AZ62" s="745"/>
      <c r="BA62" s="745"/>
      <c r="BB62" s="745"/>
      <c r="BC62" s="745"/>
      <c r="BD62" s="745"/>
      <c r="BE62" s="745"/>
      <c r="BF62" s="745"/>
      <c r="BG62" s="745"/>
      <c r="BH62" s="745"/>
      <c r="BI62" s="745"/>
      <c r="BJ62" s="745"/>
      <c r="BK62" s="745"/>
      <c r="BL62" s="745"/>
      <c r="BM62" s="745"/>
      <c r="BN62" s="745"/>
      <c r="BO62" s="745"/>
      <c r="BP62" s="738"/>
      <c r="BQ62" s="738"/>
      <c r="BR62" s="748"/>
    </row>
    <row r="63" spans="2:70" ht="30" customHeight="1">
      <c r="B63" s="737"/>
      <c r="C63" s="738"/>
      <c r="D63" s="738"/>
      <c r="E63" s="738"/>
      <c r="F63" s="738"/>
      <c r="G63" s="738"/>
      <c r="H63" s="738"/>
      <c r="I63" s="738"/>
      <c r="J63" s="738"/>
      <c r="K63" s="738"/>
      <c r="L63" s="738"/>
      <c r="M63" s="738"/>
      <c r="N63" s="738"/>
      <c r="O63" s="738"/>
      <c r="P63" s="738"/>
      <c r="Q63" s="738"/>
      <c r="R63" s="738"/>
      <c r="S63" s="738"/>
      <c r="T63" s="738"/>
      <c r="U63" s="738"/>
      <c r="V63" s="738"/>
      <c r="W63" s="738"/>
      <c r="X63" s="738"/>
      <c r="Y63" s="738"/>
      <c r="Z63" s="738"/>
      <c r="AA63" s="738"/>
      <c r="AB63" s="738"/>
      <c r="AC63" s="738"/>
      <c r="AD63" s="738"/>
      <c r="AE63" s="738"/>
      <c r="AF63" s="738"/>
      <c r="AG63" s="738"/>
      <c r="AH63" s="738"/>
      <c r="AI63" s="738"/>
      <c r="AJ63" s="738"/>
      <c r="AK63" s="738"/>
      <c r="AL63" s="738"/>
      <c r="AM63" s="738"/>
      <c r="AN63" s="738"/>
      <c r="AO63" s="738"/>
      <c r="AP63" s="738"/>
      <c r="AQ63" s="738"/>
      <c r="AR63" s="738"/>
      <c r="AS63" s="738"/>
      <c r="AT63" s="738"/>
      <c r="AU63" s="738"/>
      <c r="AV63" s="738"/>
      <c r="AW63" s="738"/>
      <c r="AX63" s="738"/>
      <c r="AY63" s="738"/>
      <c r="AZ63" s="738"/>
      <c r="BA63" s="738"/>
      <c r="BB63" s="738"/>
      <c r="BC63" s="738"/>
      <c r="BD63" s="738"/>
      <c r="BE63" s="738"/>
      <c r="BF63" s="738"/>
      <c r="BG63" s="738"/>
      <c r="BH63" s="738"/>
      <c r="BI63" s="738"/>
      <c r="BJ63" s="738"/>
      <c r="BK63" s="738"/>
      <c r="BL63" s="738"/>
      <c r="BM63" s="738"/>
      <c r="BN63" s="738"/>
      <c r="BO63" s="738"/>
      <c r="BP63" s="738"/>
      <c r="BQ63" s="738"/>
      <c r="BR63" s="748"/>
    </row>
    <row r="64" spans="2:70" ht="30" customHeight="1">
      <c r="B64" s="737"/>
      <c r="C64" s="738"/>
      <c r="D64" s="738"/>
      <c r="E64" s="745"/>
      <c r="F64" s="745"/>
      <c r="G64" s="745"/>
      <c r="H64" s="745"/>
      <c r="I64" s="745"/>
      <c r="J64" s="745"/>
      <c r="K64" s="745"/>
      <c r="L64" s="745"/>
      <c r="M64" s="745"/>
      <c r="N64" s="745"/>
      <c r="O64" s="745"/>
      <c r="P64" s="745"/>
      <c r="Q64" s="745"/>
      <c r="R64" s="745"/>
      <c r="S64" s="745"/>
      <c r="T64" s="745"/>
      <c r="U64" s="745"/>
      <c r="V64" s="745"/>
      <c r="W64" s="745"/>
      <c r="X64" s="745"/>
      <c r="Y64" s="745"/>
      <c r="Z64" s="745"/>
      <c r="AA64" s="745"/>
      <c r="AB64" s="745"/>
      <c r="AC64" s="745"/>
      <c r="AD64" s="745"/>
      <c r="AE64" s="745"/>
      <c r="AF64" s="745"/>
      <c r="AG64" s="745"/>
      <c r="AH64" s="745"/>
      <c r="AI64" s="745"/>
      <c r="AJ64" s="745"/>
      <c r="AK64" s="745"/>
      <c r="AL64" s="745"/>
      <c r="AM64" s="745"/>
      <c r="AN64" s="745"/>
      <c r="AO64" s="745"/>
      <c r="AP64" s="745"/>
      <c r="AQ64" s="745"/>
      <c r="AR64" s="745"/>
      <c r="AS64" s="745"/>
      <c r="AT64" s="745"/>
      <c r="AU64" s="745"/>
      <c r="AV64" s="745"/>
      <c r="AW64" s="745"/>
      <c r="AX64" s="745"/>
      <c r="AY64" s="745"/>
      <c r="AZ64" s="745"/>
      <c r="BA64" s="745"/>
      <c r="BB64" s="745"/>
      <c r="BC64" s="745"/>
      <c r="BD64" s="745"/>
      <c r="BE64" s="745"/>
      <c r="BF64" s="745"/>
      <c r="BG64" s="745"/>
      <c r="BH64" s="745"/>
      <c r="BI64" s="745"/>
      <c r="BJ64" s="745"/>
      <c r="BK64" s="745"/>
      <c r="BL64" s="745"/>
      <c r="BM64" s="745"/>
      <c r="BN64" s="745"/>
      <c r="BO64" s="745"/>
      <c r="BP64" s="738"/>
      <c r="BQ64" s="738"/>
      <c r="BR64" s="748"/>
    </row>
    <row r="65" spans="2:70" ht="30" customHeight="1">
      <c r="B65" s="737"/>
      <c r="C65" s="738"/>
      <c r="D65" s="738"/>
      <c r="E65" s="742"/>
      <c r="F65" s="738"/>
      <c r="G65" s="738"/>
      <c r="H65" s="738"/>
      <c r="I65" s="738"/>
      <c r="J65" s="738"/>
      <c r="K65" s="738"/>
      <c r="L65" s="738"/>
      <c r="M65" s="738"/>
      <c r="N65" s="738"/>
      <c r="O65" s="738"/>
      <c r="P65" s="738"/>
      <c r="Q65" s="738"/>
      <c r="R65" s="738"/>
      <c r="S65" s="738"/>
      <c r="T65" s="738"/>
      <c r="U65" s="738"/>
      <c r="V65" s="738"/>
      <c r="W65" s="738"/>
      <c r="X65" s="738"/>
      <c r="Y65" s="738"/>
      <c r="Z65" s="738"/>
      <c r="AA65" s="738"/>
      <c r="AB65" s="738"/>
      <c r="AC65" s="738"/>
      <c r="AD65" s="738"/>
      <c r="AE65" s="738"/>
      <c r="AF65" s="738"/>
      <c r="AG65" s="738"/>
      <c r="AH65" s="738"/>
      <c r="AI65" s="738"/>
      <c r="AJ65" s="738"/>
      <c r="AK65" s="738"/>
      <c r="AL65" s="738"/>
      <c r="AM65" s="738"/>
      <c r="AN65" s="738"/>
      <c r="AO65" s="738"/>
      <c r="AP65" s="738"/>
      <c r="AQ65" s="738"/>
      <c r="AR65" s="738"/>
      <c r="AS65" s="738"/>
      <c r="AT65" s="738"/>
      <c r="AU65" s="738"/>
      <c r="AV65" s="738"/>
      <c r="AW65" s="738"/>
      <c r="AX65" s="738"/>
      <c r="AY65" s="738"/>
      <c r="AZ65" s="738"/>
      <c r="BA65" s="738"/>
      <c r="BB65" s="738"/>
      <c r="BC65" s="738"/>
      <c r="BD65" s="738"/>
      <c r="BE65" s="738"/>
      <c r="BF65" s="738"/>
      <c r="BG65" s="738"/>
      <c r="BH65" s="738"/>
      <c r="BI65" s="738"/>
      <c r="BJ65" s="738"/>
      <c r="BK65" s="738"/>
      <c r="BL65" s="738"/>
      <c r="BM65" s="738"/>
      <c r="BN65" s="738"/>
      <c r="BO65" s="738"/>
      <c r="BP65" s="738"/>
      <c r="BQ65" s="738"/>
      <c r="BR65" s="748"/>
    </row>
    <row r="66" spans="2:70" ht="30" customHeight="1">
      <c r="B66" s="737"/>
      <c r="C66" s="738"/>
      <c r="D66" s="738"/>
      <c r="E66" s="745"/>
      <c r="F66" s="745"/>
      <c r="G66" s="745"/>
      <c r="H66" s="745"/>
      <c r="I66" s="745"/>
      <c r="J66" s="745"/>
      <c r="K66" s="745"/>
      <c r="L66" s="745"/>
      <c r="M66" s="745"/>
      <c r="N66" s="745"/>
      <c r="O66" s="745"/>
      <c r="P66" s="745"/>
      <c r="Q66" s="745"/>
      <c r="R66" s="745"/>
      <c r="S66" s="745"/>
      <c r="T66" s="745"/>
      <c r="U66" s="745"/>
      <c r="V66" s="745"/>
      <c r="W66" s="745"/>
      <c r="X66" s="745"/>
      <c r="Y66" s="745"/>
      <c r="Z66" s="745"/>
      <c r="AA66" s="745"/>
      <c r="AB66" s="745"/>
      <c r="AC66" s="745"/>
      <c r="AD66" s="745"/>
      <c r="AE66" s="745"/>
      <c r="AF66" s="745"/>
      <c r="AG66" s="745"/>
      <c r="AH66" s="745"/>
      <c r="AI66" s="745"/>
      <c r="AJ66" s="745"/>
      <c r="AK66" s="745"/>
      <c r="AL66" s="745"/>
      <c r="AM66" s="745"/>
      <c r="AN66" s="745"/>
      <c r="AO66" s="745"/>
      <c r="AP66" s="745"/>
      <c r="AQ66" s="745"/>
      <c r="AR66" s="745"/>
      <c r="AS66" s="745"/>
      <c r="AT66" s="745"/>
      <c r="AU66" s="745"/>
      <c r="AV66" s="745"/>
      <c r="AW66" s="745"/>
      <c r="AX66" s="745"/>
      <c r="AY66" s="745"/>
      <c r="AZ66" s="745"/>
      <c r="BA66" s="745"/>
      <c r="BB66" s="745"/>
      <c r="BC66" s="745"/>
      <c r="BD66" s="745"/>
      <c r="BE66" s="745"/>
      <c r="BF66" s="745"/>
      <c r="BG66" s="745"/>
      <c r="BH66" s="745"/>
      <c r="BI66" s="745"/>
      <c r="BJ66" s="745"/>
      <c r="BK66" s="745"/>
      <c r="BL66" s="745"/>
      <c r="BM66" s="745"/>
      <c r="BN66" s="745"/>
      <c r="BO66" s="745"/>
      <c r="BP66" s="738"/>
      <c r="BQ66" s="738"/>
      <c r="BR66" s="748"/>
    </row>
    <row r="67" spans="2:70" ht="30" customHeight="1">
      <c r="B67" s="737"/>
      <c r="C67" s="738"/>
      <c r="D67" s="738"/>
      <c r="E67" s="738"/>
      <c r="F67" s="738"/>
      <c r="G67" s="738"/>
      <c r="H67" s="738"/>
      <c r="I67" s="738"/>
      <c r="J67" s="738"/>
      <c r="K67" s="738"/>
      <c r="L67" s="738"/>
      <c r="M67" s="738"/>
      <c r="N67" s="738"/>
      <c r="O67" s="738"/>
      <c r="P67" s="738"/>
      <c r="Q67" s="738"/>
      <c r="R67" s="738"/>
      <c r="S67" s="738"/>
      <c r="T67" s="738"/>
      <c r="U67" s="738"/>
      <c r="V67" s="738"/>
      <c r="W67" s="738"/>
      <c r="X67" s="738"/>
      <c r="Y67" s="738"/>
      <c r="Z67" s="738"/>
      <c r="AA67" s="738"/>
      <c r="AB67" s="738"/>
      <c r="AC67" s="738"/>
      <c r="AD67" s="738"/>
      <c r="AE67" s="738"/>
      <c r="AF67" s="738"/>
      <c r="AG67" s="738"/>
      <c r="AH67" s="738"/>
      <c r="AI67" s="738"/>
      <c r="AJ67" s="738"/>
      <c r="AK67" s="738"/>
      <c r="AL67" s="738"/>
      <c r="AM67" s="738"/>
      <c r="AN67" s="738"/>
      <c r="AO67" s="738"/>
      <c r="AP67" s="738"/>
      <c r="AQ67" s="738"/>
      <c r="AR67" s="738"/>
      <c r="AS67" s="738"/>
      <c r="AT67" s="738"/>
      <c r="AU67" s="738"/>
      <c r="AV67" s="738"/>
      <c r="AW67" s="738"/>
      <c r="AX67" s="738"/>
      <c r="AY67" s="738"/>
      <c r="AZ67" s="738"/>
      <c r="BA67" s="738"/>
      <c r="BB67" s="738"/>
      <c r="BC67" s="738"/>
      <c r="BD67" s="738"/>
      <c r="BE67" s="738"/>
      <c r="BF67" s="738"/>
      <c r="BG67" s="738"/>
      <c r="BH67" s="738"/>
      <c r="BI67" s="738"/>
      <c r="BJ67" s="738"/>
      <c r="BK67" s="738"/>
      <c r="BL67" s="738"/>
      <c r="BM67" s="738"/>
      <c r="BN67" s="738"/>
      <c r="BO67" s="738"/>
      <c r="BP67" s="738"/>
      <c r="BQ67" s="738"/>
      <c r="BR67" s="748"/>
    </row>
    <row r="68" spans="2:70" ht="30" customHeight="1">
      <c r="B68" s="737"/>
      <c r="C68" s="738"/>
      <c r="D68" s="738"/>
      <c r="E68" s="745"/>
      <c r="F68" s="745"/>
      <c r="G68" s="745"/>
      <c r="H68" s="745"/>
      <c r="I68" s="745"/>
      <c r="J68" s="745"/>
      <c r="K68" s="745"/>
      <c r="L68" s="745"/>
      <c r="M68" s="745"/>
      <c r="N68" s="745"/>
      <c r="O68" s="745"/>
      <c r="P68" s="745"/>
      <c r="Q68" s="745"/>
      <c r="R68" s="745"/>
      <c r="S68" s="745"/>
      <c r="T68" s="745"/>
      <c r="U68" s="745"/>
      <c r="V68" s="745"/>
      <c r="W68" s="745"/>
      <c r="X68" s="745"/>
      <c r="Y68" s="745"/>
      <c r="Z68" s="745"/>
      <c r="AA68" s="745"/>
      <c r="AB68" s="745"/>
      <c r="AC68" s="745"/>
      <c r="AD68" s="745"/>
      <c r="AE68" s="745"/>
      <c r="AF68" s="745"/>
      <c r="AG68" s="745"/>
      <c r="AH68" s="745"/>
      <c r="AI68" s="745"/>
      <c r="AJ68" s="745"/>
      <c r="AK68" s="745"/>
      <c r="AL68" s="745"/>
      <c r="AM68" s="745"/>
      <c r="AN68" s="745"/>
      <c r="AO68" s="745"/>
      <c r="AP68" s="745"/>
      <c r="AQ68" s="745"/>
      <c r="AR68" s="745"/>
      <c r="AS68" s="745"/>
      <c r="AT68" s="745"/>
      <c r="AU68" s="745"/>
      <c r="AV68" s="745"/>
      <c r="AW68" s="745"/>
      <c r="AX68" s="745"/>
      <c r="AY68" s="745"/>
      <c r="AZ68" s="745"/>
      <c r="BA68" s="745"/>
      <c r="BB68" s="745"/>
      <c r="BC68" s="745"/>
      <c r="BD68" s="745"/>
      <c r="BE68" s="745"/>
      <c r="BF68" s="745"/>
      <c r="BG68" s="745"/>
      <c r="BH68" s="745"/>
      <c r="BI68" s="745"/>
      <c r="BJ68" s="745"/>
      <c r="BK68" s="745"/>
      <c r="BL68" s="745"/>
      <c r="BM68" s="745"/>
      <c r="BN68" s="745"/>
      <c r="BO68" s="745"/>
      <c r="BP68" s="738"/>
      <c r="BQ68" s="738"/>
      <c r="BR68" s="748"/>
    </row>
    <row r="69" spans="2:70" ht="30" customHeight="1">
      <c r="B69" s="737"/>
      <c r="C69" s="738"/>
      <c r="D69" s="738"/>
      <c r="E69" s="742"/>
      <c r="F69" s="738"/>
      <c r="G69" s="738"/>
      <c r="H69" s="738"/>
      <c r="I69" s="738"/>
      <c r="J69" s="738"/>
      <c r="K69" s="738"/>
      <c r="L69" s="738"/>
      <c r="M69" s="738"/>
      <c r="N69" s="738"/>
      <c r="O69" s="738"/>
      <c r="P69" s="738"/>
      <c r="Q69" s="738"/>
      <c r="R69" s="738"/>
      <c r="S69" s="738"/>
      <c r="T69" s="738"/>
      <c r="U69" s="738"/>
      <c r="V69" s="738"/>
      <c r="W69" s="738"/>
      <c r="X69" s="738"/>
      <c r="Y69" s="738"/>
      <c r="Z69" s="738"/>
      <c r="AA69" s="738"/>
      <c r="AB69" s="738"/>
      <c r="AC69" s="738"/>
      <c r="AD69" s="738"/>
      <c r="AE69" s="738"/>
      <c r="AF69" s="738"/>
      <c r="AG69" s="738"/>
      <c r="AH69" s="738"/>
      <c r="AI69" s="738"/>
      <c r="AJ69" s="738"/>
      <c r="AK69" s="738"/>
      <c r="AL69" s="738"/>
      <c r="AM69" s="738"/>
      <c r="AN69" s="738"/>
      <c r="AO69" s="738"/>
      <c r="AP69" s="738"/>
      <c r="AQ69" s="738"/>
      <c r="AR69" s="738"/>
      <c r="AS69" s="738"/>
      <c r="AT69" s="738"/>
      <c r="AU69" s="738"/>
      <c r="AV69" s="738"/>
      <c r="AW69" s="738"/>
      <c r="AX69" s="738"/>
      <c r="AY69" s="738"/>
      <c r="AZ69" s="738"/>
      <c r="BA69" s="738"/>
      <c r="BB69" s="738"/>
      <c r="BC69" s="738"/>
      <c r="BD69" s="738"/>
      <c r="BE69" s="738"/>
      <c r="BF69" s="738"/>
      <c r="BG69" s="738"/>
      <c r="BH69" s="738"/>
      <c r="BI69" s="738"/>
      <c r="BJ69" s="738"/>
      <c r="BK69" s="738"/>
      <c r="BL69" s="738"/>
      <c r="BM69" s="738"/>
      <c r="BN69" s="738"/>
      <c r="BO69" s="738"/>
      <c r="BP69" s="738"/>
      <c r="BQ69" s="738"/>
      <c r="BR69" s="748"/>
    </row>
    <row r="70" spans="2:70" ht="30" customHeight="1">
      <c r="B70" s="737"/>
      <c r="C70" s="738"/>
      <c r="D70" s="738"/>
      <c r="E70" s="745"/>
      <c r="F70" s="745"/>
      <c r="G70" s="745"/>
      <c r="H70" s="745"/>
      <c r="I70" s="745"/>
      <c r="J70" s="745"/>
      <c r="K70" s="745"/>
      <c r="L70" s="745"/>
      <c r="M70" s="745"/>
      <c r="N70" s="745"/>
      <c r="O70" s="745"/>
      <c r="P70" s="745"/>
      <c r="Q70" s="745"/>
      <c r="R70" s="745"/>
      <c r="S70" s="745"/>
      <c r="T70" s="745"/>
      <c r="U70" s="745"/>
      <c r="V70" s="745"/>
      <c r="W70" s="745"/>
      <c r="X70" s="745"/>
      <c r="Y70" s="745"/>
      <c r="Z70" s="745"/>
      <c r="AA70" s="745"/>
      <c r="AB70" s="745"/>
      <c r="AC70" s="745"/>
      <c r="AD70" s="745"/>
      <c r="AE70" s="745"/>
      <c r="AF70" s="745"/>
      <c r="AG70" s="745"/>
      <c r="AH70" s="745"/>
      <c r="AI70" s="745"/>
      <c r="AJ70" s="745"/>
      <c r="AK70" s="745"/>
      <c r="AL70" s="745"/>
      <c r="AM70" s="745"/>
      <c r="AN70" s="745"/>
      <c r="AO70" s="745"/>
      <c r="AP70" s="745"/>
      <c r="AQ70" s="745"/>
      <c r="AR70" s="745"/>
      <c r="AS70" s="745"/>
      <c r="AT70" s="745"/>
      <c r="AU70" s="745"/>
      <c r="AV70" s="745"/>
      <c r="AW70" s="745"/>
      <c r="AX70" s="745"/>
      <c r="AY70" s="745"/>
      <c r="AZ70" s="745"/>
      <c r="BA70" s="745"/>
      <c r="BB70" s="745"/>
      <c r="BC70" s="745"/>
      <c r="BD70" s="745"/>
      <c r="BE70" s="745"/>
      <c r="BF70" s="745"/>
      <c r="BG70" s="745"/>
      <c r="BH70" s="745"/>
      <c r="BI70" s="745"/>
      <c r="BJ70" s="745"/>
      <c r="BK70" s="745"/>
      <c r="BL70" s="745"/>
      <c r="BM70" s="745"/>
      <c r="BN70" s="745"/>
      <c r="BO70" s="745"/>
      <c r="BP70" s="738"/>
      <c r="BQ70" s="738"/>
      <c r="BR70" s="748"/>
    </row>
    <row r="71" spans="2:70" ht="30" customHeight="1">
      <c r="B71" s="737"/>
      <c r="C71" s="738"/>
      <c r="D71" s="738"/>
      <c r="BP71" s="738"/>
      <c r="BQ71" s="738"/>
      <c r="BR71" s="748"/>
    </row>
    <row r="72" spans="2:70" ht="30" customHeight="1">
      <c r="B72" s="737"/>
      <c r="C72" s="738"/>
      <c r="D72" s="738"/>
      <c r="BP72" s="738"/>
      <c r="BQ72" s="738"/>
      <c r="BR72" s="748"/>
    </row>
    <row r="73" spans="2:70" ht="30" customHeight="1">
      <c r="B73" s="737"/>
      <c r="C73" s="738"/>
      <c r="D73" s="738"/>
      <c r="BP73" s="738"/>
      <c r="BQ73" s="738"/>
      <c r="BR73" s="748"/>
    </row>
    <row r="74" spans="2:70" ht="30" customHeight="1">
      <c r="B74" s="737"/>
      <c r="C74" s="738"/>
      <c r="D74" s="738"/>
      <c r="BP74" s="738"/>
      <c r="BQ74" s="738"/>
      <c r="BR74" s="748"/>
    </row>
    <row r="75" spans="2:70" ht="30" customHeight="1">
      <c r="B75" s="737"/>
      <c r="C75" s="738"/>
      <c r="D75" s="738"/>
      <c r="BP75" s="738"/>
      <c r="BQ75" s="738"/>
      <c r="BR75" s="748"/>
    </row>
    <row r="76" spans="2:70" ht="30" customHeight="1">
      <c r="B76" s="737"/>
      <c r="C76" s="738"/>
      <c r="D76" s="738"/>
      <c r="BP76" s="738"/>
      <c r="BQ76" s="738"/>
      <c r="BR76" s="748"/>
    </row>
    <row r="77" spans="2:70" ht="30" customHeight="1">
      <c r="B77" s="737"/>
      <c r="C77" s="738"/>
      <c r="D77" s="738"/>
      <c r="BP77" s="738"/>
      <c r="BQ77" s="738"/>
      <c r="BR77" s="748"/>
    </row>
    <row r="78" spans="2:70" ht="30" customHeight="1">
      <c r="B78" s="737"/>
      <c r="C78" s="738"/>
      <c r="D78" s="738"/>
      <c r="BP78" s="738"/>
      <c r="BQ78" s="738"/>
      <c r="BR78" s="748"/>
    </row>
    <row r="79" spans="2:70" ht="30" customHeight="1">
      <c r="B79" s="749"/>
      <c r="C79" s="750"/>
      <c r="D79" s="750"/>
      <c r="E79" s="751"/>
      <c r="F79" s="750"/>
      <c r="G79" s="750"/>
      <c r="H79" s="750"/>
      <c r="I79" s="750"/>
      <c r="J79" s="750"/>
      <c r="K79" s="750"/>
      <c r="L79" s="750"/>
      <c r="M79" s="750"/>
      <c r="N79" s="750"/>
      <c r="O79" s="750"/>
      <c r="P79" s="750"/>
      <c r="Q79" s="750"/>
      <c r="R79" s="750"/>
      <c r="S79" s="750"/>
      <c r="T79" s="750"/>
      <c r="U79" s="750"/>
      <c r="V79" s="750"/>
      <c r="W79" s="750"/>
      <c r="X79" s="750"/>
      <c r="Y79" s="750"/>
      <c r="Z79" s="750"/>
      <c r="AA79" s="750"/>
      <c r="AB79" s="750"/>
      <c r="AC79" s="750"/>
      <c r="AD79" s="750"/>
      <c r="AE79" s="750"/>
      <c r="AF79" s="750"/>
      <c r="AG79" s="750"/>
      <c r="AH79" s="750"/>
      <c r="AI79" s="750"/>
      <c r="AJ79" s="750"/>
      <c r="AK79" s="750"/>
      <c r="AL79" s="750"/>
      <c r="AM79" s="750"/>
      <c r="AN79" s="750"/>
      <c r="AO79" s="750"/>
      <c r="AP79" s="750"/>
      <c r="AQ79" s="750"/>
      <c r="AR79" s="750"/>
      <c r="AS79" s="750"/>
      <c r="AT79" s="750"/>
      <c r="AU79" s="750"/>
      <c r="AV79" s="750"/>
      <c r="AW79" s="750"/>
      <c r="AX79" s="750"/>
      <c r="AY79" s="750"/>
      <c r="AZ79" s="750"/>
      <c r="BA79" s="750"/>
      <c r="BB79" s="750"/>
      <c r="BC79" s="750"/>
      <c r="BD79" s="750"/>
      <c r="BE79" s="750"/>
      <c r="BF79" s="750"/>
      <c r="BG79" s="750"/>
      <c r="BH79" s="750"/>
      <c r="BI79" s="750"/>
      <c r="BJ79" s="750"/>
      <c r="BK79" s="750"/>
      <c r="BL79" s="750"/>
      <c r="BM79" s="750"/>
      <c r="BN79" s="750"/>
      <c r="BO79" s="750"/>
      <c r="BP79" s="750"/>
      <c r="BQ79" s="750"/>
      <c r="BR79" s="753"/>
    </row>
    <row r="80" spans="2:70" ht="30" customHeight="1">
      <c r="B80" s="738"/>
      <c r="C80" s="738"/>
      <c r="D80" s="738"/>
      <c r="E80" s="741" t="s">
        <v>64</v>
      </c>
      <c r="F80" s="738"/>
      <c r="G80" s="738"/>
      <c r="H80" s="738"/>
      <c r="I80" s="738"/>
      <c r="J80" s="738"/>
      <c r="K80" s="738"/>
      <c r="L80" s="738"/>
      <c r="M80" s="738"/>
      <c r="N80" s="738"/>
      <c r="O80" s="738"/>
      <c r="P80" s="738"/>
      <c r="Q80" s="738"/>
      <c r="R80" s="738"/>
      <c r="S80" s="738"/>
      <c r="T80" s="738"/>
      <c r="U80" s="738"/>
      <c r="V80" s="738"/>
      <c r="W80" s="738"/>
      <c r="X80" s="738"/>
      <c r="Y80" s="738"/>
      <c r="Z80" s="738"/>
      <c r="AA80" s="738"/>
      <c r="AB80" s="738"/>
      <c r="AC80" s="738"/>
      <c r="AD80" s="738"/>
      <c r="AE80" s="738"/>
      <c r="AF80" s="738"/>
      <c r="AG80" s="738"/>
      <c r="AH80" s="738"/>
      <c r="AI80" s="738"/>
      <c r="AJ80" s="738"/>
      <c r="AK80" s="738"/>
      <c r="AL80" s="738"/>
      <c r="AM80" s="738"/>
      <c r="AN80" s="738"/>
      <c r="AO80" s="738"/>
      <c r="AP80" s="738"/>
      <c r="AQ80" s="738"/>
      <c r="AR80" s="738"/>
      <c r="AS80" s="738"/>
      <c r="AT80" s="738"/>
      <c r="AU80" s="738"/>
      <c r="AV80" s="738"/>
      <c r="AW80" s="738"/>
      <c r="AX80" s="738"/>
      <c r="AY80" s="738"/>
    </row>
    <row r="81" spans="1:70" ht="30" customHeight="1">
      <c r="B81" s="1456">
        <v>2</v>
      </c>
      <c r="C81" s="1456"/>
      <c r="D81" s="1456"/>
      <c r="E81" s="1456"/>
      <c r="F81" s="1456"/>
      <c r="G81" s="1456"/>
      <c r="H81" s="1456"/>
      <c r="I81" s="1456"/>
      <c r="J81" s="1456"/>
      <c r="K81" s="1456"/>
      <c r="L81" s="1456"/>
      <c r="M81" s="1456"/>
      <c r="N81" s="1456"/>
      <c r="O81" s="1456"/>
      <c r="P81" s="1456"/>
      <c r="Q81" s="1456"/>
      <c r="R81" s="1456"/>
      <c r="S81" s="1456"/>
      <c r="T81" s="1456"/>
      <c r="U81" s="1456"/>
      <c r="V81" s="1456"/>
      <c r="W81" s="1456"/>
      <c r="X81" s="1456"/>
      <c r="Y81" s="1456"/>
      <c r="Z81" s="1456"/>
      <c r="AA81" s="1456"/>
      <c r="AB81" s="1456"/>
      <c r="AC81" s="1456"/>
      <c r="AD81" s="1456"/>
      <c r="AE81" s="1456"/>
      <c r="AF81" s="1456"/>
      <c r="AG81" s="1456"/>
      <c r="AH81" s="1456"/>
      <c r="AI81" s="1456"/>
      <c r="AJ81" s="1456"/>
      <c r="AK81" s="1456"/>
      <c r="AL81" s="1456"/>
      <c r="AM81" s="1456"/>
      <c r="AN81" s="1456"/>
      <c r="AO81" s="1456"/>
      <c r="AP81" s="1456"/>
      <c r="AQ81" s="1456"/>
      <c r="AR81" s="1456"/>
      <c r="AS81" s="1456"/>
      <c r="AT81" s="1456"/>
      <c r="AU81" s="1456"/>
      <c r="AV81" s="1456"/>
      <c r="AW81" s="1456"/>
      <c r="AX81" s="1456"/>
      <c r="AY81" s="1456"/>
      <c r="AZ81" s="1456"/>
      <c r="BA81" s="1456"/>
      <c r="BB81" s="1456"/>
      <c r="BC81" s="1456"/>
      <c r="BD81" s="1456"/>
      <c r="BE81" s="1456"/>
      <c r="BF81" s="1456"/>
      <c r="BG81" s="1456"/>
      <c r="BH81" s="1456"/>
      <c r="BI81" s="1456"/>
      <c r="BJ81" s="1456"/>
      <c r="BK81" s="1456"/>
      <c r="BL81" s="1456"/>
      <c r="BM81" s="1456"/>
      <c r="BN81" s="1456"/>
      <c r="BO81" s="1456"/>
      <c r="BP81" s="1456"/>
      <c r="BQ81" s="1456"/>
      <c r="BR81" s="1456"/>
    </row>
    <row r="82" spans="1:70" ht="30" customHeight="1">
      <c r="A82" s="752"/>
      <c r="B82" s="752"/>
      <c r="C82" s="752"/>
      <c r="D82" s="752"/>
      <c r="E82" s="752"/>
      <c r="F82" s="752"/>
      <c r="G82" s="752"/>
      <c r="H82" s="752"/>
      <c r="I82" s="752"/>
      <c r="J82" s="752"/>
      <c r="K82" s="752"/>
      <c r="L82" s="752"/>
      <c r="M82" s="752"/>
      <c r="N82" s="752"/>
      <c r="O82" s="752"/>
      <c r="P82" s="752"/>
      <c r="Q82" s="752"/>
      <c r="R82" s="752"/>
      <c r="S82" s="752"/>
      <c r="T82" s="752"/>
      <c r="U82" s="752"/>
      <c r="V82" s="752"/>
      <c r="W82" s="752"/>
      <c r="X82" s="752"/>
      <c r="Y82" s="752"/>
      <c r="Z82" s="752"/>
      <c r="AA82" s="752"/>
      <c r="AB82" s="752"/>
      <c r="AC82" s="752"/>
      <c r="AD82" s="752"/>
      <c r="AE82" s="752"/>
      <c r="AF82" s="752"/>
      <c r="AG82" s="752"/>
      <c r="AH82" s="752"/>
      <c r="AI82" s="752"/>
      <c r="AJ82" s="752"/>
    </row>
  </sheetData>
  <mergeCells count="102">
    <mergeCell ref="BC50:BD50"/>
    <mergeCell ref="B81:BR81"/>
    <mergeCell ref="B2:BR3"/>
    <mergeCell ref="E29:BQ30"/>
    <mergeCell ref="BH42:BI42"/>
    <mergeCell ref="BJ42:BO42"/>
    <mergeCell ref="Z43:AC43"/>
    <mergeCell ref="AL43:AO43"/>
    <mergeCell ref="AR43:AW43"/>
    <mergeCell ref="AX43:BA43"/>
    <mergeCell ref="U48:V48"/>
    <mergeCell ref="W48:X48"/>
    <mergeCell ref="Y48:Z48"/>
    <mergeCell ref="AA48:AB48"/>
    <mergeCell ref="AC48:AD48"/>
    <mergeCell ref="AE48:AF48"/>
    <mergeCell ref="AG48:AH48"/>
    <mergeCell ref="AI48:AJ48"/>
    <mergeCell ref="AK48:AL48"/>
    <mergeCell ref="AM48:AN48"/>
    <mergeCell ref="AO48:AP48"/>
    <mergeCell ref="AQ48:AR48"/>
    <mergeCell ref="AL42:AO42"/>
    <mergeCell ref="AP42:AQ42"/>
    <mergeCell ref="AR42:AS42"/>
    <mergeCell ref="AT42:AU42"/>
    <mergeCell ref="AV42:AW42"/>
    <mergeCell ref="AX42:BA42"/>
    <mergeCell ref="BB42:BC42"/>
    <mergeCell ref="BD42:BE42"/>
    <mergeCell ref="BF42:BG42"/>
    <mergeCell ref="AF41:AK41"/>
    <mergeCell ref="H42:I42"/>
    <mergeCell ref="J42:K42"/>
    <mergeCell ref="L42:M42"/>
    <mergeCell ref="N42:O42"/>
    <mergeCell ref="P42:Q42"/>
    <mergeCell ref="R42:S42"/>
    <mergeCell ref="T42:U42"/>
    <mergeCell ref="V42:W42"/>
    <mergeCell ref="X42:Y42"/>
    <mergeCell ref="Z42:AC42"/>
    <mergeCell ref="AD42:AE42"/>
    <mergeCell ref="AF42:AG42"/>
    <mergeCell ref="AH42:AI42"/>
    <mergeCell ref="AJ42:AK42"/>
    <mergeCell ref="AT38:AU38"/>
    <mergeCell ref="AV38:AW38"/>
    <mergeCell ref="AX38:BA38"/>
    <mergeCell ref="BB38:BC38"/>
    <mergeCell ref="BD38:BE38"/>
    <mergeCell ref="BF38:BG38"/>
    <mergeCell ref="BH38:BI38"/>
    <mergeCell ref="BJ38:BO38"/>
    <mergeCell ref="Z39:AC39"/>
    <mergeCell ref="AL39:AO39"/>
    <mergeCell ref="AR39:AW39"/>
    <mergeCell ref="AX39:BA39"/>
    <mergeCell ref="AW23:AX23"/>
    <mergeCell ref="AY23:AZ23"/>
    <mergeCell ref="BA23:BE23"/>
    <mergeCell ref="BG23:BH23"/>
    <mergeCell ref="BI23:BJ23"/>
    <mergeCell ref="BK23:BO23"/>
    <mergeCell ref="AF37:AK37"/>
    <mergeCell ref="H38:I38"/>
    <mergeCell ref="J38:K38"/>
    <mergeCell ref="L38:M38"/>
    <mergeCell ref="N38:O38"/>
    <mergeCell ref="P38:Q38"/>
    <mergeCell ref="R38:S38"/>
    <mergeCell ref="T38:U38"/>
    <mergeCell ref="V38:W38"/>
    <mergeCell ref="X38:Y38"/>
    <mergeCell ref="Z38:AC38"/>
    <mergeCell ref="AD38:AE38"/>
    <mergeCell ref="AF38:AG38"/>
    <mergeCell ref="AH38:AI38"/>
    <mergeCell ref="AJ38:AK38"/>
    <mergeCell ref="AL38:AO38"/>
    <mergeCell ref="AP38:AQ38"/>
    <mergeCell ref="AR38:AS38"/>
    <mergeCell ref="AM22:AT22"/>
    <mergeCell ref="E23:F23"/>
    <mergeCell ref="G23:H23"/>
    <mergeCell ref="I23:J23"/>
    <mergeCell ref="K23:L23"/>
    <mergeCell ref="M23:N23"/>
    <mergeCell ref="O23:P23"/>
    <mergeCell ref="Q23:R23"/>
    <mergeCell ref="S23:T23"/>
    <mergeCell ref="U23:V23"/>
    <mergeCell ref="W23:X23"/>
    <mergeCell ref="Y23:Z23"/>
    <mergeCell ref="AA23:AB23"/>
    <mergeCell ref="AG23:AH23"/>
    <mergeCell ref="AI23:AJ23"/>
    <mergeCell ref="AK23:AL23"/>
    <mergeCell ref="AM23:AN23"/>
    <mergeCell ref="AO23:AP23"/>
    <mergeCell ref="AQ23:AR23"/>
    <mergeCell ref="AS23:AT23"/>
  </mergeCells>
  <printOptions horizontalCentered="1" verticalCentered="1"/>
  <pageMargins left="0.23622047244094499" right="0.23622047244094499" top="0.23622047244094499" bottom="0.23622047244094499" header="0" footer="0"/>
  <pageSetup paperSize="9" scale="3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43A0A"/>
  </sheetPr>
  <dimension ref="A1:DV101"/>
  <sheetViews>
    <sheetView showGridLines="0" view="pageBreakPreview" zoomScale="50" zoomScaleNormal="40" zoomScaleSheetLayoutView="50" zoomScalePageLayoutView="35" workbookViewId="0">
      <selection activeCell="BB84" sqref="BB84"/>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24.9"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6"/>
      <c r="C4" s="2232" t="s">
        <v>895</v>
      </c>
      <c r="D4" s="2233"/>
      <c r="E4" s="2233"/>
      <c r="F4" s="2233"/>
      <c r="G4" s="2233"/>
      <c r="H4" s="2233"/>
      <c r="I4" s="2233"/>
      <c r="J4" s="2233"/>
      <c r="K4" s="2233"/>
      <c r="L4" s="2233"/>
      <c r="M4" s="2233"/>
      <c r="N4" s="2234"/>
      <c r="O4" s="2238" t="s">
        <v>1211</v>
      </c>
      <c r="P4" s="2239"/>
      <c r="Q4" s="2240"/>
      <c r="R4" s="40"/>
      <c r="S4" s="107" t="s">
        <v>1212</v>
      </c>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s="120"/>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93"/>
      <c r="C5" s="2235"/>
      <c r="D5" s="2236"/>
      <c r="E5" s="2236"/>
      <c r="F5" s="2236"/>
      <c r="G5" s="2236"/>
      <c r="H5" s="2236"/>
      <c r="I5" s="2236"/>
      <c r="J5" s="2236"/>
      <c r="K5" s="2236"/>
      <c r="L5" s="2236"/>
      <c r="M5" s="2236"/>
      <c r="N5" s="2237"/>
      <c r="O5" s="2241"/>
      <c r="P5" s="2242"/>
      <c r="Q5" s="2243"/>
      <c r="R5" s="40"/>
      <c r="S5" s="108" t="s">
        <v>1213</v>
      </c>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s="120"/>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24.9" customHeight="1">
      <c r="B6" s="88"/>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s="120"/>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90"/>
      <c r="C7" s="66"/>
      <c r="D7" s="66"/>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s="123"/>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24.9" customHeight="1">
      <c r="B8" s="90"/>
      <c r="C8" s="182" t="s">
        <v>1214</v>
      </c>
      <c r="D8" s="1048" t="s">
        <v>1215</v>
      </c>
      <c r="E8" s="66"/>
      <c r="F8" s="66"/>
      <c r="G8" s="66"/>
      <c r="H8" s="66"/>
      <c r="I8" s="66"/>
      <c r="J8" s="66"/>
      <c r="K8" s="66"/>
      <c r="L8" s="66"/>
      <c r="M8" s="66"/>
      <c r="N8" s="66"/>
      <c r="O8" s="66"/>
      <c r="P8" s="66"/>
      <c r="Q8" s="66"/>
      <c r="R8" s="66"/>
      <c r="S8" s="66"/>
      <c r="T8" s="66"/>
      <c r="U8" s="66"/>
      <c r="V8" s="66"/>
      <c r="W8" s="66"/>
      <c r="X8" s="66"/>
      <c r="Y8" s="66"/>
      <c r="Z8" s="66"/>
      <c r="AA8" s="66"/>
      <c r="AB8" s="66"/>
      <c r="AC8" s="66"/>
      <c r="AD8" s="66"/>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24"/>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24.9" customHeight="1">
      <c r="B9" s="93"/>
      <c r="C9" s="183"/>
      <c r="D9" s="80" t="s">
        <v>1216</v>
      </c>
      <c r="E9" s="66"/>
      <c r="F9" s="66"/>
      <c r="G9" s="66"/>
      <c r="H9" s="66"/>
      <c r="I9" s="66"/>
      <c r="J9" s="66"/>
      <c r="K9" s="66"/>
      <c r="L9" s="66"/>
      <c r="M9" s="66"/>
      <c r="N9" s="66"/>
      <c r="O9" s="66"/>
      <c r="P9" s="66"/>
      <c r="Q9" s="66"/>
      <c r="R9" s="66"/>
      <c r="S9" s="66"/>
      <c r="T9" s="66"/>
      <c r="U9" s="66"/>
      <c r="V9" s="66"/>
      <c r="W9" s="66"/>
      <c r="X9" s="66"/>
      <c r="Y9" s="66"/>
      <c r="Z9" s="66"/>
      <c r="AA9" s="66"/>
      <c r="AB9" s="66"/>
      <c r="AC9" s="66"/>
      <c r="AD9" s="66"/>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24"/>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24.9" customHeight="1">
      <c r="B10" s="76"/>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124"/>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24.9" customHeight="1">
      <c r="B11" s="76"/>
      <c r="C11"/>
      <c r="D11" s="2285">
        <v>342101</v>
      </c>
      <c r="E11" s="2285"/>
      <c r="F11" s="2285"/>
      <c r="G11" s="2285"/>
      <c r="H11" s="2285"/>
      <c r="I11" s="104"/>
      <c r="J11" s="104"/>
      <c r="K11" s="104"/>
      <c r="L11" s="104"/>
      <c r="M11" s="104"/>
      <c r="N11" s="104"/>
      <c r="O11" s="104"/>
      <c r="P11" s="104"/>
      <c r="Q11" s="104"/>
      <c r="R11" s="81"/>
      <c r="S11" s="81"/>
      <c r="T11" s="81"/>
      <c r="U11" s="81"/>
      <c r="V11" s="81"/>
      <c r="W11" s="81"/>
      <c r="X11" s="81"/>
      <c r="Y11" s="81"/>
      <c r="Z11" s="81"/>
      <c r="AA11" s="81"/>
      <c r="AB11" s="81"/>
      <c r="AC11" s="81"/>
      <c r="AD11" s="81"/>
      <c r="AE11" s="81"/>
      <c r="AF11" s="8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124"/>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24.9" customHeight="1">
      <c r="B12" s="76"/>
      <c r="C12"/>
      <c r="D12" s="1612" t="s">
        <v>74</v>
      </c>
      <c r="E12" s="1605"/>
      <c r="F12" s="2251"/>
      <c r="G12" s="2252"/>
      <c r="H12" s="2253"/>
      <c r="I12" s="105"/>
      <c r="J12" s="2250" t="s">
        <v>793</v>
      </c>
      <c r="K12" s="2250"/>
      <c r="L12" s="2250"/>
      <c r="M12" s="2250"/>
      <c r="N12" s="2250"/>
      <c r="O12" s="2250"/>
      <c r="P12" s="2250"/>
      <c r="Q12" s="2250"/>
      <c r="R12" s="81"/>
      <c r="S12" s="1612" t="s">
        <v>76</v>
      </c>
      <c r="T12" s="1605"/>
      <c r="U12" s="2251"/>
      <c r="V12" s="2252"/>
      <c r="W12" s="2253"/>
      <c r="X12" s="105"/>
      <c r="Y12" s="2250" t="s">
        <v>118</v>
      </c>
      <c r="Z12" s="2250"/>
      <c r="AA12" s="2250"/>
      <c r="AB12" s="2250"/>
      <c r="AC12" s="2250"/>
      <c r="AD12" s="2250"/>
      <c r="AE12" s="2250"/>
      <c r="AF12" s="2250"/>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120"/>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64" customFormat="1" ht="24.9" customHeight="1">
      <c r="B13" s="76"/>
      <c r="C13"/>
      <c r="D13" s="1604"/>
      <c r="E13" s="1605"/>
      <c r="F13" s="2254"/>
      <c r="G13" s="2255"/>
      <c r="H13" s="2256"/>
      <c r="I13" s="105"/>
      <c r="J13" s="2250"/>
      <c r="K13" s="2250"/>
      <c r="L13" s="2250"/>
      <c r="M13" s="2250"/>
      <c r="N13" s="2250"/>
      <c r="O13" s="2250"/>
      <c r="P13" s="2250"/>
      <c r="Q13" s="2250"/>
      <c r="R13" s="81"/>
      <c r="S13" s="1604"/>
      <c r="T13" s="1605"/>
      <c r="U13" s="2254"/>
      <c r="V13" s="2255"/>
      <c r="W13" s="2256"/>
      <c r="X13" s="105"/>
      <c r="Y13" s="2250"/>
      <c r="Z13" s="2250"/>
      <c r="AA13" s="2250"/>
      <c r="AB13" s="2250"/>
      <c r="AC13" s="2250"/>
      <c r="AD13" s="2250"/>
      <c r="AE13" s="2250"/>
      <c r="AF13" s="2250"/>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120"/>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64" customFormat="1" ht="24.9" customHeight="1">
      <c r="B14" s="164"/>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177"/>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64" customFormat="1" ht="24.9" customHeight="1">
      <c r="B15" s="90"/>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120"/>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64" customFormat="1" ht="24.9" customHeight="1">
      <c r="B16" s="93"/>
      <c r="C16" s="182" t="s">
        <v>1217</v>
      </c>
      <c r="D16" s="1048" t="s">
        <v>1735</v>
      </c>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120"/>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64" customFormat="1" ht="24.9" customHeight="1">
      <c r="B17" s="76"/>
      <c r="C17" s="183"/>
      <c r="D17" s="80" t="s">
        <v>1736</v>
      </c>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120"/>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64" customFormat="1" ht="24.9" customHeight="1">
      <c r="B18" s="101"/>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20"/>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64" customFormat="1" ht="24.9" customHeight="1">
      <c r="B19" s="76"/>
      <c r="C19"/>
      <c r="D19" s="2285">
        <v>341801</v>
      </c>
      <c r="E19" s="2285"/>
      <c r="F19" s="2285"/>
      <c r="G19" s="2285"/>
      <c r="H19" s="2285"/>
      <c r="I19" s="104"/>
      <c r="J19" s="104"/>
      <c r="K19" s="104"/>
      <c r="L19" s="104"/>
      <c r="M19" s="104"/>
      <c r="N19" s="104"/>
      <c r="O19" s="104"/>
      <c r="P19" s="104"/>
      <c r="Q19" s="104"/>
      <c r="R19" s="81"/>
      <c r="S19" s="81"/>
      <c r="T19" s="81"/>
      <c r="U19" s="81"/>
      <c r="V19" s="81"/>
      <c r="W19" s="81"/>
      <c r="X19" s="81"/>
      <c r="Y19" s="81"/>
      <c r="Z19" s="81"/>
      <c r="AA19" s="81"/>
      <c r="AB19" s="81"/>
      <c r="AC19" s="81"/>
      <c r="AD19" s="81"/>
      <c r="AE19" s="81"/>
      <c r="AF19" s="81"/>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20"/>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64" customFormat="1" ht="24.9" customHeight="1">
      <c r="B20" s="93"/>
      <c r="C20"/>
      <c r="D20" s="1612" t="s">
        <v>74</v>
      </c>
      <c r="E20" s="1605"/>
      <c r="F20" s="2251"/>
      <c r="G20" s="2252"/>
      <c r="H20" s="2253"/>
      <c r="I20" s="105"/>
      <c r="J20" s="2250" t="s">
        <v>793</v>
      </c>
      <c r="K20" s="2250"/>
      <c r="L20" s="2250"/>
      <c r="M20" s="2250"/>
      <c r="N20" s="2250"/>
      <c r="O20" s="2250"/>
      <c r="P20" s="2250"/>
      <c r="Q20" s="2250"/>
      <c r="R20" s="81"/>
      <c r="S20" s="1612" t="s">
        <v>76</v>
      </c>
      <c r="T20" s="1605"/>
      <c r="U20" s="2251"/>
      <c r="V20" s="2252"/>
      <c r="W20" s="2253"/>
      <c r="X20" s="105"/>
      <c r="Y20" s="2250" t="s">
        <v>118</v>
      </c>
      <c r="Z20" s="2250"/>
      <c r="AA20" s="2250"/>
      <c r="AB20" s="2250"/>
      <c r="AC20" s="2250"/>
      <c r="AD20" s="2250"/>
      <c r="AE20" s="2250"/>
      <c r="AF20" s="225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64" customFormat="1" ht="24.9" customHeight="1">
      <c r="B21" s="76"/>
      <c r="C21"/>
      <c r="D21" s="1604"/>
      <c r="E21" s="1605"/>
      <c r="F21" s="2254"/>
      <c r="G21" s="2255"/>
      <c r="H21" s="2256"/>
      <c r="I21" s="105"/>
      <c r="J21" s="2250"/>
      <c r="K21" s="2250"/>
      <c r="L21" s="2250"/>
      <c r="M21" s="2250"/>
      <c r="N21" s="2250"/>
      <c r="O21" s="2250"/>
      <c r="P21" s="2250"/>
      <c r="Q21" s="2250"/>
      <c r="R21" s="81"/>
      <c r="S21" s="1604"/>
      <c r="T21" s="1605"/>
      <c r="U21" s="2254"/>
      <c r="V21" s="2255"/>
      <c r="W21" s="2256"/>
      <c r="X21" s="105"/>
      <c r="Y21" s="2250"/>
      <c r="Z21" s="2250"/>
      <c r="AA21" s="2250"/>
      <c r="AB21" s="2250"/>
      <c r="AC21" s="2250"/>
      <c r="AD21" s="2250"/>
      <c r="AE21" s="2250"/>
      <c r="AF21" s="2250"/>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120"/>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64" customFormat="1" ht="24.9" customHeight="1">
      <c r="B22" s="164"/>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177"/>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64" customFormat="1" ht="24.9" customHeight="1">
      <c r="B23" s="90"/>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120"/>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64" customFormat="1" ht="24.9" customHeight="1">
      <c r="B24" s="93"/>
      <c r="C24" s="182" t="s">
        <v>1218</v>
      </c>
      <c r="D24" s="1048" t="s">
        <v>1219</v>
      </c>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120"/>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64" customFormat="1" ht="24.9" customHeight="1">
      <c r="B25" s="76"/>
      <c r="C25" s="183"/>
      <c r="D25" s="80" t="s">
        <v>1220</v>
      </c>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120"/>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64" customFormat="1" ht="24.9" customHeight="1">
      <c r="B26" s="101"/>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20"/>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64" customFormat="1" ht="24.9" customHeight="1">
      <c r="B27" s="76"/>
      <c r="C27"/>
      <c r="D27" s="2285">
        <v>342201</v>
      </c>
      <c r="E27" s="2285"/>
      <c r="F27" s="2285"/>
      <c r="G27" s="2285"/>
      <c r="H27" s="2285"/>
      <c r="I27" s="104"/>
      <c r="J27" s="104"/>
      <c r="K27" s="104"/>
      <c r="L27" s="104"/>
      <c r="M27" s="104"/>
      <c r="N27" s="104"/>
      <c r="O27" s="104"/>
      <c r="P27" s="104"/>
      <c r="Q27" s="104"/>
      <c r="R27" s="81"/>
      <c r="S27" s="81"/>
      <c r="T27" s="81"/>
      <c r="U27" s="81"/>
      <c r="V27" s="81"/>
      <c r="W27" s="81"/>
      <c r="X27" s="81"/>
      <c r="Y27" s="81"/>
      <c r="Z27" s="81"/>
      <c r="AA27" s="81"/>
      <c r="AB27" s="81"/>
      <c r="AC27" s="81"/>
      <c r="AD27" s="81"/>
      <c r="AE27" s="81"/>
      <c r="AF27" s="81"/>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20"/>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64" customFormat="1" ht="24.9" customHeight="1">
      <c r="B28" s="93"/>
      <c r="C28"/>
      <c r="D28" s="1612" t="s">
        <v>74</v>
      </c>
      <c r="E28" s="1605"/>
      <c r="F28" s="2251"/>
      <c r="G28" s="2252"/>
      <c r="H28" s="2253"/>
      <c r="I28" s="105"/>
      <c r="J28" s="2250" t="s">
        <v>793</v>
      </c>
      <c r="K28" s="2250"/>
      <c r="L28" s="2250"/>
      <c r="M28" s="2250"/>
      <c r="N28" s="2250"/>
      <c r="O28" s="2250"/>
      <c r="P28" s="2250"/>
      <c r="Q28" s="2250"/>
      <c r="R28" s="81"/>
      <c r="S28" s="1612" t="s">
        <v>76</v>
      </c>
      <c r="T28" s="1605"/>
      <c r="U28" s="2251"/>
      <c r="V28" s="2252"/>
      <c r="W28" s="2253"/>
      <c r="X28" s="105"/>
      <c r="Y28" s="2250" t="s">
        <v>118</v>
      </c>
      <c r="Z28" s="2250"/>
      <c r="AA28" s="2250"/>
      <c r="AB28" s="2250"/>
      <c r="AC28" s="2250"/>
      <c r="AD28" s="2250"/>
      <c r="AE28" s="2250"/>
      <c r="AF28" s="2250"/>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20"/>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64" customFormat="1" ht="24.9" customHeight="1">
      <c r="B29" s="76"/>
      <c r="C29"/>
      <c r="D29" s="1604"/>
      <c r="E29" s="1605"/>
      <c r="F29" s="2254"/>
      <c r="G29" s="2255"/>
      <c r="H29" s="2256"/>
      <c r="I29" s="105"/>
      <c r="J29" s="2250"/>
      <c r="K29" s="2250"/>
      <c r="L29" s="2250"/>
      <c r="M29" s="2250"/>
      <c r="N29" s="2250"/>
      <c r="O29" s="2250"/>
      <c r="P29" s="2250"/>
      <c r="Q29" s="2250"/>
      <c r="R29" s="81"/>
      <c r="S29" s="1604"/>
      <c r="T29" s="1605"/>
      <c r="U29" s="2254"/>
      <c r="V29" s="2255"/>
      <c r="W29" s="2256"/>
      <c r="X29" s="105"/>
      <c r="Y29" s="2250"/>
      <c r="Z29" s="2250"/>
      <c r="AA29" s="2250"/>
      <c r="AB29" s="2250"/>
      <c r="AC29" s="2250"/>
      <c r="AD29" s="2250"/>
      <c r="AE29" s="2250"/>
      <c r="AF29" s="2250"/>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20"/>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64" customFormat="1" ht="24.9" customHeight="1">
      <c r="B30" s="164"/>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177"/>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64" customFormat="1" ht="24.9" customHeight="1">
      <c r="B31" s="90"/>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120"/>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64" customFormat="1" ht="24.9" customHeight="1">
      <c r="B32" s="90"/>
      <c r="C32" s="182" t="s">
        <v>1737</v>
      </c>
      <c r="D32" s="1048" t="s">
        <v>1739</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20"/>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64" customFormat="1" ht="24.9" customHeight="1">
      <c r="B33" s="93"/>
      <c r="C33" s="183"/>
      <c r="D33" s="80" t="s">
        <v>1738</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20"/>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64" customFormat="1" ht="24.9" customHeight="1">
      <c r="B34" s="76"/>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20"/>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64" customFormat="1" ht="24.9" customHeight="1">
      <c r="B35" s="76"/>
      <c r="C35"/>
      <c r="D35"/>
      <c r="E35"/>
      <c r="F35"/>
      <c r="G35"/>
      <c r="H35"/>
      <c r="I35"/>
      <c r="J35"/>
      <c r="K35"/>
      <c r="L35"/>
      <c r="M35"/>
      <c r="N35" s="1464" t="s">
        <v>505</v>
      </c>
      <c r="O35" s="1464"/>
      <c r="P35" s="1464"/>
      <c r="Q35" s="1464"/>
      <c r="R35" s="1464"/>
      <c r="S35" s="1464"/>
      <c r="T35" s="1464"/>
      <c r="U35" s="1464"/>
      <c r="V35" s="1464"/>
      <c r="W35" s="1464"/>
      <c r="X35" s="1464"/>
      <c r="Y35" s="1464"/>
      <c r="Z35" s="1464"/>
      <c r="AA35" s="1464"/>
      <c r="AB35" s="1464"/>
      <c r="AC35" s="1464"/>
      <c r="AD35" s="1464"/>
      <c r="AE35" s="1464"/>
      <c r="AF35" s="1464"/>
      <c r="AG35" s="1464"/>
      <c r="AH35" s="1464"/>
      <c r="AI35" s="1464"/>
      <c r="AJ35" s="1464"/>
      <c r="AK35" s="1464"/>
      <c r="AL35" s="1464"/>
      <c r="AM35" s="1464"/>
      <c r="AN35" s="1464"/>
      <c r="AO35" s="1464"/>
      <c r="AP35" s="1464"/>
      <c r="AQ35" s="1464"/>
      <c r="AR35" s="1464"/>
      <c r="AS35" s="1464"/>
      <c r="AT35" s="1464"/>
      <c r="AU35" s="1464"/>
      <c r="AV35" s="1464"/>
      <c r="AW35" s="1464"/>
      <c r="AX35" s="194"/>
      <c r="AY35" s="194"/>
      <c r="AZ35" s="194"/>
      <c r="BA35" s="2299" t="s">
        <v>1740</v>
      </c>
      <c r="BB35" s="1464"/>
      <c r="BC35" s="1464"/>
      <c r="BD35" s="1464"/>
      <c r="BE35" s="1464"/>
      <c r="BF35" s="1464"/>
      <c r="BG35" s="1464"/>
      <c r="BH35" s="1464"/>
      <c r="BI35" s="1464"/>
      <c r="BJ35" s="1464"/>
      <c r="BK35" s="1464"/>
      <c r="BL35" s="1464"/>
      <c r="BM35" s="1464"/>
      <c r="BN35" s="1464"/>
      <c r="BO35" s="1464"/>
      <c r="BP35" s="1464"/>
      <c r="BQ35" s="1464"/>
      <c r="BR35" s="1464"/>
      <c r="BS35" s="1464"/>
      <c r="BT35" s="1464"/>
      <c r="BU35" s="1464"/>
      <c r="BV35" s="1464"/>
      <c r="BW35" s="1464"/>
      <c r="BX35" s="1464"/>
      <c r="BY35" s="1464"/>
      <c r="BZ35" s="1464"/>
      <c r="CA35" s="1464"/>
      <c r="CB35"/>
      <c r="CC35"/>
      <c r="CD35" s="120"/>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64" customFormat="1" ht="24.9" customHeight="1">
      <c r="B36" s="76"/>
      <c r="C36"/>
      <c r="D36"/>
      <c r="E36"/>
      <c r="F36"/>
      <c r="G36"/>
      <c r="H36"/>
      <c r="I36"/>
      <c r="J36"/>
      <c r="K36"/>
      <c r="L36"/>
      <c r="M36"/>
      <c r="N36" s="1464" t="s">
        <v>218</v>
      </c>
      <c r="O36" s="1464"/>
      <c r="P36" s="1464"/>
      <c r="Q36" s="1464"/>
      <c r="R36" s="1464"/>
      <c r="S36" s="1464"/>
      <c r="T36" s="1464"/>
      <c r="U36" s="1464"/>
      <c r="V36" s="1464"/>
      <c r="W36" s="1464"/>
      <c r="X36" s="1464"/>
      <c r="Y36" s="1464"/>
      <c r="Z36" s="1464"/>
      <c r="AA36" s="1464"/>
      <c r="AB36" s="1464"/>
      <c r="AC36" s="1464"/>
      <c r="AD36" s="1464"/>
      <c r="AE36" s="1464"/>
      <c r="AF36" s="1464"/>
      <c r="AG36" s="1464"/>
      <c r="AH36" s="1464"/>
      <c r="AI36" s="1464"/>
      <c r="AJ36" s="1464"/>
      <c r="AK36" s="1464"/>
      <c r="AL36" s="1464"/>
      <c r="AM36" s="1464"/>
      <c r="AN36" s="1464"/>
      <c r="AO36" s="1464"/>
      <c r="AP36" s="1464"/>
      <c r="AQ36" s="1464"/>
      <c r="AR36" s="1464"/>
      <c r="AS36" s="1464"/>
      <c r="AT36" s="1464"/>
      <c r="AU36" s="1464"/>
      <c r="AV36" s="1464"/>
      <c r="AW36" s="1464"/>
      <c r="AX36" s="194"/>
      <c r="AY36" s="194"/>
      <c r="AZ36" s="194"/>
      <c r="BA36" s="2296"/>
      <c r="BB36" s="2296"/>
      <c r="BC36" s="2296"/>
      <c r="BD36" s="2296"/>
      <c r="BE36" s="2296"/>
      <c r="BF36" s="2296"/>
      <c r="BG36" s="2296"/>
      <c r="BH36" s="2296"/>
      <c r="BI36" s="2296"/>
      <c r="BJ36" s="2296"/>
      <c r="BK36" s="2296"/>
      <c r="BL36" s="2296"/>
      <c r="BM36" s="2296"/>
      <c r="BN36" s="2296"/>
      <c r="BO36" s="2296"/>
      <c r="BP36" s="2296"/>
      <c r="BQ36" s="2296"/>
      <c r="BR36" s="2296"/>
      <c r="BS36" s="2296"/>
      <c r="BT36" s="2296"/>
      <c r="BU36" s="2296"/>
      <c r="BV36" s="2296"/>
      <c r="BW36" s="2296"/>
      <c r="BX36" s="2296"/>
      <c r="BY36" s="2296"/>
      <c r="BZ36" s="2296"/>
      <c r="CA36" s="2296"/>
      <c r="CB36"/>
      <c r="CC36"/>
      <c r="CD36" s="120"/>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64" customFormat="1" ht="24.9" customHeight="1">
      <c r="B37" s="88"/>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s="66"/>
      <c r="AO37" s="66"/>
      <c r="AP37" s="83"/>
      <c r="AQ37" s="83"/>
      <c r="AR37" s="83"/>
      <c r="AS37" s="83"/>
      <c r="AT37" s="66"/>
      <c r="AU37" s="1526">
        <v>3419</v>
      </c>
      <c r="AV37" s="1526"/>
      <c r="AW37" s="1526"/>
      <c r="AX37" s="83"/>
      <c r="AY37" s="83"/>
      <c r="AZ37" s="1"/>
      <c r="BA37" s="1"/>
      <c r="BB37" s="1"/>
      <c r="BC37" s="1"/>
      <c r="BD37" s="1"/>
      <c r="BE37" s="1"/>
      <c r="BF37" s="1"/>
      <c r="BG37" s="1"/>
      <c r="BH37" s="1"/>
      <c r="BI37" s="1"/>
      <c r="BJ37" s="1"/>
      <c r="BK37" s="1"/>
      <c r="BL37" s="1"/>
      <c r="BM37" s="102"/>
      <c r="BN37" s="102"/>
      <c r="BO37" s="113"/>
      <c r="BP37" s="113"/>
      <c r="BQ37" s="113"/>
      <c r="BR37" s="113"/>
      <c r="BS37" s="113"/>
      <c r="BT37" s="113"/>
      <c r="BU37" s="113"/>
      <c r="BV37" s="113"/>
      <c r="BW37" s="66"/>
      <c r="BX37" s="66"/>
      <c r="BY37" s="2300">
        <v>3419</v>
      </c>
      <c r="BZ37" s="2300"/>
      <c r="CA37" s="2300"/>
      <c r="CB37"/>
      <c r="CC37"/>
      <c r="CD37" s="120"/>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64" customFormat="1" ht="24.9" customHeight="1">
      <c r="B38" s="90"/>
      <c r="C38"/>
      <c r="D38"/>
      <c r="E38"/>
      <c r="F38"/>
      <c r="G38"/>
      <c r="H38"/>
      <c r="I38"/>
      <c r="J38"/>
      <c r="K38"/>
      <c r="L38" s="1612" t="s">
        <v>221</v>
      </c>
      <c r="M38" s="1604"/>
      <c r="N38" s="1613"/>
      <c r="O38" s="1614"/>
      <c r="P38" s="1614"/>
      <c r="Q38" s="1614"/>
      <c r="R38" s="1614"/>
      <c r="S38" s="1614"/>
      <c r="T38" s="1614"/>
      <c r="U38" s="1614"/>
      <c r="V38" s="1614"/>
      <c r="W38" s="1614"/>
      <c r="X38" s="1614"/>
      <c r="Y38" s="1614"/>
      <c r="Z38" s="1614"/>
      <c r="AA38" s="1614"/>
      <c r="AB38" s="1614"/>
      <c r="AC38" s="1614"/>
      <c r="AD38" s="1614"/>
      <c r="AE38" s="1614"/>
      <c r="AF38" s="1614"/>
      <c r="AG38" s="1614"/>
      <c r="AH38" s="1614"/>
      <c r="AI38" s="1614"/>
      <c r="AJ38" s="1614"/>
      <c r="AK38" s="1614"/>
      <c r="AL38" s="1614"/>
      <c r="AM38" s="1614"/>
      <c r="AN38" s="1614"/>
      <c r="AO38" s="1614"/>
      <c r="AP38" s="1614"/>
      <c r="AQ38" s="1614"/>
      <c r="AR38" s="1614"/>
      <c r="AS38" s="1614"/>
      <c r="AT38" s="1614"/>
      <c r="AU38" s="1614"/>
      <c r="AV38" s="1614"/>
      <c r="AW38" s="1615"/>
      <c r="AX38" s="66"/>
      <c r="AY38" s="1612" t="s">
        <v>223</v>
      </c>
      <c r="AZ38" s="1604"/>
      <c r="BA38" s="1613"/>
      <c r="BB38" s="1614"/>
      <c r="BC38" s="1614"/>
      <c r="BD38" s="1614"/>
      <c r="BE38" s="1614"/>
      <c r="BF38" s="1614"/>
      <c r="BG38" s="1614"/>
      <c r="BH38" s="1614"/>
      <c r="BI38" s="1614"/>
      <c r="BJ38" s="1614"/>
      <c r="BK38" s="1614"/>
      <c r="BL38" s="1614"/>
      <c r="BM38" s="1614"/>
      <c r="BN38" s="1614"/>
      <c r="BO38" s="1614"/>
      <c r="BP38" s="1614"/>
      <c r="BQ38" s="1614"/>
      <c r="BR38" s="1614"/>
      <c r="BS38" s="1614"/>
      <c r="BT38" s="1614"/>
      <c r="BU38" s="1614"/>
      <c r="BV38" s="1614"/>
      <c r="BW38" s="1614"/>
      <c r="BX38" s="1614"/>
      <c r="BY38" s="1614"/>
      <c r="BZ38" s="1614"/>
      <c r="CA38" s="1615"/>
      <c r="CB38"/>
      <c r="CC38"/>
      <c r="CD38" s="123"/>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64" customFormat="1" ht="24.9" customHeight="1">
      <c r="B39" s="90"/>
      <c r="C39"/>
      <c r="D39"/>
      <c r="E39"/>
      <c r="F39"/>
      <c r="G39"/>
      <c r="H39"/>
      <c r="I39"/>
      <c r="J39"/>
      <c r="K39"/>
      <c r="L39" s="1604"/>
      <c r="M39" s="1604"/>
      <c r="N39" s="1616"/>
      <c r="O39" s="1617"/>
      <c r="P39" s="1617"/>
      <c r="Q39" s="1617"/>
      <c r="R39" s="1617"/>
      <c r="S39" s="1617"/>
      <c r="T39" s="1617"/>
      <c r="U39" s="1617"/>
      <c r="V39" s="1617"/>
      <c r="W39" s="1617"/>
      <c r="X39" s="1617"/>
      <c r="Y39" s="1617"/>
      <c r="Z39" s="1617"/>
      <c r="AA39" s="1617"/>
      <c r="AB39" s="1617"/>
      <c r="AC39" s="1617"/>
      <c r="AD39" s="1617"/>
      <c r="AE39" s="1617"/>
      <c r="AF39" s="1617"/>
      <c r="AG39" s="1617"/>
      <c r="AH39" s="1617"/>
      <c r="AI39" s="1617"/>
      <c r="AJ39" s="1617"/>
      <c r="AK39" s="1617"/>
      <c r="AL39" s="1617"/>
      <c r="AM39" s="1617"/>
      <c r="AN39" s="1617"/>
      <c r="AO39" s="1617"/>
      <c r="AP39" s="1617"/>
      <c r="AQ39" s="1617"/>
      <c r="AR39" s="1617"/>
      <c r="AS39" s="1617"/>
      <c r="AT39" s="1617"/>
      <c r="AU39" s="1617"/>
      <c r="AV39" s="1617"/>
      <c r="AW39" s="1618"/>
      <c r="AX39" s="66"/>
      <c r="AY39" s="1604"/>
      <c r="AZ39" s="1604"/>
      <c r="BA39" s="1616"/>
      <c r="BB39" s="1617"/>
      <c r="BC39" s="1617"/>
      <c r="BD39" s="1617"/>
      <c r="BE39" s="1617"/>
      <c r="BF39" s="1617"/>
      <c r="BG39" s="1617"/>
      <c r="BH39" s="1617"/>
      <c r="BI39" s="1617"/>
      <c r="BJ39" s="1617"/>
      <c r="BK39" s="1617"/>
      <c r="BL39" s="1617"/>
      <c r="BM39" s="1617"/>
      <c r="BN39" s="1617"/>
      <c r="BO39" s="1617"/>
      <c r="BP39" s="1617"/>
      <c r="BQ39" s="1617"/>
      <c r="BR39" s="1617"/>
      <c r="BS39" s="1617"/>
      <c r="BT39" s="1617"/>
      <c r="BU39" s="1617"/>
      <c r="BV39" s="1617"/>
      <c r="BW39" s="1617"/>
      <c r="BX39" s="1617"/>
      <c r="BY39" s="1617"/>
      <c r="BZ39" s="1617"/>
      <c r="CA39" s="1618"/>
      <c r="CB39"/>
      <c r="CC39"/>
      <c r="CD39" s="123"/>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64" customFormat="1" ht="24.9" customHeight="1">
      <c r="B40" s="93"/>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c r="CC40"/>
      <c r="CD40" s="124"/>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64" customFormat="1" ht="24.9" customHeight="1">
      <c r="B41" s="164"/>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177"/>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64" customFormat="1" ht="24.9" customHeight="1">
      <c r="B42" s="75"/>
      <c r="BD42" s="1049"/>
      <c r="BE42" s="1049"/>
      <c r="BF42" s="1049"/>
      <c r="BG42" s="1049"/>
      <c r="BH42" s="1049"/>
      <c r="BI42" s="1049"/>
      <c r="BJ42" s="1049"/>
      <c r="BK42" s="1049"/>
      <c r="BL42" s="1049"/>
      <c r="BM42" s="1049"/>
      <c r="BN42" s="1049"/>
      <c r="BO42" s="1049"/>
      <c r="BP42" s="1049"/>
      <c r="BQ42" s="1049"/>
      <c r="BR42" s="1049"/>
      <c r="BS42" s="1049"/>
      <c r="BT42" s="1049"/>
      <c r="BU42" s="1049"/>
      <c r="BV42" s="1049"/>
      <c r="BW42" s="1049"/>
      <c r="BX42" s="1049"/>
      <c r="BY42" s="1049"/>
      <c r="BZ42" s="1049"/>
      <c r="CA42" s="1049"/>
      <c r="CD42" s="120"/>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64" customFormat="1" ht="30" customHeight="1">
      <c r="B43" s="76"/>
      <c r="C43" s="182" t="s">
        <v>1221</v>
      </c>
      <c r="D43" s="1083" t="s">
        <v>1741</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s="135"/>
      <c r="BF43" s="135"/>
      <c r="BG43" s="135"/>
      <c r="BH43" s="135"/>
      <c r="BI43" s="135"/>
      <c r="BJ43" s="135"/>
      <c r="BK43" s="135"/>
      <c r="BL43" s="135"/>
      <c r="BM43" s="135"/>
      <c r="BN43" s="135"/>
      <c r="BO43" s="135"/>
      <c r="BP43" s="135"/>
      <c r="BQ43" s="135"/>
      <c r="BR43" s="135"/>
      <c r="BS43" s="135"/>
      <c r="BT43" s="135"/>
      <c r="BU43" s="135"/>
      <c r="BV43" s="40"/>
      <c r="BW43" s="40"/>
      <c r="BX43" s="40"/>
      <c r="BY43" s="40"/>
      <c r="BZ43" s="40"/>
      <c r="CA43" s="40"/>
      <c r="CD43" s="120"/>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64" customFormat="1" ht="30" customHeight="1">
      <c r="B44" s="76"/>
      <c r="C44" s="183"/>
      <c r="D44" s="1084" t="s">
        <v>1742</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20"/>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64" customFormat="1" ht="30" customHeight="1">
      <c r="B45" s="76"/>
      <c r="C45"/>
      <c r="BD45"/>
      <c r="BE45"/>
      <c r="BF45"/>
      <c r="BG45"/>
      <c r="BH45"/>
      <c r="BI45"/>
      <c r="BJ45"/>
      <c r="BK45"/>
      <c r="BL45"/>
      <c r="BM45"/>
      <c r="BN45"/>
      <c r="BO45"/>
      <c r="BP45"/>
      <c r="BQ45"/>
      <c r="BR45"/>
      <c r="BS45"/>
      <c r="BT45"/>
      <c r="BU45"/>
      <c r="BV45"/>
      <c r="BW45"/>
      <c r="BX45"/>
      <c r="BY45"/>
      <c r="BZ45"/>
      <c r="CA45"/>
      <c r="CB45"/>
      <c r="CC45"/>
      <c r="CD45" s="120"/>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64" customFormat="1" ht="30" customHeight="1">
      <c r="B46" s="76"/>
      <c r="C46"/>
      <c r="D46"/>
      <c r="E46"/>
      <c r="F46"/>
      <c r="G46"/>
      <c r="H46"/>
      <c r="I46"/>
      <c r="J46"/>
      <c r="K46"/>
      <c r="L46"/>
      <c r="M46"/>
      <c r="N46"/>
      <c r="O46"/>
      <c r="P46"/>
      <c r="Y46" s="2"/>
      <c r="Z46" s="2"/>
      <c r="AA46" s="2"/>
      <c r="AB46" s="2"/>
      <c r="AC46" s="2"/>
      <c r="AD46" s="2"/>
      <c r="AE46" s="2"/>
      <c r="AF46" s="2"/>
      <c r="AG46" s="2088">
        <v>3420</v>
      </c>
      <c r="AH46" s="2088"/>
      <c r="AI46" s="2088"/>
      <c r="AJ46" s="2"/>
      <c r="AK46" s="2"/>
      <c r="BD46"/>
      <c r="BE46"/>
      <c r="BF46"/>
      <c r="BG46"/>
      <c r="BH46"/>
      <c r="BI46"/>
      <c r="BJ46"/>
      <c r="BK46"/>
      <c r="BL46"/>
      <c r="BM46"/>
      <c r="BN46"/>
      <c r="BO46"/>
      <c r="BQ46" s="2"/>
      <c r="BR46" s="2"/>
      <c r="BS46" s="2"/>
      <c r="BT46" s="2"/>
      <c r="BU46" s="2"/>
      <c r="BV46" s="2"/>
      <c r="BW46" s="2"/>
      <c r="BX46" s="2"/>
      <c r="BY46" s="2088">
        <v>3420</v>
      </c>
      <c r="BZ46" s="2088"/>
      <c r="CA46" s="2088"/>
      <c r="CB46" s="2"/>
      <c r="CC46" s="2"/>
      <c r="CD46" s="120"/>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64" customFormat="1" ht="30" customHeight="1">
      <c r="B47" s="76"/>
      <c r="C47"/>
      <c r="D47" s="918" t="s">
        <v>146</v>
      </c>
      <c r="E47" s="77"/>
      <c r="F47" s="86" t="s">
        <v>1222</v>
      </c>
      <c r="G47"/>
      <c r="H47"/>
      <c r="I47"/>
      <c r="J47"/>
      <c r="K47"/>
      <c r="L47"/>
      <c r="M47"/>
      <c r="N47"/>
      <c r="O47"/>
      <c r="P47"/>
      <c r="Q47"/>
      <c r="R47"/>
      <c r="S47"/>
      <c r="T47"/>
      <c r="U47"/>
      <c r="V47"/>
      <c r="W47"/>
      <c r="X47"/>
      <c r="Y47" s="1612" t="s">
        <v>221</v>
      </c>
      <c r="Z47" s="1604"/>
      <c r="AA47" s="1613"/>
      <c r="AB47" s="1614"/>
      <c r="AC47" s="1614"/>
      <c r="AD47" s="1614"/>
      <c r="AE47" s="1614"/>
      <c r="AF47" s="1614"/>
      <c r="AG47" s="1614"/>
      <c r="AH47" s="1614"/>
      <c r="AI47" s="1615"/>
      <c r="AJ47" s="1604" t="s">
        <v>154</v>
      </c>
      <c r="AK47" s="1604"/>
      <c r="AL47"/>
      <c r="AM47"/>
      <c r="AN47"/>
      <c r="AO47"/>
      <c r="AP47"/>
      <c r="AQ47"/>
      <c r="AR47"/>
      <c r="AS47"/>
      <c r="AT47"/>
      <c r="AV47" s="84" t="s">
        <v>197</v>
      </c>
      <c r="AW47" s="77"/>
      <c r="AX47" s="86" t="s">
        <v>1223</v>
      </c>
      <c r="AY47"/>
      <c r="AZ47"/>
      <c r="BA47"/>
      <c r="BB47"/>
      <c r="BC47"/>
      <c r="BD47"/>
      <c r="BE47"/>
      <c r="BF47"/>
      <c r="BG47"/>
      <c r="BH47"/>
      <c r="BI47"/>
      <c r="BJ47"/>
      <c r="BK47"/>
      <c r="BL47"/>
      <c r="BM47"/>
      <c r="BN47"/>
      <c r="BO47"/>
      <c r="BP47"/>
      <c r="BQ47" s="1612" t="s">
        <v>281</v>
      </c>
      <c r="BR47" s="1604"/>
      <c r="BS47" s="1613"/>
      <c r="BT47" s="1614"/>
      <c r="BU47" s="1614"/>
      <c r="BV47" s="1614"/>
      <c r="BW47" s="1614"/>
      <c r="BX47" s="1614"/>
      <c r="BY47" s="1614"/>
      <c r="BZ47" s="1614"/>
      <c r="CA47" s="1615"/>
      <c r="CB47" s="1604" t="s">
        <v>154</v>
      </c>
      <c r="CC47" s="1604"/>
      <c r="CD47" s="120"/>
      <c r="CH47"/>
      <c r="CI47"/>
      <c r="CJ47"/>
      <c r="CK47"/>
    </row>
    <row r="48" spans="2:126" s="64" customFormat="1" ht="30" customHeight="1">
      <c r="B48" s="76"/>
      <c r="C48"/>
      <c r="D48" s="84"/>
      <c r="E48" s="77"/>
      <c r="F48" s="74" t="s">
        <v>1224</v>
      </c>
      <c r="G48"/>
      <c r="H48"/>
      <c r="I48"/>
      <c r="J48"/>
      <c r="K48"/>
      <c r="L48"/>
      <c r="M48"/>
      <c r="N48"/>
      <c r="O48"/>
      <c r="P48"/>
      <c r="Y48" s="1604"/>
      <c r="Z48" s="1604"/>
      <c r="AA48" s="1616"/>
      <c r="AB48" s="1617"/>
      <c r="AC48" s="1617"/>
      <c r="AD48" s="1617"/>
      <c r="AE48" s="1617"/>
      <c r="AF48" s="1617"/>
      <c r="AG48" s="1617"/>
      <c r="AH48" s="1617"/>
      <c r="AI48" s="1618"/>
      <c r="AJ48" s="1604"/>
      <c r="AK48" s="1604"/>
      <c r="AV48" s="84"/>
      <c r="AW48" s="77"/>
      <c r="AX48" s="74" t="s">
        <v>1225</v>
      </c>
      <c r="BG48"/>
      <c r="BH48"/>
      <c r="BI48"/>
      <c r="BJ48"/>
      <c r="BK48"/>
      <c r="BL48"/>
      <c r="BM48"/>
      <c r="BN48"/>
      <c r="BO48"/>
      <c r="BQ48" s="1604"/>
      <c r="BR48" s="1604"/>
      <c r="BS48" s="1616"/>
      <c r="BT48" s="1617"/>
      <c r="BU48" s="1617"/>
      <c r="BV48" s="1617"/>
      <c r="BW48" s="1617"/>
      <c r="BX48" s="1617"/>
      <c r="BY48" s="1617"/>
      <c r="BZ48" s="1617"/>
      <c r="CA48" s="1618"/>
      <c r="CB48" s="1604"/>
      <c r="CC48" s="1604"/>
      <c r="CD48" s="120"/>
      <c r="CH48"/>
      <c r="CI48"/>
      <c r="CJ48"/>
      <c r="CK48"/>
    </row>
    <row r="49" spans="2:91" s="64" customFormat="1" ht="30" customHeight="1">
      <c r="B49" s="76"/>
      <c r="C49"/>
      <c r="D49" s="79"/>
      <c r="E49" s="77"/>
      <c r="F49" s="87"/>
      <c r="G49"/>
      <c r="H49"/>
      <c r="I49"/>
      <c r="J49"/>
      <c r="K49"/>
      <c r="L49"/>
      <c r="M49"/>
      <c r="N49"/>
      <c r="O49"/>
      <c r="P49"/>
      <c r="Y49"/>
      <c r="Z49"/>
      <c r="AA49"/>
      <c r="AB49"/>
      <c r="AC49"/>
      <c r="AD49"/>
      <c r="AE49"/>
      <c r="AF49"/>
      <c r="AG49"/>
      <c r="AH49"/>
      <c r="AI49"/>
      <c r="AJ49"/>
      <c r="AK49"/>
      <c r="AV49" s="79"/>
      <c r="AW49" s="77"/>
      <c r="AX49" s="87"/>
      <c r="BG49"/>
      <c r="BH49"/>
      <c r="BI49"/>
      <c r="BJ49"/>
      <c r="BK49"/>
      <c r="BL49"/>
      <c r="BM49"/>
      <c r="BN49"/>
      <c r="BO49"/>
      <c r="BQ49"/>
      <c r="BR49"/>
      <c r="BS49"/>
      <c r="BT49"/>
      <c r="BU49"/>
      <c r="BV49"/>
      <c r="BW49"/>
      <c r="BX49"/>
      <c r="BY49"/>
      <c r="BZ49"/>
      <c r="CA49"/>
      <c r="CB49"/>
      <c r="CC49"/>
      <c r="CD49" s="120"/>
      <c r="CH49"/>
      <c r="CI49"/>
      <c r="CJ49"/>
      <c r="CK49"/>
    </row>
    <row r="50" spans="2:91" s="64" customFormat="1" ht="30" customHeight="1">
      <c r="B50" s="88"/>
      <c r="C50"/>
      <c r="D50" s="915" t="s">
        <v>149</v>
      </c>
      <c r="E50" s="77"/>
      <c r="F50" s="81" t="s">
        <v>1226</v>
      </c>
      <c r="G50"/>
      <c r="H50"/>
      <c r="I50"/>
      <c r="J50"/>
      <c r="K50"/>
      <c r="L50"/>
      <c r="M50"/>
      <c r="N50"/>
      <c r="O50"/>
      <c r="P50"/>
      <c r="Y50" s="1612" t="s">
        <v>223</v>
      </c>
      <c r="Z50" s="1604"/>
      <c r="AA50" s="1613"/>
      <c r="AB50" s="1614"/>
      <c r="AC50" s="1614"/>
      <c r="AD50" s="1614"/>
      <c r="AE50" s="1614"/>
      <c r="AF50" s="1614"/>
      <c r="AG50" s="1614"/>
      <c r="AH50" s="1614"/>
      <c r="AI50" s="1615"/>
      <c r="AJ50" s="1604" t="s">
        <v>154</v>
      </c>
      <c r="AK50" s="1604"/>
      <c r="AV50" s="89" t="s">
        <v>200</v>
      </c>
      <c r="AW50" s="77"/>
      <c r="AX50" s="81" t="s">
        <v>1227</v>
      </c>
      <c r="BG50"/>
      <c r="BH50"/>
      <c r="BI50"/>
      <c r="BJ50"/>
      <c r="BK50"/>
      <c r="BL50"/>
      <c r="BM50"/>
      <c r="BN50"/>
      <c r="BO50"/>
      <c r="BQ50" s="1612" t="s">
        <v>286</v>
      </c>
      <c r="BR50" s="1604"/>
      <c r="BS50" s="1613"/>
      <c r="BT50" s="1614"/>
      <c r="BU50" s="1614"/>
      <c r="BV50" s="1614"/>
      <c r="BW50" s="1614"/>
      <c r="BX50" s="1614"/>
      <c r="BY50" s="1614"/>
      <c r="BZ50" s="1614"/>
      <c r="CA50" s="1615"/>
      <c r="CB50" s="1604" t="s">
        <v>154</v>
      </c>
      <c r="CC50" s="1604"/>
      <c r="CD50" s="120"/>
      <c r="CH50"/>
      <c r="CI50"/>
      <c r="CJ50"/>
      <c r="CK50"/>
    </row>
    <row r="51" spans="2:91" s="65" customFormat="1" ht="30" customHeight="1">
      <c r="B51" s="90"/>
      <c r="C51"/>
      <c r="D51" s="89"/>
      <c r="E51" s="77"/>
      <c r="F51" s="91" t="s">
        <v>1228</v>
      </c>
      <c r="G51"/>
      <c r="H51"/>
      <c r="I51"/>
      <c r="J51"/>
      <c r="K51"/>
      <c r="L51"/>
      <c r="M51"/>
      <c r="N51"/>
      <c r="O51"/>
      <c r="P51"/>
      <c r="Y51" s="1604"/>
      <c r="Z51" s="1604"/>
      <c r="AA51" s="1616"/>
      <c r="AB51" s="1617"/>
      <c r="AC51" s="1617"/>
      <c r="AD51" s="1617"/>
      <c r="AE51" s="1617"/>
      <c r="AF51" s="1617"/>
      <c r="AG51" s="1617"/>
      <c r="AH51" s="1617"/>
      <c r="AI51" s="1618"/>
      <c r="AJ51" s="1604"/>
      <c r="AK51" s="1604"/>
      <c r="AV51" s="89"/>
      <c r="AW51" s="77"/>
      <c r="AX51" s="91" t="s">
        <v>1229</v>
      </c>
      <c r="BG51"/>
      <c r="BH51"/>
      <c r="BI51"/>
      <c r="BJ51"/>
      <c r="BK51"/>
      <c r="BL51"/>
      <c r="BM51"/>
      <c r="BN51"/>
      <c r="BO51"/>
      <c r="BQ51" s="1604"/>
      <c r="BR51" s="1604"/>
      <c r="BS51" s="1616"/>
      <c r="BT51" s="1617"/>
      <c r="BU51" s="1617"/>
      <c r="BV51" s="1617"/>
      <c r="BW51" s="1617"/>
      <c r="BX51" s="1617"/>
      <c r="BY51" s="1617"/>
      <c r="BZ51" s="1617"/>
      <c r="CA51" s="1618"/>
      <c r="CB51" s="1604"/>
      <c r="CC51" s="1604"/>
      <c r="CD51" s="123"/>
      <c r="CH51"/>
      <c r="CI51"/>
      <c r="CJ51"/>
      <c r="CK51"/>
    </row>
    <row r="52" spans="2:91" s="65" customFormat="1" ht="30" customHeight="1">
      <c r="B52" s="90"/>
      <c r="C52"/>
      <c r="D52" s="92"/>
      <c r="E52" s="77"/>
      <c r="F52" s="87"/>
      <c r="G52"/>
      <c r="H52"/>
      <c r="I52"/>
      <c r="J52"/>
      <c r="K52"/>
      <c r="L52"/>
      <c r="M52"/>
      <c r="N52"/>
      <c r="O52"/>
      <c r="P52"/>
      <c r="Y52"/>
      <c r="Z52"/>
      <c r="AA52"/>
      <c r="AB52"/>
      <c r="AC52"/>
      <c r="AD52"/>
      <c r="AE52"/>
      <c r="AF52"/>
      <c r="AG52"/>
      <c r="AH52"/>
      <c r="AI52"/>
      <c r="AJ52"/>
      <c r="AK52"/>
      <c r="AV52" s="92"/>
      <c r="AW52" s="77"/>
      <c r="AX52" s="87"/>
      <c r="BG52"/>
      <c r="BH52"/>
      <c r="BI52"/>
      <c r="BJ52"/>
      <c r="BK52"/>
      <c r="BL52"/>
      <c r="BM52"/>
      <c r="BN52"/>
      <c r="BO52"/>
      <c r="BQ52"/>
      <c r="BR52"/>
      <c r="BS52"/>
      <c r="BT52"/>
      <c r="BU52"/>
      <c r="BV52"/>
      <c r="BW52"/>
      <c r="BX52"/>
      <c r="BY52"/>
      <c r="BZ52"/>
      <c r="CA52"/>
      <c r="CB52"/>
      <c r="CC52"/>
      <c r="CD52" s="123"/>
      <c r="CH52"/>
      <c r="CI52"/>
      <c r="CJ52"/>
      <c r="CK52"/>
    </row>
    <row r="53" spans="2:91" s="65" customFormat="1" ht="30" customHeight="1">
      <c r="B53" s="93"/>
      <c r="C53"/>
      <c r="D53" s="78" t="s">
        <v>151</v>
      </c>
      <c r="E53" s="77"/>
      <c r="F53" s="81" t="s">
        <v>1230</v>
      </c>
      <c r="G53"/>
      <c r="H53"/>
      <c r="I53"/>
      <c r="J53"/>
      <c r="K53"/>
      <c r="L53"/>
      <c r="M53"/>
      <c r="N53"/>
      <c r="O53"/>
      <c r="P53"/>
      <c r="Y53" s="1612" t="s">
        <v>271</v>
      </c>
      <c r="Z53" s="1604"/>
      <c r="AA53" s="1613"/>
      <c r="AB53" s="1614"/>
      <c r="AC53" s="1614"/>
      <c r="AD53" s="1614"/>
      <c r="AE53" s="1614"/>
      <c r="AF53" s="1614"/>
      <c r="AG53" s="1614"/>
      <c r="AH53" s="1614"/>
      <c r="AI53" s="1615"/>
      <c r="AJ53" s="1604" t="s">
        <v>154</v>
      </c>
      <c r="AK53" s="1604"/>
      <c r="AV53" s="78" t="s">
        <v>203</v>
      </c>
      <c r="AW53" s="77"/>
      <c r="AX53" s="81" t="s">
        <v>343</v>
      </c>
      <c r="BG53"/>
      <c r="BH53"/>
      <c r="BI53"/>
      <c r="BJ53"/>
      <c r="BK53"/>
      <c r="BL53"/>
      <c r="BM53"/>
      <c r="BN53"/>
      <c r="BO53"/>
      <c r="BQ53" s="1612" t="s">
        <v>290</v>
      </c>
      <c r="BR53" s="1604"/>
      <c r="BS53" s="1613"/>
      <c r="BT53" s="1614"/>
      <c r="BU53" s="1614"/>
      <c r="BV53" s="1614"/>
      <c r="BW53" s="1614"/>
      <c r="BX53" s="1614"/>
      <c r="BY53" s="1614"/>
      <c r="BZ53" s="1614"/>
      <c r="CA53" s="1615"/>
      <c r="CB53" s="1604" t="s">
        <v>154</v>
      </c>
      <c r="CC53" s="1604"/>
      <c r="CD53" s="124"/>
      <c r="CH53"/>
      <c r="CI53"/>
      <c r="CJ53"/>
      <c r="CK53"/>
    </row>
    <row r="54" spans="2:91" s="65" customFormat="1" ht="30" customHeight="1">
      <c r="B54" s="93"/>
      <c r="C54"/>
      <c r="D54" s="94"/>
      <c r="E54" s="77"/>
      <c r="F54" s="91" t="s">
        <v>1231</v>
      </c>
      <c r="G54"/>
      <c r="H54"/>
      <c r="I54"/>
      <c r="J54"/>
      <c r="K54"/>
      <c r="L54"/>
      <c r="M54"/>
      <c r="N54"/>
      <c r="O54"/>
      <c r="P54"/>
      <c r="Y54" s="1604"/>
      <c r="Z54" s="1604"/>
      <c r="AA54" s="1616"/>
      <c r="AB54" s="1617"/>
      <c r="AC54" s="1617"/>
      <c r="AD54" s="1617"/>
      <c r="AE54" s="1617"/>
      <c r="AF54" s="1617"/>
      <c r="AG54" s="1617"/>
      <c r="AH54" s="1617"/>
      <c r="AI54" s="1618"/>
      <c r="AJ54" s="1604"/>
      <c r="AK54" s="1604"/>
      <c r="AV54" s="94"/>
      <c r="AW54" s="77"/>
      <c r="AX54" s="91" t="s">
        <v>348</v>
      </c>
      <c r="BG54"/>
      <c r="BH54"/>
      <c r="BI54"/>
      <c r="BJ54"/>
      <c r="BK54"/>
      <c r="BL54"/>
      <c r="BM54"/>
      <c r="BN54"/>
      <c r="BO54"/>
      <c r="BQ54" s="1604"/>
      <c r="BR54" s="1604"/>
      <c r="BS54" s="1616"/>
      <c r="BT54" s="1617"/>
      <c r="BU54" s="1617"/>
      <c r="BV54" s="1617"/>
      <c r="BW54" s="1617"/>
      <c r="BX54" s="1617"/>
      <c r="BY54" s="1617"/>
      <c r="BZ54" s="1617"/>
      <c r="CA54" s="1618"/>
      <c r="CB54" s="1604"/>
      <c r="CC54" s="1604"/>
      <c r="CD54" s="124"/>
      <c r="CH54"/>
      <c r="CI54"/>
      <c r="CJ54"/>
      <c r="CK54"/>
    </row>
    <row r="55" spans="2:91" s="65" customFormat="1" ht="30" customHeight="1">
      <c r="B55" s="93"/>
      <c r="C55"/>
      <c r="D55" s="89"/>
      <c r="E55" s="77"/>
      <c r="F55" s="87"/>
      <c r="G55"/>
      <c r="H55"/>
      <c r="I55"/>
      <c r="J55"/>
      <c r="K55"/>
      <c r="L55"/>
      <c r="M55"/>
      <c r="N55"/>
      <c r="O55"/>
      <c r="P55"/>
      <c r="Y55"/>
      <c r="Z55"/>
      <c r="AA55"/>
      <c r="AB55"/>
      <c r="AC55"/>
      <c r="AD55"/>
      <c r="AE55"/>
      <c r="AF55"/>
      <c r="AG55"/>
      <c r="AH55"/>
      <c r="AI55"/>
      <c r="AJ55"/>
      <c r="AK55"/>
      <c r="BD55"/>
      <c r="BE55"/>
      <c r="BF55"/>
      <c r="BG55"/>
      <c r="BH55"/>
      <c r="BI55"/>
      <c r="BJ55"/>
      <c r="BK55"/>
      <c r="BL55"/>
      <c r="BM55"/>
      <c r="BN55"/>
      <c r="BO55"/>
      <c r="BQ55"/>
      <c r="BR55"/>
      <c r="BS55"/>
      <c r="BT55"/>
      <c r="BU55"/>
      <c r="BV55"/>
      <c r="BW55"/>
      <c r="BX55"/>
      <c r="BY55"/>
      <c r="BZ55"/>
      <c r="CA55"/>
      <c r="CB55"/>
      <c r="CC55"/>
      <c r="CD55" s="124"/>
      <c r="CH55"/>
      <c r="CI55"/>
      <c r="CJ55"/>
      <c r="CK55"/>
    </row>
    <row r="56" spans="2:91" s="65" customFormat="1" ht="30" customHeight="1">
      <c r="B56" s="93"/>
      <c r="C56"/>
      <c r="D56" s="915" t="s">
        <v>194</v>
      </c>
      <c r="E56" s="77"/>
      <c r="F56" s="78" t="s">
        <v>1232</v>
      </c>
      <c r="G56"/>
      <c r="H56"/>
      <c r="I56"/>
      <c r="J56"/>
      <c r="K56"/>
      <c r="L56"/>
      <c r="M56"/>
      <c r="N56"/>
      <c r="O56"/>
      <c r="P56"/>
      <c r="Y56" s="1612" t="s">
        <v>276</v>
      </c>
      <c r="Z56" s="1604"/>
      <c r="AA56" s="1613"/>
      <c r="AB56" s="1614"/>
      <c r="AC56" s="1614"/>
      <c r="AD56" s="1614"/>
      <c r="AE56" s="1614"/>
      <c r="AF56" s="1614"/>
      <c r="AG56" s="1614"/>
      <c r="AH56" s="1614"/>
      <c r="AI56" s="1615"/>
      <c r="AJ56" s="1604" t="s">
        <v>154</v>
      </c>
      <c r="AK56" s="1604"/>
      <c r="BD56"/>
      <c r="BE56"/>
      <c r="BF56"/>
      <c r="BG56"/>
      <c r="BH56"/>
      <c r="BI56"/>
      <c r="BJ56"/>
      <c r="BK56"/>
      <c r="BL56"/>
      <c r="BM56"/>
      <c r="BN56"/>
      <c r="BO56"/>
      <c r="BQ56"/>
      <c r="BR56"/>
      <c r="BS56" s="2214">
        <v>100</v>
      </c>
      <c r="BT56" s="2215"/>
      <c r="BU56" s="2215"/>
      <c r="BV56" s="2215">
        <v>0</v>
      </c>
      <c r="BW56" s="2215"/>
      <c r="BX56" s="2215"/>
      <c r="BY56" s="2215">
        <v>0</v>
      </c>
      <c r="BZ56" s="2215"/>
      <c r="CA56" s="2216"/>
      <c r="CB56" s="1604" t="s">
        <v>154</v>
      </c>
      <c r="CC56" s="1604"/>
      <c r="CD56" s="124"/>
      <c r="CH56"/>
      <c r="CI56"/>
      <c r="CJ56"/>
      <c r="CK56"/>
    </row>
    <row r="57" spans="2:91" s="65" customFormat="1" ht="30" customHeight="1">
      <c r="B57" s="93"/>
      <c r="C57"/>
      <c r="D57"/>
      <c r="E57"/>
      <c r="F57" s="91" t="s">
        <v>1233</v>
      </c>
      <c r="G57"/>
      <c r="H57"/>
      <c r="I57"/>
      <c r="J57"/>
      <c r="K57"/>
      <c r="L57"/>
      <c r="M57"/>
      <c r="N57"/>
      <c r="O57"/>
      <c r="P57"/>
      <c r="Y57" s="1604"/>
      <c r="Z57" s="1604"/>
      <c r="AA57" s="1616"/>
      <c r="AB57" s="1617"/>
      <c r="AC57" s="1617"/>
      <c r="AD57" s="1617"/>
      <c r="AE57" s="1617"/>
      <c r="AF57" s="1617"/>
      <c r="AG57" s="1617"/>
      <c r="AH57" s="1617"/>
      <c r="AI57" s="1618"/>
      <c r="AJ57" s="1604"/>
      <c r="AK57" s="1604"/>
      <c r="AQ57"/>
      <c r="AR57"/>
      <c r="AS57"/>
      <c r="AT57"/>
      <c r="AU57"/>
      <c r="AV57"/>
      <c r="AW57"/>
      <c r="AX57"/>
      <c r="AY57"/>
      <c r="AZ57"/>
      <c r="BD57"/>
      <c r="BE57"/>
      <c r="BF57"/>
      <c r="BG57"/>
      <c r="BH57"/>
      <c r="BI57"/>
      <c r="BJ57"/>
      <c r="BK57"/>
      <c r="BL57"/>
      <c r="BM57"/>
      <c r="BN57"/>
      <c r="BO57"/>
      <c r="BQ57"/>
      <c r="BR57"/>
      <c r="BS57" s="2217"/>
      <c r="BT57" s="2218"/>
      <c r="BU57" s="2218"/>
      <c r="BV57" s="2218"/>
      <c r="BW57" s="2218"/>
      <c r="BX57" s="2218"/>
      <c r="BY57" s="2218"/>
      <c r="BZ57" s="2218"/>
      <c r="CA57" s="2219"/>
      <c r="CB57" s="1604"/>
      <c r="CC57" s="1604"/>
      <c r="CD57" s="124"/>
      <c r="CH57"/>
      <c r="CI57"/>
      <c r="CJ57"/>
      <c r="CK57"/>
    </row>
    <row r="58" spans="2:91" s="66" customFormat="1" ht="39.9" customHeight="1">
      <c r="B58" s="139"/>
      <c r="C58" s="96"/>
      <c r="D58" s="96"/>
      <c r="E58" s="96"/>
      <c r="F58" s="96"/>
      <c r="G58" s="96"/>
      <c r="H58" s="96"/>
      <c r="I58" s="96"/>
      <c r="J58" s="96"/>
      <c r="K58" s="96"/>
      <c r="L58" s="96"/>
      <c r="M58" s="96"/>
      <c r="N58" s="96"/>
      <c r="O58" s="96"/>
      <c r="P58" s="96"/>
      <c r="Q58" s="96"/>
      <c r="R58" s="96"/>
      <c r="S58" s="96"/>
      <c r="T58" s="96"/>
      <c r="U58" s="96"/>
      <c r="V58" s="96"/>
      <c r="W58" s="171"/>
      <c r="X58" s="171"/>
      <c r="Y58" s="171"/>
      <c r="Z58" s="171"/>
      <c r="AA58" s="171"/>
      <c r="AB58" s="171"/>
      <c r="AC58" s="171"/>
      <c r="AD58" s="171"/>
      <c r="AE58" s="171"/>
      <c r="AF58" s="171"/>
      <c r="AG58" s="171"/>
      <c r="AH58" s="171"/>
      <c r="AI58" s="171"/>
      <c r="AJ58" s="96"/>
      <c r="AK58" s="96"/>
      <c r="AL58" s="96"/>
      <c r="AM58" s="96"/>
      <c r="AN58" s="96"/>
      <c r="AO58" s="96"/>
      <c r="AP58" s="96"/>
      <c r="AQ58" s="96"/>
      <c r="AR58" s="96"/>
      <c r="AS58" s="96"/>
      <c r="AT58" s="96"/>
      <c r="AU58" s="96"/>
      <c r="AV58" s="96"/>
      <c r="AW58" s="96"/>
      <c r="AX58" s="96"/>
      <c r="AY58" s="96"/>
      <c r="AZ58" s="96"/>
      <c r="BA58" s="171"/>
      <c r="BB58" s="171"/>
      <c r="BC58" s="171"/>
      <c r="BD58" s="96"/>
      <c r="BE58" s="96"/>
      <c r="BF58" s="96"/>
      <c r="BG58" s="96"/>
      <c r="BH58" s="96"/>
      <c r="BI58" s="96"/>
      <c r="BJ58" s="96"/>
      <c r="BK58" s="96"/>
      <c r="BL58" s="96"/>
      <c r="BM58" s="96"/>
      <c r="BN58" s="96"/>
      <c r="BO58" s="96"/>
      <c r="BP58" s="96"/>
      <c r="BQ58" s="171"/>
      <c r="BR58" s="171"/>
      <c r="BS58" s="171"/>
      <c r="BT58" s="171"/>
      <c r="BU58" s="171"/>
      <c r="BV58" s="171"/>
      <c r="BW58" s="171"/>
      <c r="BX58" s="171"/>
      <c r="BY58" s="171"/>
      <c r="BZ58" s="171"/>
      <c r="CA58" s="171"/>
      <c r="CB58" s="171"/>
      <c r="CC58" s="171"/>
      <c r="CD58" s="142"/>
      <c r="CH58"/>
      <c r="CI58"/>
      <c r="CJ58"/>
      <c r="CK58"/>
    </row>
    <row r="59" spans="2:91" s="66" customFormat="1" ht="39.9" customHeight="1">
      <c r="B59" s="90"/>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20"/>
      <c r="CH59"/>
      <c r="CI59"/>
      <c r="CJ59"/>
      <c r="CK59"/>
    </row>
    <row r="60" spans="2:91" s="66" customFormat="1" ht="30" customHeight="1">
      <c r="B60" s="93"/>
      <c r="C60" s="182" t="s">
        <v>1234</v>
      </c>
      <c r="D60" s="78" t="s">
        <v>1235</v>
      </c>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20"/>
      <c r="CH60"/>
      <c r="CI60"/>
      <c r="CJ60"/>
      <c r="CK60"/>
    </row>
    <row r="61" spans="2:91" s="66" customFormat="1" ht="30" customHeight="1">
      <c r="B61" s="76"/>
      <c r="C61" s="183"/>
      <c r="D61" s="1084" t="s">
        <v>1743</v>
      </c>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20"/>
      <c r="CE61" s="78"/>
      <c r="CF61" s="78"/>
      <c r="CG61" s="78"/>
      <c r="CH61" s="40"/>
      <c r="CI61" s="40"/>
      <c r="CJ61" s="40"/>
      <c r="CK61" s="40"/>
      <c r="CL61" s="40"/>
      <c r="CM61" s="40"/>
    </row>
    <row r="62" spans="2:91" s="66" customFormat="1" ht="30" customHeight="1">
      <c r="B62" s="101"/>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20"/>
      <c r="CE62" s="78"/>
      <c r="CF62" s="78"/>
      <c r="CG62" s="78"/>
      <c r="CH62" s="40"/>
      <c r="CI62" s="40"/>
      <c r="CJ62" s="40"/>
      <c r="CK62" s="40"/>
      <c r="CL62" s="40"/>
      <c r="CM62" s="40"/>
    </row>
    <row r="63" spans="2:91" s="66" customFormat="1" ht="30" customHeight="1">
      <c r="B63" s="76"/>
      <c r="C63"/>
      <c r="D63" s="2285">
        <v>342301</v>
      </c>
      <c r="E63" s="2285"/>
      <c r="F63" s="2285"/>
      <c r="G63" s="2285"/>
      <c r="H63" s="2285"/>
      <c r="I63" s="104"/>
      <c r="J63" s="104"/>
      <c r="K63" s="104"/>
      <c r="L63" s="104"/>
      <c r="M63" s="104"/>
      <c r="N63" s="104"/>
      <c r="O63" s="104"/>
      <c r="P63" s="104"/>
      <c r="Q63" s="104"/>
      <c r="R63" s="81"/>
      <c r="S63" s="81"/>
      <c r="T63" s="81"/>
      <c r="U63" s="81"/>
      <c r="V63" s="81"/>
      <c r="W63" s="81"/>
      <c r="X63" s="81"/>
      <c r="Y63" s="81"/>
      <c r="Z63" s="81"/>
      <c r="AA63" s="81"/>
      <c r="AB63" s="81"/>
      <c r="AC63" s="81"/>
      <c r="AD63" s="81"/>
      <c r="AE63" s="81"/>
      <c r="AF63" s="81"/>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20"/>
      <c r="CE63" s="78"/>
      <c r="CF63" s="78"/>
      <c r="CG63" s="78"/>
      <c r="CH63" s="40"/>
      <c r="CI63" s="40"/>
      <c r="CJ63" s="40"/>
      <c r="CK63" s="40"/>
      <c r="CL63" s="40"/>
      <c r="CM63" s="40"/>
    </row>
    <row r="64" spans="2:91" s="66" customFormat="1" ht="30" customHeight="1">
      <c r="B64" s="93"/>
      <c r="C64"/>
      <c r="D64" s="1612" t="s">
        <v>74</v>
      </c>
      <c r="E64" s="1605"/>
      <c r="F64" s="2251"/>
      <c r="G64" s="2252"/>
      <c r="H64" s="2253"/>
      <c r="I64" s="105"/>
      <c r="J64" s="2250" t="s">
        <v>793</v>
      </c>
      <c r="K64" s="2250"/>
      <c r="L64" s="2250"/>
      <c r="M64" s="2250"/>
      <c r="N64" s="2250"/>
      <c r="O64" s="2250"/>
      <c r="P64" s="2250"/>
      <c r="Q64" s="2250"/>
      <c r="R64" s="81"/>
      <c r="S64" s="1612" t="s">
        <v>76</v>
      </c>
      <c r="T64" s="1605"/>
      <c r="U64" s="2251"/>
      <c r="V64" s="2252"/>
      <c r="W64" s="2253"/>
      <c r="X64" s="105"/>
      <c r="Y64" s="2250" t="s">
        <v>118</v>
      </c>
      <c r="Z64" s="2250"/>
      <c r="AA64" s="2250"/>
      <c r="AB64" s="2250"/>
      <c r="AC64" s="2250"/>
      <c r="AD64" s="2250"/>
      <c r="AE64" s="2250"/>
      <c r="AF64" s="2250"/>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20"/>
      <c r="CE64" s="78"/>
      <c r="CF64" s="78"/>
      <c r="CG64" s="78"/>
      <c r="CH64" s="40"/>
      <c r="CI64" s="40"/>
      <c r="CJ64" s="40"/>
      <c r="CK64" s="40"/>
      <c r="CL64" s="40"/>
      <c r="CM64" s="40"/>
    </row>
    <row r="65" spans="2:91" s="66" customFormat="1" ht="30" customHeight="1">
      <c r="B65" s="76"/>
      <c r="C65"/>
      <c r="D65" s="1604"/>
      <c r="E65" s="1605"/>
      <c r="F65" s="2254"/>
      <c r="G65" s="2255"/>
      <c r="H65" s="2256"/>
      <c r="I65" s="105"/>
      <c r="J65" s="2250"/>
      <c r="K65" s="2250"/>
      <c r="L65" s="2250"/>
      <c r="M65" s="2250"/>
      <c r="N65" s="2250"/>
      <c r="O65" s="2250"/>
      <c r="P65" s="2250"/>
      <c r="Q65" s="2250"/>
      <c r="R65" s="81"/>
      <c r="S65" s="1604"/>
      <c r="T65" s="1605"/>
      <c r="U65" s="2254"/>
      <c r="V65" s="2255"/>
      <c r="W65" s="2256"/>
      <c r="X65" s="105"/>
      <c r="Y65" s="2250"/>
      <c r="Z65" s="2250"/>
      <c r="AA65" s="2250"/>
      <c r="AB65" s="2250"/>
      <c r="AC65" s="2250"/>
      <c r="AD65" s="2250"/>
      <c r="AE65" s="2250"/>
      <c r="AF65" s="2250"/>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0"/>
      <c r="CE65" s="78"/>
      <c r="CF65" s="78"/>
      <c r="CG65" s="78"/>
      <c r="CH65" s="40"/>
      <c r="CI65" s="40"/>
      <c r="CJ65" s="40"/>
      <c r="CK65" s="40"/>
      <c r="CL65" s="40"/>
      <c r="CM65" s="40"/>
    </row>
    <row r="66" spans="2:91" s="66" customFormat="1" ht="39.9" customHeight="1">
      <c r="B66" s="164"/>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c r="BN66" s="96"/>
      <c r="BO66" s="96"/>
      <c r="BP66" s="96"/>
      <c r="BQ66" s="96"/>
      <c r="BR66" s="96"/>
      <c r="BS66" s="96"/>
      <c r="BT66" s="96"/>
      <c r="BU66" s="96"/>
      <c r="BV66" s="96"/>
      <c r="BW66" s="96"/>
      <c r="BX66" s="96"/>
      <c r="BY66" s="96"/>
      <c r="BZ66" s="96"/>
      <c r="CA66" s="96"/>
      <c r="CB66" s="96"/>
      <c r="CC66" s="96"/>
      <c r="CD66" s="177"/>
      <c r="CE66" s="78"/>
      <c r="CF66" s="78"/>
      <c r="CG66" s="78"/>
      <c r="CH66" s="40"/>
      <c r="CI66" s="40"/>
      <c r="CJ66" s="40"/>
      <c r="CK66" s="40"/>
      <c r="CL66" s="40"/>
      <c r="CM66" s="40"/>
    </row>
    <row r="67" spans="2:91" s="66" customFormat="1" ht="30" customHeight="1">
      <c r="B67" s="90"/>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0"/>
      <c r="CE67" s="78"/>
      <c r="CF67" s="78"/>
      <c r="CG67" s="78"/>
      <c r="CH67" s="40"/>
      <c r="CI67" s="40"/>
      <c r="CJ67" s="40"/>
      <c r="CK67" s="40"/>
      <c r="CL67" s="40"/>
      <c r="CM67" s="40"/>
    </row>
    <row r="68" spans="2:91" s="66" customFormat="1" ht="30" customHeight="1">
      <c r="B68" s="93"/>
      <c r="C68" s="182" t="s">
        <v>1236</v>
      </c>
      <c r="D68" s="78" t="s">
        <v>1237</v>
      </c>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20"/>
      <c r="CE68" s="78"/>
      <c r="CF68" s="78"/>
      <c r="CG68" s="78"/>
      <c r="CH68" s="40"/>
      <c r="CI68" s="40"/>
      <c r="CJ68" s="40"/>
      <c r="CK68" s="40"/>
      <c r="CL68" s="40"/>
      <c r="CM68" s="40"/>
    </row>
    <row r="69" spans="2:91" s="66" customFormat="1" ht="30" customHeight="1">
      <c r="B69" s="76"/>
      <c r="C69" s="183"/>
      <c r="D69" s="1084" t="s">
        <v>1744</v>
      </c>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20"/>
      <c r="CE69" s="78"/>
      <c r="CF69" s="78"/>
      <c r="CG69" s="78"/>
      <c r="CH69" s="40"/>
      <c r="CI69" s="40"/>
      <c r="CJ69" s="40"/>
      <c r="CK69" s="40"/>
      <c r="CL69" s="40"/>
      <c r="CM69" s="40"/>
    </row>
    <row r="70" spans="2:91" s="66" customFormat="1" ht="30" customHeight="1">
      <c r="B70" s="101"/>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20"/>
      <c r="CE70" s="78"/>
      <c r="CF70" s="78"/>
      <c r="CG70" s="78"/>
      <c r="CH70" s="40"/>
      <c r="CI70" s="40"/>
      <c r="CJ70" s="40"/>
      <c r="CK70" s="40"/>
      <c r="CL70" s="40"/>
      <c r="CM70" s="40"/>
    </row>
    <row r="71" spans="2:91" s="66" customFormat="1" ht="30" customHeight="1">
      <c r="B71" s="76"/>
      <c r="C71"/>
      <c r="D71" s="2285">
        <v>342401</v>
      </c>
      <c r="E71" s="2285"/>
      <c r="F71" s="2285"/>
      <c r="G71" s="2285"/>
      <c r="H71" s="2285"/>
      <c r="I71" s="104"/>
      <c r="J71" s="104"/>
      <c r="K71" s="104"/>
      <c r="L71" s="104"/>
      <c r="M71" s="104"/>
      <c r="N71" s="104"/>
      <c r="O71" s="104"/>
      <c r="P71" s="104"/>
      <c r="Q71" s="104"/>
      <c r="R71" s="81"/>
      <c r="S71" s="81"/>
      <c r="T71" s="81"/>
      <c r="U71" s="81"/>
      <c r="V71" s="81"/>
      <c r="W71" s="81"/>
      <c r="X71" s="81"/>
      <c r="Y71" s="81"/>
      <c r="Z71" s="81"/>
      <c r="AA71" s="81"/>
      <c r="AB71" s="81"/>
      <c r="AC71" s="81"/>
      <c r="AD71" s="81"/>
      <c r="AE71" s="81"/>
      <c r="AF71" s="8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0"/>
      <c r="CE71" s="78"/>
      <c r="CF71" s="78"/>
      <c r="CG71" s="78"/>
      <c r="CH71" s="40"/>
      <c r="CI71" s="40"/>
      <c r="CJ71" s="40"/>
      <c r="CK71" s="40"/>
      <c r="CL71" s="40"/>
      <c r="CM71" s="40"/>
    </row>
    <row r="72" spans="2:91" s="66" customFormat="1" ht="30" customHeight="1">
      <c r="B72" s="93"/>
      <c r="C72"/>
      <c r="D72" s="1612" t="s">
        <v>74</v>
      </c>
      <c r="E72" s="1605"/>
      <c r="F72" s="2251"/>
      <c r="G72" s="2252"/>
      <c r="H72" s="2253"/>
      <c r="I72" s="105"/>
      <c r="J72" s="2250" t="s">
        <v>793</v>
      </c>
      <c r="K72" s="2250"/>
      <c r="L72" s="2250"/>
      <c r="M72" s="2250"/>
      <c r="N72" s="2250"/>
      <c r="O72" s="2250"/>
      <c r="P72" s="2250"/>
      <c r="Q72" s="2250"/>
      <c r="R72" s="81"/>
      <c r="S72" s="1612" t="s">
        <v>76</v>
      </c>
      <c r="T72" s="1605"/>
      <c r="U72" s="2251"/>
      <c r="V72" s="2252"/>
      <c r="W72" s="2253"/>
      <c r="X72" s="105"/>
      <c r="Y72" s="2250" t="s">
        <v>118</v>
      </c>
      <c r="Z72" s="2250"/>
      <c r="AA72" s="2250"/>
      <c r="AB72" s="2250"/>
      <c r="AC72" s="2250"/>
      <c r="AD72" s="2250"/>
      <c r="AE72" s="2250"/>
      <c r="AF72" s="2250"/>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20"/>
      <c r="CE72" s="78"/>
      <c r="CF72" s="78"/>
      <c r="CG72" s="78"/>
      <c r="CH72" s="40"/>
      <c r="CI72" s="40"/>
      <c r="CJ72" s="40"/>
      <c r="CK72" s="40"/>
      <c r="CL72" s="40"/>
      <c r="CM72" s="40"/>
    </row>
    <row r="73" spans="2:91" s="66" customFormat="1" ht="30" customHeight="1">
      <c r="B73" s="76"/>
      <c r="C73"/>
      <c r="D73" s="1604"/>
      <c r="E73" s="1605"/>
      <c r="F73" s="2254"/>
      <c r="G73" s="2255"/>
      <c r="H73" s="2256"/>
      <c r="I73" s="105"/>
      <c r="J73" s="2250"/>
      <c r="K73" s="2250"/>
      <c r="L73" s="2250"/>
      <c r="M73" s="2250"/>
      <c r="N73" s="2250"/>
      <c r="O73" s="2250"/>
      <c r="P73" s="2250"/>
      <c r="Q73" s="2250"/>
      <c r="R73" s="81"/>
      <c r="S73" s="1604"/>
      <c r="T73" s="1605"/>
      <c r="U73" s="2254"/>
      <c r="V73" s="2255"/>
      <c r="W73" s="2256"/>
      <c r="X73" s="105"/>
      <c r="Y73" s="2250"/>
      <c r="Z73" s="2250"/>
      <c r="AA73" s="2250"/>
      <c r="AB73" s="2250"/>
      <c r="AC73" s="2250"/>
      <c r="AD73" s="2250"/>
      <c r="AE73" s="2250"/>
      <c r="AF73" s="2250"/>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20"/>
      <c r="CE73" s="78"/>
      <c r="CF73" s="78"/>
      <c r="CG73" s="78"/>
      <c r="CH73" s="40"/>
      <c r="CI73" s="40"/>
      <c r="CJ73" s="40"/>
      <c r="CK73" s="40"/>
      <c r="CL73" s="40"/>
      <c r="CM73" s="40"/>
    </row>
    <row r="74" spans="2:91" s="66" customFormat="1" ht="30" customHeight="1">
      <c r="B74" s="76"/>
      <c r="C74"/>
      <c r="D74" s="1223"/>
      <c r="E74" s="1223"/>
      <c r="F74" s="105"/>
      <c r="G74" s="105"/>
      <c r="H74" s="105"/>
      <c r="I74" s="105"/>
      <c r="J74" s="1224"/>
      <c r="K74" s="1224"/>
      <c r="L74" s="1224"/>
      <c r="M74" s="1224"/>
      <c r="N74" s="1224"/>
      <c r="O74" s="1224"/>
      <c r="P74" s="1224"/>
      <c r="Q74" s="1224"/>
      <c r="R74" s="81"/>
      <c r="S74" s="1223"/>
      <c r="T74" s="1223"/>
      <c r="U74" s="105"/>
      <c r="V74" s="105"/>
      <c r="W74" s="105"/>
      <c r="X74" s="105"/>
      <c r="Y74" s="1224"/>
      <c r="Z74" s="1224"/>
      <c r="AA74" s="1224"/>
      <c r="AB74" s="1224"/>
      <c r="AC74" s="1224"/>
      <c r="AD74" s="1224"/>
      <c r="AE74" s="1224"/>
      <c r="AF74" s="122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20"/>
      <c r="CE74" s="1225"/>
      <c r="CF74" s="1225"/>
      <c r="CG74" s="1225"/>
      <c r="CH74" s="40"/>
      <c r="CI74" s="40"/>
      <c r="CJ74" s="40"/>
      <c r="CK74" s="40"/>
      <c r="CL74" s="40"/>
      <c r="CM74" s="40"/>
    </row>
    <row r="75" spans="2:91" s="66" customFormat="1" ht="30" customHeight="1">
      <c r="B75" s="76"/>
      <c r="C75"/>
      <c r="D75" s="1223"/>
      <c r="E75" s="1223"/>
      <c r="F75" s="105"/>
      <c r="G75" s="105"/>
      <c r="H75" s="105"/>
      <c r="I75" s="105"/>
      <c r="J75" s="1224"/>
      <c r="K75" s="1224"/>
      <c r="L75" s="1224"/>
      <c r="M75" s="1224"/>
      <c r="N75" s="1224"/>
      <c r="O75" s="1224"/>
      <c r="P75" s="1224"/>
      <c r="Q75" s="1224"/>
      <c r="R75" s="81"/>
      <c r="S75" s="1223"/>
      <c r="T75" s="1223"/>
      <c r="U75" s="105"/>
      <c r="V75" s="105"/>
      <c r="W75" s="105"/>
      <c r="X75" s="105"/>
      <c r="Y75" s="1224"/>
      <c r="Z75" s="1224"/>
      <c r="AA75" s="1224"/>
      <c r="AB75" s="1224"/>
      <c r="AC75" s="1224"/>
      <c r="AD75" s="1224"/>
      <c r="AE75" s="1224"/>
      <c r="AF75" s="1224"/>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20"/>
      <c r="CE75" s="1225"/>
      <c r="CF75" s="1225"/>
      <c r="CG75" s="1225"/>
      <c r="CH75" s="40"/>
      <c r="CI75" s="40"/>
      <c r="CJ75" s="40"/>
      <c r="CK75" s="40"/>
      <c r="CL75" s="40"/>
      <c r="CM75" s="40"/>
    </row>
    <row r="76" spans="2:91" s="66" customFormat="1" ht="30" customHeight="1">
      <c r="B76" s="76"/>
      <c r="C76"/>
      <c r="D76" s="1223"/>
      <c r="E76" s="1223"/>
      <c r="F76" s="105"/>
      <c r="G76" s="105"/>
      <c r="H76" s="105"/>
      <c r="I76" s="105"/>
      <c r="J76" s="1224"/>
      <c r="K76" s="1224"/>
      <c r="L76" s="1224"/>
      <c r="M76" s="1224"/>
      <c r="N76" s="1224"/>
      <c r="O76" s="1224"/>
      <c r="P76" s="1224"/>
      <c r="Q76" s="1224"/>
      <c r="R76" s="81"/>
      <c r="S76" s="1223"/>
      <c r="T76" s="1223"/>
      <c r="U76" s="105"/>
      <c r="V76" s="105"/>
      <c r="W76" s="105"/>
      <c r="X76" s="105"/>
      <c r="Y76" s="1224"/>
      <c r="Z76" s="1224"/>
      <c r="AA76" s="1224"/>
      <c r="AB76" s="1224"/>
      <c r="AC76" s="1224"/>
      <c r="AD76" s="1224"/>
      <c r="AE76" s="1224"/>
      <c r="AF76" s="1224"/>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20"/>
      <c r="CE76" s="1225"/>
      <c r="CF76" s="1225"/>
      <c r="CG76" s="1225"/>
      <c r="CH76" s="40"/>
      <c r="CI76" s="40"/>
      <c r="CJ76" s="40"/>
      <c r="CK76" s="40"/>
      <c r="CL76" s="40"/>
      <c r="CM76" s="40"/>
    </row>
    <row r="77" spans="2:91" s="66" customFormat="1" ht="30" customHeight="1">
      <c r="B77" s="76"/>
      <c r="C77"/>
      <c r="D77" s="1223"/>
      <c r="E77" s="1223"/>
      <c r="F77" s="105"/>
      <c r="G77" s="105"/>
      <c r="H77" s="105"/>
      <c r="I77" s="105"/>
      <c r="J77" s="1224"/>
      <c r="K77" s="1224"/>
      <c r="L77" s="1224"/>
      <c r="M77" s="1224"/>
      <c r="N77" s="1224"/>
      <c r="O77" s="1224"/>
      <c r="P77" s="1224"/>
      <c r="Q77" s="1224"/>
      <c r="R77" s="81"/>
      <c r="S77" s="1223"/>
      <c r="T77" s="1223"/>
      <c r="U77" s="105"/>
      <c r="V77" s="105"/>
      <c r="W77" s="105"/>
      <c r="X77" s="105"/>
      <c r="Y77" s="1224"/>
      <c r="Z77" s="1224"/>
      <c r="AA77" s="1224"/>
      <c r="AB77" s="1224"/>
      <c r="AC77" s="1224"/>
      <c r="AD77" s="1224"/>
      <c r="AE77" s="1224"/>
      <c r="AF77" s="1224"/>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20"/>
      <c r="CE77" s="1225"/>
      <c r="CF77" s="1225"/>
      <c r="CG77" s="1225"/>
      <c r="CH77" s="40"/>
      <c r="CI77" s="40"/>
      <c r="CJ77" s="40"/>
      <c r="CK77" s="40"/>
      <c r="CL77" s="40"/>
      <c r="CM77" s="40"/>
    </row>
    <row r="78" spans="2:91" s="66" customFormat="1" ht="30" customHeight="1">
      <c r="B78" s="76"/>
      <c r="C78"/>
      <c r="D78" s="1223"/>
      <c r="E78" s="1223"/>
      <c r="F78" s="105"/>
      <c r="G78" s="105"/>
      <c r="H78" s="105"/>
      <c r="I78" s="105"/>
      <c r="J78" s="1224"/>
      <c r="K78" s="1224"/>
      <c r="L78" s="1224"/>
      <c r="M78" s="1224"/>
      <c r="N78" s="1224"/>
      <c r="O78" s="1224"/>
      <c r="P78" s="1224"/>
      <c r="Q78" s="1224"/>
      <c r="R78" s="81"/>
      <c r="S78" s="1223"/>
      <c r="T78" s="1223"/>
      <c r="U78" s="105"/>
      <c r="V78" s="105"/>
      <c r="W78" s="105"/>
      <c r="X78" s="105"/>
      <c r="Y78" s="1224"/>
      <c r="Z78" s="1224"/>
      <c r="AA78" s="1224"/>
      <c r="AB78" s="1224"/>
      <c r="AC78" s="1224"/>
      <c r="AD78" s="1224"/>
      <c r="AE78" s="1224"/>
      <c r="AF78" s="1224"/>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20"/>
      <c r="CE78" s="1225"/>
      <c r="CF78" s="1225"/>
      <c r="CG78" s="1225"/>
      <c r="CH78" s="40"/>
      <c r="CI78" s="40"/>
      <c r="CJ78" s="40"/>
      <c r="CK78" s="40"/>
      <c r="CL78" s="40"/>
      <c r="CM78" s="40"/>
    </row>
    <row r="79" spans="2:91" s="66" customFormat="1" ht="30" customHeight="1">
      <c r="B79" s="76"/>
      <c r="C79"/>
      <c r="D79" s="1223"/>
      <c r="E79" s="1223"/>
      <c r="F79" s="105"/>
      <c r="G79" s="105"/>
      <c r="H79" s="105"/>
      <c r="I79" s="105"/>
      <c r="J79" s="1224"/>
      <c r="K79" s="1224"/>
      <c r="L79" s="1224"/>
      <c r="M79" s="1224"/>
      <c r="N79" s="1224"/>
      <c r="O79" s="1224"/>
      <c r="P79" s="1224"/>
      <c r="Q79" s="1224"/>
      <c r="R79" s="81"/>
      <c r="S79" s="1223"/>
      <c r="T79" s="1223"/>
      <c r="U79" s="105"/>
      <c r="V79" s="105"/>
      <c r="W79" s="105"/>
      <c r="X79" s="105"/>
      <c r="Y79" s="1224"/>
      <c r="Z79" s="1224"/>
      <c r="AA79" s="1224"/>
      <c r="AB79" s="1224"/>
      <c r="AC79" s="1224"/>
      <c r="AD79" s="1224"/>
      <c r="AE79" s="1224"/>
      <c r="AF79" s="1224"/>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20"/>
      <c r="CE79" s="1225"/>
      <c r="CF79" s="1225"/>
      <c r="CG79" s="1225"/>
      <c r="CH79" s="40"/>
      <c r="CI79" s="40"/>
      <c r="CJ79" s="40"/>
      <c r="CK79" s="40"/>
      <c r="CL79" s="40"/>
      <c r="CM79" s="40"/>
    </row>
    <row r="80" spans="2:91" s="66" customFormat="1" ht="30" customHeight="1">
      <c r="B80" s="76"/>
      <c r="C80"/>
      <c r="D80" s="1223"/>
      <c r="E80" s="1223"/>
      <c r="F80" s="105"/>
      <c r="G80" s="105"/>
      <c r="H80" s="105"/>
      <c r="I80" s="105"/>
      <c r="J80" s="1224"/>
      <c r="K80" s="1224"/>
      <c r="L80" s="1224"/>
      <c r="M80" s="1224"/>
      <c r="N80" s="1224"/>
      <c r="O80" s="1224"/>
      <c r="P80" s="1224"/>
      <c r="Q80" s="1224"/>
      <c r="R80" s="81"/>
      <c r="S80" s="1223"/>
      <c r="T80" s="1223"/>
      <c r="U80" s="105"/>
      <c r="V80" s="105"/>
      <c r="W80" s="105"/>
      <c r="X80" s="105"/>
      <c r="Y80" s="1224"/>
      <c r="Z80" s="1224"/>
      <c r="AA80" s="1224"/>
      <c r="AB80" s="1224"/>
      <c r="AC80" s="1224"/>
      <c r="AD80" s="1224"/>
      <c r="AE80" s="1224"/>
      <c r="AF80" s="1224"/>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20"/>
      <c r="CE80" s="1225"/>
      <c r="CF80" s="1225"/>
      <c r="CG80" s="1225"/>
      <c r="CH80" s="40"/>
      <c r="CI80" s="40"/>
      <c r="CJ80" s="40"/>
      <c r="CK80" s="40"/>
      <c r="CL80" s="40"/>
      <c r="CM80" s="40"/>
    </row>
    <row r="81" spans="2:91" s="66" customFormat="1" ht="30" customHeight="1">
      <c r="B81" s="76"/>
      <c r="C81"/>
      <c r="D81" s="1223"/>
      <c r="E81" s="1223"/>
      <c r="F81" s="105"/>
      <c r="G81" s="105"/>
      <c r="H81" s="105"/>
      <c r="I81" s="105"/>
      <c r="J81" s="1224"/>
      <c r="K81" s="1224"/>
      <c r="L81" s="1224"/>
      <c r="M81" s="1224"/>
      <c r="N81" s="1224"/>
      <c r="O81" s="1224"/>
      <c r="P81" s="1224"/>
      <c r="Q81" s="1224"/>
      <c r="R81" s="81"/>
      <c r="S81" s="1223"/>
      <c r="T81" s="1223"/>
      <c r="U81" s="105"/>
      <c r="V81" s="105"/>
      <c r="W81" s="105"/>
      <c r="X81" s="105"/>
      <c r="Y81" s="1224"/>
      <c r="Z81" s="1224"/>
      <c r="AA81" s="1224"/>
      <c r="AB81" s="1224"/>
      <c r="AC81" s="1224"/>
      <c r="AD81" s="1224"/>
      <c r="AE81" s="1224"/>
      <c r="AF81" s="1224"/>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20"/>
      <c r="CE81" s="1225"/>
      <c r="CF81" s="1225"/>
      <c r="CG81" s="1225"/>
      <c r="CH81" s="40"/>
      <c r="CI81" s="40"/>
      <c r="CJ81" s="40"/>
      <c r="CK81" s="40"/>
      <c r="CL81" s="40"/>
      <c r="CM81" s="40"/>
    </row>
    <row r="82" spans="2:91" s="66" customFormat="1" ht="30" customHeight="1">
      <c r="B82" s="76"/>
      <c r="C82"/>
      <c r="D82" s="1223"/>
      <c r="E82" s="1223"/>
      <c r="F82" s="105"/>
      <c r="G82" s="105"/>
      <c r="H82" s="105"/>
      <c r="I82" s="105"/>
      <c r="J82" s="1224"/>
      <c r="K82" s="1224"/>
      <c r="L82" s="1224"/>
      <c r="M82" s="1224"/>
      <c r="N82" s="1224"/>
      <c r="O82" s="1224"/>
      <c r="P82" s="1224"/>
      <c r="Q82" s="1224"/>
      <c r="R82" s="81"/>
      <c r="S82" s="1223"/>
      <c r="T82" s="1223"/>
      <c r="U82" s="105"/>
      <c r="V82" s="105"/>
      <c r="W82" s="105"/>
      <c r="X82" s="105"/>
      <c r="Y82" s="1224"/>
      <c r="Z82" s="1224"/>
      <c r="AA82" s="1224"/>
      <c r="AB82" s="1224"/>
      <c r="AC82" s="1224"/>
      <c r="AD82" s="1224"/>
      <c r="AE82" s="1224"/>
      <c r="AF82" s="1224"/>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20"/>
      <c r="CE82" s="1225"/>
      <c r="CF82" s="1225"/>
      <c r="CG82" s="1225"/>
      <c r="CH82" s="40"/>
      <c r="CI82" s="40"/>
      <c r="CJ82" s="40"/>
      <c r="CK82" s="40"/>
      <c r="CL82" s="40"/>
      <c r="CM82" s="40"/>
    </row>
    <row r="83" spans="2:91" s="66" customFormat="1" ht="30" customHeight="1">
      <c r="B83" s="76"/>
      <c r="C83"/>
      <c r="D83" s="1223"/>
      <c r="E83" s="1223"/>
      <c r="F83" s="105"/>
      <c r="G83" s="105"/>
      <c r="H83" s="105"/>
      <c r="I83" s="105"/>
      <c r="J83" s="1224"/>
      <c r="K83" s="1224"/>
      <c r="L83" s="1224"/>
      <c r="M83" s="1224"/>
      <c r="N83" s="1224"/>
      <c r="O83" s="1224"/>
      <c r="P83" s="1224"/>
      <c r="Q83" s="1224"/>
      <c r="R83" s="81"/>
      <c r="S83" s="1223"/>
      <c r="T83" s="1223"/>
      <c r="U83" s="105"/>
      <c r="V83" s="105"/>
      <c r="W83" s="105"/>
      <c r="X83" s="105"/>
      <c r="Y83" s="1224"/>
      <c r="Z83" s="1224"/>
      <c r="AA83" s="1224"/>
      <c r="AB83" s="1224"/>
      <c r="AC83" s="1224"/>
      <c r="AD83" s="1224"/>
      <c r="AE83" s="1224"/>
      <c r="AF83" s="1224"/>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20"/>
      <c r="CE83" s="1225"/>
      <c r="CF83" s="1225"/>
      <c r="CG83" s="1225"/>
      <c r="CH83" s="40"/>
      <c r="CI83" s="40"/>
      <c r="CJ83" s="40"/>
      <c r="CK83" s="40"/>
      <c r="CL83" s="40"/>
      <c r="CM83" s="40"/>
    </row>
    <row r="84" spans="2:91" s="66" customFormat="1" ht="30" customHeight="1">
      <c r="B84" s="76"/>
      <c r="C84"/>
      <c r="D84" s="1223"/>
      <c r="E84" s="1223"/>
      <c r="F84" s="105"/>
      <c r="G84" s="105"/>
      <c r="H84" s="105"/>
      <c r="I84" s="105"/>
      <c r="J84" s="1224"/>
      <c r="K84" s="1224"/>
      <c r="L84" s="1224"/>
      <c r="M84" s="1224"/>
      <c r="N84" s="1224"/>
      <c r="O84" s="1224"/>
      <c r="P84" s="1224"/>
      <c r="Q84" s="1224"/>
      <c r="R84" s="81"/>
      <c r="S84" s="1223"/>
      <c r="T84" s="1223"/>
      <c r="U84" s="105"/>
      <c r="V84" s="105"/>
      <c r="W84" s="105"/>
      <c r="X84" s="105"/>
      <c r="Y84" s="1224"/>
      <c r="Z84" s="1224"/>
      <c r="AA84" s="1224"/>
      <c r="AB84" s="1224"/>
      <c r="AC84" s="1224"/>
      <c r="AD84" s="1224"/>
      <c r="AE84" s="1224"/>
      <c r="AF84" s="122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20"/>
      <c r="CE84" s="1225"/>
      <c r="CF84" s="1225"/>
      <c r="CG84" s="1225"/>
      <c r="CH84" s="40"/>
      <c r="CI84" s="40"/>
      <c r="CJ84" s="40"/>
      <c r="CK84" s="40"/>
      <c r="CL84" s="40"/>
      <c r="CM84" s="40"/>
    </row>
    <row r="85" spans="2:91" s="66" customFormat="1" ht="30" customHeight="1">
      <c r="B85" s="76"/>
      <c r="C85"/>
      <c r="D85" s="1223"/>
      <c r="E85" s="1223"/>
      <c r="F85" s="105"/>
      <c r="G85" s="105"/>
      <c r="H85" s="105"/>
      <c r="I85" s="105"/>
      <c r="J85" s="1224"/>
      <c r="K85" s="1224"/>
      <c r="L85" s="1224"/>
      <c r="M85" s="1224"/>
      <c r="N85" s="1224"/>
      <c r="O85" s="1224"/>
      <c r="P85" s="1224"/>
      <c r="Q85" s="1224"/>
      <c r="R85" s="81"/>
      <c r="S85" s="1223"/>
      <c r="T85" s="1223"/>
      <c r="U85" s="105"/>
      <c r="V85" s="105"/>
      <c r="W85" s="105"/>
      <c r="X85" s="105"/>
      <c r="Y85" s="1224"/>
      <c r="Z85" s="1224"/>
      <c r="AA85" s="1224"/>
      <c r="AB85" s="1224"/>
      <c r="AC85" s="1224"/>
      <c r="AD85" s="1224"/>
      <c r="AE85" s="1224"/>
      <c r="AF85" s="1224"/>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0"/>
      <c r="CE85" s="1225"/>
      <c r="CF85" s="1225"/>
      <c r="CG85" s="1225"/>
      <c r="CH85" s="40"/>
      <c r="CI85" s="40"/>
      <c r="CJ85" s="40"/>
      <c r="CK85" s="40"/>
      <c r="CL85" s="40"/>
      <c r="CM85" s="40"/>
    </row>
    <row r="86" spans="2:91" s="66" customFormat="1" ht="30" customHeight="1">
      <c r="B86" s="76"/>
      <c r="C86"/>
      <c r="D86" s="1223"/>
      <c r="E86" s="1223"/>
      <c r="F86" s="105"/>
      <c r="G86" s="105"/>
      <c r="H86" s="105"/>
      <c r="I86" s="105"/>
      <c r="J86" s="1224"/>
      <c r="K86" s="1224"/>
      <c r="L86" s="1224"/>
      <c r="M86" s="1224"/>
      <c r="N86" s="1224"/>
      <c r="O86" s="1224"/>
      <c r="P86" s="1224"/>
      <c r="Q86" s="1224"/>
      <c r="R86" s="81"/>
      <c r="S86" s="1223"/>
      <c r="T86" s="1223"/>
      <c r="U86" s="105"/>
      <c r="V86" s="105"/>
      <c r="W86" s="105"/>
      <c r="X86" s="105"/>
      <c r="Y86" s="1224"/>
      <c r="Z86" s="1224"/>
      <c r="AA86" s="1224"/>
      <c r="AB86" s="1224"/>
      <c r="AC86" s="1224"/>
      <c r="AD86" s="1224"/>
      <c r="AE86" s="1224"/>
      <c r="AF86" s="1224"/>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0"/>
      <c r="CE86" s="1225"/>
      <c r="CF86" s="1225"/>
      <c r="CG86" s="1225"/>
      <c r="CH86" s="40"/>
      <c r="CI86" s="40"/>
      <c r="CJ86" s="40"/>
      <c r="CK86" s="40"/>
      <c r="CL86" s="40"/>
      <c r="CM86" s="40"/>
    </row>
    <row r="87" spans="2:91" s="66" customFormat="1" ht="30" customHeight="1">
      <c r="B87" s="76"/>
      <c r="C87"/>
      <c r="D87" s="1223"/>
      <c r="E87" s="1223"/>
      <c r="F87" s="105"/>
      <c r="G87" s="105"/>
      <c r="H87" s="105"/>
      <c r="I87" s="105"/>
      <c r="J87" s="1224"/>
      <c r="K87" s="1224"/>
      <c r="L87" s="1224"/>
      <c r="M87" s="1224"/>
      <c r="N87" s="1224"/>
      <c r="O87" s="1224"/>
      <c r="P87" s="1224"/>
      <c r="Q87" s="1224"/>
      <c r="R87" s="81"/>
      <c r="S87" s="1223"/>
      <c r="T87" s="1223"/>
      <c r="U87" s="105"/>
      <c r="V87" s="105"/>
      <c r="W87" s="105"/>
      <c r="X87" s="105"/>
      <c r="Y87" s="1224"/>
      <c r="Z87" s="1224"/>
      <c r="AA87" s="1224"/>
      <c r="AB87" s="1224"/>
      <c r="AC87" s="1224"/>
      <c r="AD87" s="1224"/>
      <c r="AE87" s="1224"/>
      <c r="AF87" s="1224"/>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20"/>
      <c r="CE87" s="1225"/>
      <c r="CF87" s="1225"/>
      <c r="CG87" s="1225"/>
      <c r="CH87" s="40"/>
      <c r="CI87" s="40"/>
      <c r="CJ87" s="40"/>
      <c r="CK87" s="40"/>
      <c r="CL87" s="40"/>
      <c r="CM87" s="40"/>
    </row>
    <row r="88" spans="2:91" s="66" customFormat="1" ht="30" customHeight="1">
      <c r="B88" s="76"/>
      <c r="C88"/>
      <c r="D88" s="1223"/>
      <c r="E88" s="1223"/>
      <c r="F88" s="105"/>
      <c r="G88" s="105"/>
      <c r="H88" s="105"/>
      <c r="I88" s="105"/>
      <c r="J88" s="1224"/>
      <c r="K88" s="1224"/>
      <c r="L88" s="1224"/>
      <c r="M88" s="1224"/>
      <c r="N88" s="1224"/>
      <c r="O88" s="1224"/>
      <c r="P88" s="1224"/>
      <c r="Q88" s="1224"/>
      <c r="R88" s="81"/>
      <c r="S88" s="1223"/>
      <c r="T88" s="1223"/>
      <c r="U88" s="105"/>
      <c r="V88" s="105"/>
      <c r="W88" s="105"/>
      <c r="X88" s="105"/>
      <c r="Y88" s="1224"/>
      <c r="Z88" s="1224"/>
      <c r="AA88" s="1224"/>
      <c r="AB88" s="1224"/>
      <c r="AC88" s="1224"/>
      <c r="AD88" s="1224"/>
      <c r="AE88" s="1224"/>
      <c r="AF88" s="1224"/>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20"/>
      <c r="CE88" s="1225"/>
      <c r="CF88" s="1225"/>
      <c r="CG88" s="1225"/>
      <c r="CH88" s="40"/>
      <c r="CI88" s="40"/>
      <c r="CJ88" s="40"/>
      <c r="CK88" s="40"/>
      <c r="CL88" s="40"/>
      <c r="CM88" s="40"/>
    </row>
    <row r="89" spans="2:91" s="66" customFormat="1" ht="30" customHeight="1">
      <c r="B89" s="76"/>
      <c r="C89"/>
      <c r="D89" s="1223"/>
      <c r="E89" s="1223"/>
      <c r="F89" s="105"/>
      <c r="G89" s="105"/>
      <c r="H89" s="105"/>
      <c r="I89" s="105"/>
      <c r="J89" s="1224"/>
      <c r="K89" s="1224"/>
      <c r="L89" s="1224"/>
      <c r="M89" s="1224"/>
      <c r="N89" s="1224"/>
      <c r="O89" s="1224"/>
      <c r="P89" s="1224"/>
      <c r="Q89" s="1224"/>
      <c r="R89" s="81"/>
      <c r="S89" s="1223"/>
      <c r="T89" s="1223"/>
      <c r="U89" s="105"/>
      <c r="V89" s="105"/>
      <c r="W89" s="105"/>
      <c r="X89" s="105"/>
      <c r="Y89" s="1224"/>
      <c r="Z89" s="1224"/>
      <c r="AA89" s="1224"/>
      <c r="AB89" s="1224"/>
      <c r="AC89" s="1224"/>
      <c r="AD89" s="1224"/>
      <c r="AE89" s="1224"/>
      <c r="AF89" s="1224"/>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20"/>
      <c r="CE89" s="1225"/>
      <c r="CF89" s="1225"/>
      <c r="CG89" s="1225"/>
      <c r="CH89" s="40"/>
      <c r="CI89" s="40"/>
      <c r="CJ89" s="40"/>
      <c r="CK89" s="40"/>
      <c r="CL89" s="40"/>
      <c r="CM89" s="40"/>
    </row>
    <row r="90" spans="2:91" s="66" customFormat="1" ht="30" customHeight="1">
      <c r="B90" s="76"/>
      <c r="C90"/>
      <c r="D90" s="1223"/>
      <c r="E90" s="1223"/>
      <c r="F90" s="105"/>
      <c r="G90" s="105"/>
      <c r="H90" s="105"/>
      <c r="I90" s="105"/>
      <c r="J90" s="1224"/>
      <c r="K90" s="1224"/>
      <c r="L90" s="1224"/>
      <c r="M90" s="1224"/>
      <c r="N90" s="1224"/>
      <c r="O90" s="1224"/>
      <c r="P90" s="1224"/>
      <c r="Q90" s="1224"/>
      <c r="R90" s="81"/>
      <c r="S90" s="1223"/>
      <c r="T90" s="1223"/>
      <c r="U90" s="105"/>
      <c r="V90" s="105"/>
      <c r="W90" s="105"/>
      <c r="X90" s="105"/>
      <c r="Y90" s="1224"/>
      <c r="Z90" s="1224"/>
      <c r="AA90" s="1224"/>
      <c r="AB90" s="1224"/>
      <c r="AC90" s="1224"/>
      <c r="AD90" s="1224"/>
      <c r="AE90" s="1224"/>
      <c r="AF90" s="1224"/>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20"/>
      <c r="CE90" s="1225"/>
      <c r="CF90" s="1225"/>
      <c r="CG90" s="1225"/>
      <c r="CH90" s="40"/>
      <c r="CI90" s="40"/>
      <c r="CJ90" s="40"/>
      <c r="CK90" s="40"/>
      <c r="CL90" s="40"/>
      <c r="CM90" s="40"/>
    </row>
    <row r="91" spans="2:91" s="66" customFormat="1" ht="30" customHeight="1">
      <c r="B91" s="76"/>
      <c r="C91"/>
      <c r="D91" s="1223"/>
      <c r="E91" s="1223"/>
      <c r="F91" s="105"/>
      <c r="G91" s="105"/>
      <c r="H91" s="105"/>
      <c r="I91" s="105"/>
      <c r="J91" s="1224"/>
      <c r="K91" s="1224"/>
      <c r="L91" s="1224"/>
      <c r="M91" s="1224"/>
      <c r="N91" s="1224"/>
      <c r="O91" s="1224"/>
      <c r="P91" s="1224"/>
      <c r="Q91" s="1224"/>
      <c r="R91" s="81"/>
      <c r="S91" s="1223"/>
      <c r="T91" s="1223"/>
      <c r="U91" s="105"/>
      <c r="V91" s="105"/>
      <c r="W91" s="105"/>
      <c r="X91" s="105"/>
      <c r="Y91" s="1224"/>
      <c r="Z91" s="1224"/>
      <c r="AA91" s="1224"/>
      <c r="AB91" s="1224"/>
      <c r="AC91" s="1224"/>
      <c r="AD91" s="1224"/>
      <c r="AE91" s="1224"/>
      <c r="AF91" s="1224"/>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20"/>
      <c r="CE91" s="1225"/>
      <c r="CF91" s="1225"/>
      <c r="CG91" s="1225"/>
      <c r="CH91" s="40"/>
      <c r="CI91" s="40"/>
      <c r="CJ91" s="40"/>
      <c r="CK91" s="40"/>
      <c r="CL91" s="40"/>
      <c r="CM91" s="40"/>
    </row>
    <row r="92" spans="2:91" s="66" customFormat="1" ht="30" customHeight="1">
      <c r="B92" s="76"/>
      <c r="C92"/>
      <c r="D92" s="1223"/>
      <c r="E92" s="1223"/>
      <c r="F92" s="105"/>
      <c r="G92" s="105"/>
      <c r="H92" s="105"/>
      <c r="I92" s="105"/>
      <c r="J92" s="1224"/>
      <c r="K92" s="1224"/>
      <c r="L92" s="1224"/>
      <c r="M92" s="1224"/>
      <c r="N92" s="1224"/>
      <c r="O92" s="1224"/>
      <c r="P92" s="1224"/>
      <c r="Q92" s="1224"/>
      <c r="R92" s="81"/>
      <c r="S92" s="1223"/>
      <c r="T92" s="1223"/>
      <c r="U92" s="105"/>
      <c r="V92" s="105"/>
      <c r="W92" s="105"/>
      <c r="X92" s="105"/>
      <c r="Y92" s="1224"/>
      <c r="Z92" s="1224"/>
      <c r="AA92" s="1224"/>
      <c r="AB92" s="1224"/>
      <c r="AC92" s="1224"/>
      <c r="AD92" s="1224"/>
      <c r="AE92" s="1224"/>
      <c r="AF92" s="1224"/>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20"/>
      <c r="CE92" s="1225"/>
      <c r="CF92" s="1225"/>
      <c r="CG92" s="1225"/>
      <c r="CH92" s="40"/>
      <c r="CI92" s="40"/>
      <c r="CJ92" s="40"/>
      <c r="CK92" s="40"/>
      <c r="CL92" s="40"/>
      <c r="CM92" s="40"/>
    </row>
    <row r="93" spans="2:91" s="66" customFormat="1" ht="30" customHeight="1">
      <c r="B93" s="76"/>
      <c r="C93"/>
      <c r="D93" s="1223"/>
      <c r="E93" s="1223"/>
      <c r="F93" s="105"/>
      <c r="G93" s="105"/>
      <c r="H93" s="105"/>
      <c r="I93" s="105"/>
      <c r="J93" s="1224"/>
      <c r="K93" s="1224"/>
      <c r="L93" s="1224"/>
      <c r="M93" s="1224"/>
      <c r="N93" s="1224"/>
      <c r="O93" s="1224"/>
      <c r="P93" s="1224"/>
      <c r="Q93" s="1224"/>
      <c r="R93" s="81"/>
      <c r="S93" s="1223"/>
      <c r="T93" s="1223"/>
      <c r="U93" s="105"/>
      <c r="V93" s="105"/>
      <c r="W93" s="105"/>
      <c r="X93" s="105"/>
      <c r="Y93" s="1224"/>
      <c r="Z93" s="1224"/>
      <c r="AA93" s="1224"/>
      <c r="AB93" s="1224"/>
      <c r="AC93" s="1224"/>
      <c r="AD93" s="1224"/>
      <c r="AE93" s="1224"/>
      <c r="AF93" s="1224"/>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20"/>
      <c r="CE93" s="1225"/>
      <c r="CF93" s="1225"/>
      <c r="CG93" s="1225"/>
      <c r="CH93" s="40"/>
      <c r="CI93" s="40"/>
      <c r="CJ93" s="40"/>
      <c r="CK93" s="40"/>
      <c r="CL93" s="40"/>
      <c r="CM93" s="40"/>
    </row>
    <row r="94" spans="2:91" s="66" customFormat="1" ht="30" customHeight="1">
      <c r="B94" s="76"/>
      <c r="C94"/>
      <c r="D94" s="1223"/>
      <c r="E94" s="1223"/>
      <c r="F94" s="105"/>
      <c r="G94" s="105"/>
      <c r="H94" s="105"/>
      <c r="I94" s="105"/>
      <c r="J94" s="1224"/>
      <c r="K94" s="1224"/>
      <c r="L94" s="1224"/>
      <c r="M94" s="1224"/>
      <c r="N94" s="1224"/>
      <c r="O94" s="1224"/>
      <c r="P94" s="1224"/>
      <c r="Q94" s="1224"/>
      <c r="R94" s="81"/>
      <c r="S94" s="1223"/>
      <c r="T94" s="1223"/>
      <c r="U94" s="105"/>
      <c r="V94" s="105"/>
      <c r="W94" s="105"/>
      <c r="X94" s="105"/>
      <c r="Y94" s="1224"/>
      <c r="Z94" s="1224"/>
      <c r="AA94" s="1224"/>
      <c r="AB94" s="1224"/>
      <c r="AC94" s="1224"/>
      <c r="AD94" s="1224"/>
      <c r="AE94" s="1224"/>
      <c r="AF94" s="122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20"/>
      <c r="CE94" s="1225"/>
      <c r="CF94" s="1225"/>
      <c r="CG94" s="1225"/>
      <c r="CH94" s="40"/>
      <c r="CI94" s="40"/>
      <c r="CJ94" s="40"/>
      <c r="CK94" s="40"/>
      <c r="CL94" s="40"/>
      <c r="CM94" s="40"/>
    </row>
    <row r="95" spans="2:91" s="66" customFormat="1" ht="30" customHeight="1">
      <c r="B95" s="76"/>
      <c r="C95"/>
      <c r="D95" s="1223"/>
      <c r="E95" s="1223"/>
      <c r="F95" s="105"/>
      <c r="G95" s="105"/>
      <c r="H95" s="105"/>
      <c r="I95" s="105"/>
      <c r="J95" s="1224"/>
      <c r="K95" s="1224"/>
      <c r="L95" s="1224"/>
      <c r="M95" s="1224"/>
      <c r="N95" s="1224"/>
      <c r="O95" s="1224"/>
      <c r="P95" s="1224"/>
      <c r="Q95" s="1224"/>
      <c r="R95" s="81"/>
      <c r="S95" s="1223"/>
      <c r="T95" s="1223"/>
      <c r="U95" s="105"/>
      <c r="V95" s="105"/>
      <c r="W95" s="105"/>
      <c r="X95" s="105"/>
      <c r="Y95" s="1224"/>
      <c r="Z95" s="1224"/>
      <c r="AA95" s="1224"/>
      <c r="AB95" s="1224"/>
      <c r="AC95" s="1224"/>
      <c r="AD95" s="1224"/>
      <c r="AE95" s="1224"/>
      <c r="AF95" s="1224"/>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20"/>
      <c r="CE95" s="1225"/>
      <c r="CF95" s="1225"/>
      <c r="CG95" s="1225"/>
      <c r="CH95" s="40"/>
      <c r="CI95" s="40"/>
      <c r="CJ95" s="40"/>
      <c r="CK95" s="40"/>
      <c r="CL95" s="40"/>
      <c r="CM95" s="40"/>
    </row>
    <row r="96" spans="2:91" s="66" customFormat="1" ht="30" customHeight="1">
      <c r="B96" s="184"/>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92"/>
      <c r="CE96" s="78"/>
      <c r="CF96" s="78"/>
      <c r="CG96" s="78"/>
      <c r="CH96" s="40"/>
      <c r="CI96" s="40"/>
      <c r="CJ96" s="40"/>
      <c r="CK96" s="40"/>
      <c r="CL96" s="40"/>
      <c r="CM96" s="40"/>
    </row>
    <row r="97" spans="1:126" s="66" customFormat="1" ht="24.9" customHeight="1">
      <c r="B97" s="79"/>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29"/>
      <c r="CE97" s="78"/>
      <c r="CF97" s="78"/>
      <c r="CG97" s="78"/>
      <c r="CH97" s="40"/>
      <c r="CI97" s="40"/>
      <c r="CJ97" s="40"/>
      <c r="CK97" s="40"/>
      <c r="CL97" s="40"/>
      <c r="CM97" s="40"/>
    </row>
    <row r="98" spans="1:126" ht="20.100000000000001" customHeight="1">
      <c r="B98" s="127"/>
      <c r="C98" s="128"/>
      <c r="D98" s="127"/>
      <c r="E98" s="129"/>
      <c r="F98" s="128"/>
      <c r="G98" s="113"/>
      <c r="H98" s="113"/>
      <c r="I98" s="113"/>
      <c r="J98" s="131"/>
      <c r="K98" s="131"/>
      <c r="L98" s="131"/>
      <c r="M98" s="131"/>
      <c r="N98" s="131"/>
      <c r="O98" s="131"/>
      <c r="P98" s="131"/>
      <c r="Q98" s="132"/>
      <c r="R98" s="131"/>
      <c r="S98" s="131"/>
      <c r="T98" s="127"/>
      <c r="U98" s="127"/>
      <c r="V98" s="127"/>
      <c r="W98" s="127"/>
      <c r="X98" s="127"/>
      <c r="Y98" s="127"/>
      <c r="Z98" s="127"/>
      <c r="AA98" s="127"/>
      <c r="AB98" s="133"/>
      <c r="AC98" s="129"/>
      <c r="AD98" s="129"/>
      <c r="AE98" s="129"/>
      <c r="AF98" s="129"/>
      <c r="AG98" s="129"/>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c r="BR98" s="127"/>
      <c r="BS98" s="127"/>
      <c r="BT98" s="127"/>
      <c r="BU98" s="127"/>
      <c r="BV98" s="127"/>
      <c r="BW98" s="127"/>
      <c r="BX98" s="127"/>
      <c r="BY98" s="127"/>
      <c r="BZ98" s="133"/>
      <c r="CA98" s="129"/>
      <c r="CB98" s="129"/>
      <c r="CC98" s="127"/>
      <c r="CD98" s="127"/>
    </row>
    <row r="99" spans="1:126" s="67" customFormat="1" ht="30" customHeight="1">
      <c r="A99" s="1464">
        <v>41</v>
      </c>
      <c r="B99" s="1464"/>
      <c r="C99" s="1464"/>
      <c r="D99" s="1464"/>
      <c r="E99" s="1464"/>
      <c r="F99" s="1464"/>
      <c r="G99" s="1464"/>
      <c r="H99" s="1464"/>
      <c r="I99" s="1464"/>
      <c r="J99" s="1464"/>
      <c r="K99" s="1464"/>
      <c r="L99" s="1464"/>
      <c r="M99" s="1464"/>
      <c r="N99" s="1464"/>
      <c r="O99" s="1464"/>
      <c r="P99" s="1464"/>
      <c r="Q99" s="1464"/>
      <c r="R99" s="1464"/>
      <c r="S99" s="1464"/>
      <c r="T99" s="1464"/>
      <c r="U99" s="1464"/>
      <c r="V99" s="1464"/>
      <c r="W99" s="1464"/>
      <c r="X99" s="1464"/>
      <c r="Y99" s="1464"/>
      <c r="Z99" s="1464"/>
      <c r="AA99" s="1464"/>
      <c r="AB99" s="1464"/>
      <c r="AC99" s="1464"/>
      <c r="AD99" s="1464"/>
      <c r="AE99" s="1464"/>
      <c r="AF99" s="1464"/>
      <c r="AG99" s="1464"/>
      <c r="AH99" s="1464"/>
      <c r="AI99" s="1464"/>
      <c r="AJ99" s="1464"/>
      <c r="AK99" s="1464"/>
      <c r="AL99" s="1464"/>
      <c r="AM99" s="1464"/>
      <c r="AN99" s="1464"/>
      <c r="AO99" s="1464"/>
      <c r="AP99" s="1464"/>
      <c r="AQ99" s="1464"/>
      <c r="AR99" s="1464"/>
      <c r="AS99" s="1464"/>
      <c r="AT99" s="1464"/>
      <c r="AU99" s="1464"/>
      <c r="AV99" s="1464"/>
      <c r="AW99" s="1464"/>
      <c r="AX99" s="1464"/>
      <c r="AY99" s="1464"/>
      <c r="AZ99" s="1464"/>
      <c r="BA99" s="1464"/>
      <c r="BB99" s="1464"/>
      <c r="BC99" s="1464"/>
      <c r="BD99" s="1464"/>
      <c r="BE99" s="1464"/>
      <c r="BF99" s="1464"/>
      <c r="BG99" s="1464"/>
      <c r="BH99" s="1464"/>
      <c r="BI99" s="1464"/>
      <c r="BJ99" s="1464"/>
      <c r="BK99" s="1464"/>
      <c r="BL99" s="1464"/>
      <c r="BM99" s="1464"/>
      <c r="BN99" s="1464"/>
      <c r="BO99" s="1464"/>
      <c r="BP99" s="1464"/>
      <c r="BQ99" s="1464"/>
      <c r="BR99" s="1464"/>
      <c r="BS99" s="1464"/>
      <c r="BT99" s="1464"/>
      <c r="BU99" s="1464"/>
      <c r="BV99" s="1464"/>
      <c r="BW99" s="1464"/>
      <c r="BX99" s="1464"/>
      <c r="BY99" s="1464"/>
      <c r="BZ99" s="1464"/>
      <c r="CA99" s="1464"/>
      <c r="CB99" s="1464"/>
      <c r="CC99" s="1464"/>
      <c r="CD99" s="1464"/>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row>
    <row r="100" spans="1:126" s="67" customFormat="1" ht="20.100000000000001" customHeight="1">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0"/>
      <c r="BA100" s="130"/>
      <c r="BB100" s="130"/>
      <c r="BC100" s="130"/>
      <c r="BD100" s="130"/>
      <c r="BE100" s="130"/>
      <c r="BF100" s="130"/>
      <c r="BG100" s="130"/>
      <c r="BH100" s="130"/>
      <c r="BI100" s="130"/>
      <c r="BJ100" s="130"/>
      <c r="BK100" s="130"/>
      <c r="BL100" s="130"/>
      <c r="BM100" s="130"/>
      <c r="BN100" s="130"/>
      <c r="BO100" s="130"/>
      <c r="BP100" s="130"/>
      <c r="BQ100" s="130"/>
      <c r="BR100" s="130"/>
      <c r="BS100" s="130"/>
      <c r="BT100" s="130"/>
      <c r="BU100" s="130"/>
      <c r="BV100" s="130"/>
      <c r="BW100" s="130"/>
      <c r="BX100" s="130"/>
      <c r="BY100" s="130"/>
      <c r="BZ100" s="130"/>
      <c r="CA100" s="130"/>
      <c r="CB100" s="130"/>
      <c r="CC100" s="130"/>
      <c r="CD100" s="13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row>
    <row r="101" spans="1:126" s="67" customFormat="1" ht="20.100000000000001" customHeight="1">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0"/>
      <c r="BA101" s="130"/>
      <c r="BB101" s="130"/>
      <c r="BC101" s="130"/>
      <c r="BD101" s="130"/>
      <c r="BE101" s="130"/>
      <c r="BF101" s="130"/>
      <c r="BG101" s="130"/>
      <c r="BH101" s="130"/>
      <c r="BI101" s="130"/>
      <c r="BJ101" s="130"/>
      <c r="BK101" s="130"/>
      <c r="BL101" s="130"/>
      <c r="BM101" s="130"/>
      <c r="BN101" s="130"/>
      <c r="BO101" s="130"/>
      <c r="BP101" s="130"/>
      <c r="BQ101" s="130"/>
      <c r="BR101" s="130"/>
      <c r="BS101" s="130"/>
      <c r="BT101" s="130"/>
      <c r="BU101" s="130"/>
      <c r="BV101" s="130"/>
      <c r="BW101" s="130"/>
      <c r="BX101" s="130"/>
      <c r="BY101" s="130"/>
      <c r="BZ101" s="130"/>
      <c r="CA101" s="130"/>
      <c r="CB101" s="130"/>
      <c r="CC101" s="130"/>
      <c r="CD101" s="130"/>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row>
  </sheetData>
  <mergeCells count="73">
    <mergeCell ref="AA53:AI54"/>
    <mergeCell ref="AA56:AI57"/>
    <mergeCell ref="BS47:CA48"/>
    <mergeCell ref="BS50:CA51"/>
    <mergeCell ref="BS53:CA54"/>
    <mergeCell ref="BS56:CA57"/>
    <mergeCell ref="AA50:AI51"/>
    <mergeCell ref="Y72:AF73"/>
    <mergeCell ref="D64:E65"/>
    <mergeCell ref="F64:H65"/>
    <mergeCell ref="U64:W65"/>
    <mergeCell ref="J64:Q65"/>
    <mergeCell ref="S64:T65"/>
    <mergeCell ref="D72:E73"/>
    <mergeCell ref="F72:H73"/>
    <mergeCell ref="U72:W73"/>
    <mergeCell ref="J72:Q73"/>
    <mergeCell ref="S72:T73"/>
    <mergeCell ref="A99:CD99"/>
    <mergeCell ref="Y47:Z48"/>
    <mergeCell ref="BQ47:BR48"/>
    <mergeCell ref="AJ47:AK48"/>
    <mergeCell ref="CB47:CC48"/>
    <mergeCell ref="Y50:Z51"/>
    <mergeCell ref="BQ50:BR51"/>
    <mergeCell ref="AJ50:AK51"/>
    <mergeCell ref="CB50:CC51"/>
    <mergeCell ref="Y53:Z54"/>
    <mergeCell ref="BQ53:BR54"/>
    <mergeCell ref="AJ53:AK54"/>
    <mergeCell ref="CB53:CC54"/>
    <mergeCell ref="CB56:CC57"/>
    <mergeCell ref="D63:H63"/>
    <mergeCell ref="D71:H71"/>
    <mergeCell ref="N35:AW35"/>
    <mergeCell ref="BA35:CA35"/>
    <mergeCell ref="S20:T21"/>
    <mergeCell ref="U20:W21"/>
    <mergeCell ref="AG46:AI46"/>
    <mergeCell ref="BY46:CA46"/>
    <mergeCell ref="AY38:AZ39"/>
    <mergeCell ref="BA36:CA36"/>
    <mergeCell ref="BY37:CA37"/>
    <mergeCell ref="BA38:CA39"/>
    <mergeCell ref="Y56:Z57"/>
    <mergeCell ref="AJ56:AK57"/>
    <mergeCell ref="Y64:AF65"/>
    <mergeCell ref="Y20:AF21"/>
    <mergeCell ref="D27:H27"/>
    <mergeCell ref="D28:E29"/>
    <mergeCell ref="F28:H29"/>
    <mergeCell ref="J28:Q29"/>
    <mergeCell ref="S28:T29"/>
    <mergeCell ref="U28:W29"/>
    <mergeCell ref="Y28:AF29"/>
    <mergeCell ref="L38:M39"/>
    <mergeCell ref="N38:AW39"/>
    <mergeCell ref="N36:AW36"/>
    <mergeCell ref="AU37:AW37"/>
    <mergeCell ref="AA47:AI48"/>
    <mergeCell ref="O4:Q5"/>
    <mergeCell ref="C4:N5"/>
    <mergeCell ref="D11:H11"/>
    <mergeCell ref="D12:E13"/>
    <mergeCell ref="F12:H13"/>
    <mergeCell ref="J12:Q13"/>
    <mergeCell ref="S12:T13"/>
    <mergeCell ref="U12:W13"/>
    <mergeCell ref="Y12:AF13"/>
    <mergeCell ref="D19:H19"/>
    <mergeCell ref="D20:E21"/>
    <mergeCell ref="F20:H21"/>
    <mergeCell ref="J20:Q21"/>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43A0A"/>
  </sheetPr>
  <dimension ref="A1:FV96"/>
  <sheetViews>
    <sheetView showGridLines="0" view="pageBreakPreview" zoomScale="40" zoomScaleNormal="40" zoomScalePageLayoutView="35" workbookViewId="0">
      <selection activeCell="BQ98" sqref="BQ98"/>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6"/>
      <c r="C4" s="2232" t="s">
        <v>895</v>
      </c>
      <c r="D4" s="2233"/>
      <c r="E4" s="2233"/>
      <c r="F4" s="2233"/>
      <c r="G4" s="2233"/>
      <c r="H4" s="2233"/>
      <c r="I4" s="2233"/>
      <c r="J4" s="2233"/>
      <c r="K4" s="2233"/>
      <c r="L4" s="2233"/>
      <c r="M4" s="2233"/>
      <c r="N4" s="2234"/>
      <c r="O4" s="2238" t="s">
        <v>1238</v>
      </c>
      <c r="P4" s="2239"/>
      <c r="Q4" s="2240"/>
      <c r="R4" s="40"/>
      <c r="S4" s="107" t="s">
        <v>1239</v>
      </c>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s="12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6"/>
      <c r="C5" s="2235"/>
      <c r="D5" s="2236"/>
      <c r="E5" s="2236"/>
      <c r="F5" s="2236"/>
      <c r="G5" s="2236"/>
      <c r="H5" s="2236"/>
      <c r="I5" s="2236"/>
      <c r="J5" s="2236"/>
      <c r="K5" s="2236"/>
      <c r="L5" s="2236"/>
      <c r="M5" s="2236"/>
      <c r="N5" s="2237"/>
      <c r="O5" s="2241"/>
      <c r="P5" s="2242"/>
      <c r="Q5" s="2243"/>
      <c r="R5" s="40"/>
      <c r="S5" s="108" t="s">
        <v>1240</v>
      </c>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s="124"/>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s="124"/>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30" customHeight="1">
      <c r="B7" s="76"/>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s="124"/>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103" t="s">
        <v>1241</v>
      </c>
      <c r="D8" s="1094" t="s">
        <v>1745</v>
      </c>
      <c r="E8" s="185"/>
      <c r="F8" s="185"/>
      <c r="G8" s="185"/>
      <c r="H8" s="185"/>
      <c r="I8" s="185"/>
      <c r="J8" s="185"/>
      <c r="K8" s="185"/>
      <c r="L8" s="185"/>
      <c r="M8" s="185"/>
      <c r="N8" s="185"/>
      <c r="O8" s="1040"/>
      <c r="P8" s="1040"/>
      <c r="Q8" s="1040"/>
      <c r="R8" s="87"/>
      <c r="S8" s="87"/>
      <c r="T8" s="87"/>
      <c r="U8" s="87"/>
      <c r="V8" s="87"/>
      <c r="W8" s="87"/>
      <c r="X8" s="87"/>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24"/>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C9" s="186"/>
      <c r="D9" s="1095" t="s">
        <v>1746</v>
      </c>
      <c r="E9" s="185"/>
      <c r="F9" s="185"/>
      <c r="G9" s="185"/>
      <c r="H9" s="185"/>
      <c r="I9" s="185"/>
      <c r="J9" s="185"/>
      <c r="K9" s="185"/>
      <c r="L9" s="185"/>
      <c r="M9" s="185"/>
      <c r="N9" s="185"/>
      <c r="O9" s="1040"/>
      <c r="P9" s="1040"/>
      <c r="Q9" s="1040"/>
      <c r="R9" s="87"/>
      <c r="S9" s="87"/>
      <c r="T9" s="87"/>
      <c r="U9" s="87"/>
      <c r="V9" s="87"/>
      <c r="W9" s="87"/>
      <c r="X9" s="87"/>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24"/>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186"/>
      <c r="D10" s="186"/>
      <c r="E10" s="186"/>
      <c r="F10" s="186"/>
      <c r="G10" s="186"/>
      <c r="H10" s="186"/>
      <c r="I10" s="186"/>
      <c r="J10" s="186"/>
      <c r="K10" s="186"/>
      <c r="L10" s="186"/>
      <c r="M10" s="186"/>
      <c r="N10" s="186"/>
      <c r="O10" s="189"/>
      <c r="P10" s="189"/>
      <c r="Q10" s="189"/>
      <c r="R10" s="165"/>
      <c r="S10" s="165"/>
      <c r="T10" s="165"/>
      <c r="U10" s="87"/>
      <c r="V10" s="87"/>
      <c r="W10" s="87"/>
      <c r="X10" s="87"/>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66"/>
      <c r="BL10" s="66"/>
      <c r="BM10" s="66"/>
      <c r="BN10" s="66"/>
      <c r="BO10" s="66"/>
      <c r="BP10" s="66"/>
      <c r="BQ10" s="66"/>
      <c r="BR10" s="66"/>
      <c r="BS10" s="66"/>
      <c r="BT10" s="66"/>
      <c r="BU10" s="66"/>
      <c r="BW10" s="2192">
        <v>370001</v>
      </c>
      <c r="BX10" s="2192"/>
      <c r="BY10" s="2192"/>
      <c r="BZ10" s="2192"/>
      <c r="CA10" s="2192"/>
      <c r="CB10" s="2192"/>
      <c r="CC10"/>
      <c r="CD10" s="124"/>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6"/>
      <c r="C11" s="186"/>
      <c r="D11" s="918" t="s">
        <v>146</v>
      </c>
      <c r="E11" s="186"/>
      <c r="F11" s="103" t="s">
        <v>1242</v>
      </c>
      <c r="G11" s="186"/>
      <c r="H11" s="186"/>
      <c r="I11" s="186"/>
      <c r="J11" s="186"/>
      <c r="K11" s="186"/>
      <c r="L11" s="186"/>
      <c r="M11" s="186"/>
      <c r="N11" s="186"/>
      <c r="O11" s="189"/>
      <c r="P11" s="189"/>
      <c r="Q11" s="189"/>
      <c r="R11" s="165"/>
      <c r="S11" s="165"/>
      <c r="T11" s="165"/>
      <c r="U11" s="87"/>
      <c r="V11" s="87"/>
      <c r="W11" s="87"/>
      <c r="X11" s="87"/>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66"/>
      <c r="BL11" s="66"/>
      <c r="BM11" s="66"/>
      <c r="BN11" s="66"/>
      <c r="BO11" s="66"/>
      <c r="BP11" s="66"/>
      <c r="BQ11" s="66"/>
      <c r="BR11" s="66"/>
      <c r="BS11" s="66"/>
      <c r="BT11" s="66"/>
      <c r="BU11" s="66"/>
      <c r="BV11" s="66"/>
      <c r="BW11" s="2308">
        <v>1</v>
      </c>
      <c r="BX11" s="2308"/>
      <c r="BY11" s="2275"/>
      <c r="BZ11" s="2276"/>
      <c r="CA11" s="2277"/>
      <c r="CB11" s="66"/>
      <c r="CC11"/>
      <c r="CD11" s="124"/>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s="186"/>
      <c r="D12" s="84"/>
      <c r="E12" s="186"/>
      <c r="F12" s="187" t="s">
        <v>1243</v>
      </c>
      <c r="G12" s="186"/>
      <c r="H12" s="186"/>
      <c r="I12" s="186"/>
      <c r="J12" s="186"/>
      <c r="K12" s="186"/>
      <c r="L12" s="186"/>
      <c r="M12" s="186"/>
      <c r="N12" s="186"/>
      <c r="O12" s="189"/>
      <c r="P12" s="189"/>
      <c r="Q12" s="189"/>
      <c r="R12" s="165"/>
      <c r="S12" s="165"/>
      <c r="T12" s="165"/>
      <c r="U12" s="87"/>
      <c r="V12" s="87"/>
      <c r="W12" s="87"/>
      <c r="X12" s="87"/>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66"/>
      <c r="BL12" s="66"/>
      <c r="BM12" s="66"/>
      <c r="BN12" s="66"/>
      <c r="BO12" s="66"/>
      <c r="BP12" s="66"/>
      <c r="BQ12" s="66"/>
      <c r="BR12" s="66"/>
      <c r="BS12" s="66"/>
      <c r="BT12" s="66"/>
      <c r="BU12" s="66"/>
      <c r="BV12" s="191"/>
      <c r="BW12" s="2308"/>
      <c r="BX12" s="2308"/>
      <c r="BY12" s="2278"/>
      <c r="BZ12" s="2279"/>
      <c r="CA12" s="2280"/>
      <c r="CB12" s="66"/>
      <c r="CC12"/>
      <c r="CD12" s="124"/>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64" customFormat="1" ht="30" customHeight="1">
      <c r="B13" s="76"/>
      <c r="C13" s="186"/>
      <c r="D13" s="79"/>
      <c r="E13" s="186"/>
      <c r="F13" s="186"/>
      <c r="G13" s="186"/>
      <c r="H13" s="186"/>
      <c r="I13" s="186"/>
      <c r="J13" s="186"/>
      <c r="K13" s="186"/>
      <c r="L13" s="186"/>
      <c r="M13" s="186"/>
      <c r="N13" s="186"/>
      <c r="O13" s="189"/>
      <c r="P13" s="189"/>
      <c r="Q13" s="189"/>
      <c r="R13" s="165"/>
      <c r="S13" s="165"/>
      <c r="T13" s="165"/>
      <c r="U13" s="87"/>
      <c r="V13" s="87"/>
      <c r="W13" s="87"/>
      <c r="X13" s="87"/>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66"/>
      <c r="BL13" s="66"/>
      <c r="BM13" s="66"/>
      <c r="BN13" s="66"/>
      <c r="BO13" s="66"/>
      <c r="BP13" s="66"/>
      <c r="BQ13" s="66"/>
      <c r="BR13" s="66"/>
      <c r="BS13" s="66"/>
      <c r="BT13" s="66"/>
      <c r="BU13" s="66"/>
      <c r="BV13" s="81"/>
      <c r="BW13" s="1045"/>
      <c r="BX13" s="1045"/>
      <c r="BY13" s="1048"/>
      <c r="BZ13" s="1048"/>
      <c r="CA13" s="1048"/>
      <c r="CB13" s="66"/>
      <c r="CC13"/>
      <c r="CD13" s="124"/>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64" customFormat="1" ht="30" customHeight="1">
      <c r="B14" s="76"/>
      <c r="C14" s="186"/>
      <c r="D14" s="915" t="s">
        <v>149</v>
      </c>
      <c r="E14" s="186"/>
      <c r="F14" s="103" t="s">
        <v>1244</v>
      </c>
      <c r="G14" s="186"/>
      <c r="H14" s="186"/>
      <c r="I14" s="186"/>
      <c r="J14" s="186"/>
      <c r="K14" s="186"/>
      <c r="L14" s="186"/>
      <c r="M14" s="186"/>
      <c r="N14" s="186"/>
      <c r="O14" s="189"/>
      <c r="P14" s="189"/>
      <c r="Q14" s="189"/>
      <c r="R14" s="165"/>
      <c r="S14" s="165"/>
      <c r="T14" s="165"/>
      <c r="U14" s="87"/>
      <c r="V14" s="87"/>
      <c r="W14" s="87"/>
      <c r="X14" s="87"/>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66"/>
      <c r="BL14" s="66"/>
      <c r="BM14" s="66"/>
      <c r="BN14" s="66"/>
      <c r="BO14" s="66"/>
      <c r="BP14" s="66"/>
      <c r="BQ14" s="66"/>
      <c r="BR14" s="66"/>
      <c r="BS14" s="66"/>
      <c r="BT14" s="66"/>
      <c r="BU14" s="66"/>
      <c r="BV14" s="191"/>
      <c r="BW14" s="2308">
        <v>2</v>
      </c>
      <c r="BX14" s="2308"/>
      <c r="BY14" s="2275"/>
      <c r="BZ14" s="2276"/>
      <c r="CA14" s="2277"/>
      <c r="CB14" s="66"/>
      <c r="CC14"/>
      <c r="CD14" s="12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64" customFormat="1" ht="30" customHeight="1">
      <c r="B15" s="76"/>
      <c r="C15" s="186"/>
      <c r="D15" s="89"/>
      <c r="E15" s="186"/>
      <c r="F15" s="187" t="s">
        <v>1245</v>
      </c>
      <c r="G15" s="186"/>
      <c r="H15" s="186"/>
      <c r="I15" s="186"/>
      <c r="J15" s="186"/>
      <c r="K15" s="186"/>
      <c r="L15" s="186"/>
      <c r="M15" s="186"/>
      <c r="N15" s="186"/>
      <c r="O15" s="189"/>
      <c r="P15" s="189"/>
      <c r="Q15" s="189"/>
      <c r="R15" s="165"/>
      <c r="S15" s="165"/>
      <c r="T15" s="165"/>
      <c r="U15" s="87"/>
      <c r="V15" s="87"/>
      <c r="W15" s="87"/>
      <c r="X15" s="87"/>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66"/>
      <c r="BL15" s="66"/>
      <c r="BM15" s="66"/>
      <c r="BN15" s="66"/>
      <c r="BO15" s="66"/>
      <c r="BP15" s="66"/>
      <c r="BQ15" s="66"/>
      <c r="BR15" s="66"/>
      <c r="BS15" s="66"/>
      <c r="BT15" s="66"/>
      <c r="BU15" s="66"/>
      <c r="BV15" s="191"/>
      <c r="BW15" s="2308"/>
      <c r="BX15" s="2308"/>
      <c r="BY15" s="2278"/>
      <c r="BZ15" s="2279"/>
      <c r="CA15" s="2280"/>
      <c r="CB15" s="66"/>
      <c r="CC15"/>
      <c r="CD15" s="124"/>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64" customFormat="1" ht="30" customHeight="1">
      <c r="B16" s="76"/>
      <c r="C16" s="186"/>
      <c r="D16" s="92"/>
      <c r="E16" s="186"/>
      <c r="F16" s="186"/>
      <c r="G16" s="186"/>
      <c r="H16" s="186"/>
      <c r="I16" s="186"/>
      <c r="J16" s="186"/>
      <c r="K16" s="186"/>
      <c r="L16" s="186"/>
      <c r="M16" s="186"/>
      <c r="N16" s="186"/>
      <c r="O16" s="189"/>
      <c r="P16" s="189"/>
      <c r="Q16" s="189"/>
      <c r="R16" s="165"/>
      <c r="S16" s="165"/>
      <c r="T16" s="165"/>
      <c r="U16" s="87"/>
      <c r="V16" s="87"/>
      <c r="W16" s="87"/>
      <c r="X16" s="87"/>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66"/>
      <c r="BL16" s="66"/>
      <c r="BM16" s="66"/>
      <c r="BN16" s="66"/>
      <c r="BO16" s="66"/>
      <c r="BP16" s="66"/>
      <c r="BQ16" s="66"/>
      <c r="BR16" s="66"/>
      <c r="BS16" s="66"/>
      <c r="BT16" s="66"/>
      <c r="BU16" s="66"/>
      <c r="BV16" s="81"/>
      <c r="BW16" s="1045"/>
      <c r="BX16" s="1045"/>
      <c r="BY16" s="1048"/>
      <c r="BZ16" s="1048"/>
      <c r="CA16" s="1048"/>
      <c r="CB16" s="66"/>
      <c r="CC16"/>
      <c r="CD16" s="124"/>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64" customFormat="1" ht="30" customHeight="1">
      <c r="B17" s="76"/>
      <c r="C17" s="186"/>
      <c r="D17" s="1048" t="s">
        <v>151</v>
      </c>
      <c r="E17" s="186"/>
      <c r="F17" s="103" t="s">
        <v>1246</v>
      </c>
      <c r="G17" s="186"/>
      <c r="H17" s="186"/>
      <c r="I17" s="186"/>
      <c r="J17" s="186"/>
      <c r="K17" s="186"/>
      <c r="L17" s="186"/>
      <c r="M17" s="186"/>
      <c r="N17" s="186"/>
      <c r="O17" s="189"/>
      <c r="P17" s="189"/>
      <c r="Q17" s="189"/>
      <c r="R17" s="165"/>
      <c r="S17" s="165"/>
      <c r="T17" s="165"/>
      <c r="U17" s="87"/>
      <c r="V17" s="87"/>
      <c r="W17" s="87"/>
      <c r="X17" s="8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66"/>
      <c r="BL17" s="66"/>
      <c r="BM17" s="66"/>
      <c r="BN17" s="66"/>
      <c r="BO17" s="66"/>
      <c r="BP17" s="66"/>
      <c r="BQ17" s="66"/>
      <c r="BR17" s="66"/>
      <c r="BS17" s="66"/>
      <c r="BT17" s="66"/>
      <c r="BU17" s="66"/>
      <c r="BV17" s="191"/>
      <c r="BW17" s="2308">
        <v>3</v>
      </c>
      <c r="BX17" s="2308"/>
      <c r="BY17" s="2275"/>
      <c r="BZ17" s="2276"/>
      <c r="CA17" s="2277"/>
      <c r="CB17" s="66"/>
      <c r="CC17"/>
      <c r="CD17" s="124"/>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64" customFormat="1" ht="30" customHeight="1">
      <c r="B18" s="76"/>
      <c r="C18" s="186"/>
      <c r="D18" s="94"/>
      <c r="E18" s="186"/>
      <c r="F18" s="187" t="s">
        <v>1247</v>
      </c>
      <c r="G18" s="186"/>
      <c r="H18" s="186"/>
      <c r="I18" s="186"/>
      <c r="J18" s="186"/>
      <c r="K18" s="186"/>
      <c r="L18" s="186"/>
      <c r="M18" s="186"/>
      <c r="N18" s="186"/>
      <c r="O18" s="189"/>
      <c r="P18" s="189"/>
      <c r="Q18" s="189"/>
      <c r="R18" s="165"/>
      <c r="S18" s="165"/>
      <c r="T18" s="165"/>
      <c r="U18" s="87"/>
      <c r="V18" s="87"/>
      <c r="W18" s="87"/>
      <c r="X18" s="87"/>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66"/>
      <c r="BL18" s="66"/>
      <c r="BM18" s="66"/>
      <c r="BN18" s="66"/>
      <c r="BO18" s="66"/>
      <c r="BP18" s="66"/>
      <c r="BQ18" s="66"/>
      <c r="BR18" s="66"/>
      <c r="BS18" s="66"/>
      <c r="BT18" s="66"/>
      <c r="BU18" s="66"/>
      <c r="BV18" s="191"/>
      <c r="BW18" s="2308"/>
      <c r="BX18" s="2308"/>
      <c r="BY18" s="2278"/>
      <c r="BZ18" s="2279"/>
      <c r="CA18" s="2280"/>
      <c r="CB18" s="66"/>
      <c r="CC18"/>
      <c r="CD18" s="124"/>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64" customFormat="1" ht="30" customHeight="1">
      <c r="B19" s="76"/>
      <c r="C19" s="186"/>
      <c r="D19" s="89"/>
      <c r="E19" s="186"/>
      <c r="F19" s="186"/>
      <c r="G19" s="186"/>
      <c r="H19" s="186"/>
      <c r="I19" s="186"/>
      <c r="J19" s="186"/>
      <c r="K19" s="186"/>
      <c r="L19" s="186"/>
      <c r="M19" s="186"/>
      <c r="N19" s="186"/>
      <c r="O19" s="189"/>
      <c r="P19" s="189"/>
      <c r="Q19" s="189"/>
      <c r="R19" s="165"/>
      <c r="S19" s="165"/>
      <c r="T19" s="165"/>
      <c r="U19" s="87"/>
      <c r="V19" s="87"/>
      <c r="W19" s="87"/>
      <c r="X19" s="87"/>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66"/>
      <c r="BL19" s="66"/>
      <c r="BM19" s="66"/>
      <c r="BN19" s="66"/>
      <c r="BO19" s="66"/>
      <c r="BP19" s="66"/>
      <c r="BQ19" s="66"/>
      <c r="BR19" s="66"/>
      <c r="BS19" s="66"/>
      <c r="BT19" s="66"/>
      <c r="BU19" s="66"/>
      <c r="BV19" s="81"/>
      <c r="BW19" s="1045"/>
      <c r="BX19" s="1045"/>
      <c r="BY19" s="1048"/>
      <c r="BZ19" s="1048"/>
      <c r="CA19" s="1048"/>
      <c r="CB19" s="66"/>
      <c r="CC19"/>
      <c r="CD19" s="124"/>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64" customFormat="1" ht="30" customHeight="1">
      <c r="B20" s="76"/>
      <c r="C20" s="186"/>
      <c r="D20" s="915" t="s">
        <v>194</v>
      </c>
      <c r="E20" s="186"/>
      <c r="F20" s="103" t="s">
        <v>1248</v>
      </c>
      <c r="G20" s="186"/>
      <c r="H20" s="186"/>
      <c r="I20" s="186"/>
      <c r="J20" s="186"/>
      <c r="K20" s="186"/>
      <c r="L20" s="186"/>
      <c r="M20" s="186"/>
      <c r="N20" s="186"/>
      <c r="O20" s="189"/>
      <c r="P20" s="189"/>
      <c r="Q20" s="189"/>
      <c r="R20" s="165"/>
      <c r="S20" s="165"/>
      <c r="T20" s="165"/>
      <c r="U20" s="87"/>
      <c r="V20" s="87"/>
      <c r="W20" s="87"/>
      <c r="X20" s="87"/>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66"/>
      <c r="BL20" s="66"/>
      <c r="BM20" s="66"/>
      <c r="BN20" s="66"/>
      <c r="BO20" s="66"/>
      <c r="BP20" s="66"/>
      <c r="BQ20" s="66"/>
      <c r="BR20" s="66"/>
      <c r="BS20" s="66"/>
      <c r="BT20" s="66"/>
      <c r="BU20" s="66"/>
      <c r="BV20" s="191"/>
      <c r="BW20" s="2308">
        <v>4</v>
      </c>
      <c r="BX20" s="2308"/>
      <c r="BY20" s="2275"/>
      <c r="BZ20" s="2276"/>
      <c r="CA20" s="2277"/>
      <c r="CB20" s="66"/>
      <c r="CC20"/>
      <c r="CD20" s="124"/>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64" customFormat="1" ht="30" customHeight="1">
      <c r="B21" s="76"/>
      <c r="C21" s="186"/>
      <c r="D21" s="89"/>
      <c r="E21" s="186"/>
      <c r="F21" s="187" t="s">
        <v>1249</v>
      </c>
      <c r="G21" s="186"/>
      <c r="H21" s="186"/>
      <c r="I21" s="186"/>
      <c r="J21" s="186"/>
      <c r="K21" s="186"/>
      <c r="L21" s="186"/>
      <c r="M21" s="186"/>
      <c r="N21" s="186"/>
      <c r="O21" s="189"/>
      <c r="P21" s="189"/>
      <c r="Q21" s="189"/>
      <c r="R21" s="165"/>
      <c r="S21" s="165"/>
      <c r="T21" s="165"/>
      <c r="U21" s="87"/>
      <c r="V21" s="87"/>
      <c r="W21" s="87"/>
      <c r="X21" s="87"/>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66"/>
      <c r="BL21" s="66"/>
      <c r="BM21" s="66"/>
      <c r="BN21" s="66"/>
      <c r="BO21" s="66"/>
      <c r="BP21" s="66"/>
      <c r="BQ21" s="66"/>
      <c r="BR21" s="66"/>
      <c r="BS21" s="66"/>
      <c r="BT21" s="66"/>
      <c r="BU21" s="66"/>
      <c r="BV21" s="191"/>
      <c r="BW21" s="2308"/>
      <c r="BX21" s="2308"/>
      <c r="BY21" s="2278"/>
      <c r="BZ21" s="2279"/>
      <c r="CA21" s="2280"/>
      <c r="CB21" s="66"/>
      <c r="CC21"/>
      <c r="CD21" s="124"/>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64" customFormat="1" ht="30" customHeight="1">
      <c r="B22" s="76"/>
      <c r="C22" s="165"/>
      <c r="D22" s="40"/>
      <c r="E22" s="165"/>
      <c r="F22" s="165"/>
      <c r="G22" s="165"/>
      <c r="H22" s="165"/>
      <c r="I22" s="165"/>
      <c r="J22" s="165"/>
      <c r="K22" s="165"/>
      <c r="L22" s="165"/>
      <c r="M22" s="165"/>
      <c r="N22" s="165"/>
      <c r="O22" s="165"/>
      <c r="P22" s="165"/>
      <c r="Q22" s="165"/>
      <c r="R22" s="165"/>
      <c r="S22" s="165"/>
      <c r="T22" s="165"/>
      <c r="U22" s="165"/>
      <c r="V22" s="165"/>
      <c r="W22" s="165"/>
      <c r="X22" s="165"/>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s="627"/>
      <c r="BX22" s="627"/>
      <c r="BY22"/>
      <c r="BZ22"/>
      <c r="CA22"/>
      <c r="CB22"/>
      <c r="CC22"/>
      <c r="CD22" s="124"/>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64" customFormat="1" ht="30" customHeight="1">
      <c r="B23" s="76"/>
      <c r="C23" s="165"/>
      <c r="D23" s="89" t="s">
        <v>197</v>
      </c>
      <c r="E23" s="87"/>
      <c r="F23" s="81" t="s">
        <v>1250</v>
      </c>
      <c r="G23" s="87"/>
      <c r="H23" s="87"/>
      <c r="I23" s="87"/>
      <c r="J23" s="87"/>
      <c r="K23" s="87"/>
      <c r="L23" s="87"/>
      <c r="M23" s="87"/>
      <c r="N23" s="87"/>
      <c r="O23" s="87"/>
      <c r="P23" s="87"/>
      <c r="Q23" s="87"/>
      <c r="R23" s="87"/>
      <c r="S23" s="87"/>
      <c r="T23" s="87"/>
      <c r="U23" s="87"/>
      <c r="V23" s="87"/>
      <c r="W23" s="87"/>
      <c r="X23" s="87"/>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s="2308">
        <v>5</v>
      </c>
      <c r="BX23" s="2308"/>
      <c r="BY23" s="2275"/>
      <c r="BZ23" s="2276"/>
      <c r="CA23" s="2277"/>
      <c r="CB23"/>
      <c r="CC23"/>
      <c r="CD23" s="124"/>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64" customFormat="1" ht="30" customHeight="1">
      <c r="B24" s="76"/>
      <c r="C24" s="165"/>
      <c r="D24" s="87"/>
      <c r="E24" s="87"/>
      <c r="F24" s="91" t="s">
        <v>1250</v>
      </c>
      <c r="G24" s="87"/>
      <c r="H24" s="87"/>
      <c r="I24" s="87"/>
      <c r="J24" s="87"/>
      <c r="K24" s="87"/>
      <c r="L24" s="87"/>
      <c r="M24" s="87"/>
      <c r="N24" s="87"/>
      <c r="O24" s="87"/>
      <c r="P24" s="87"/>
      <c r="Q24" s="87"/>
      <c r="R24" s="87"/>
      <c r="S24" s="87"/>
      <c r="T24" s="87"/>
      <c r="U24" s="87"/>
      <c r="V24" s="87"/>
      <c r="W24" s="87"/>
      <c r="X24" s="87"/>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s="2308"/>
      <c r="BX24" s="2308"/>
      <c r="BY24" s="2278"/>
      <c r="BZ24" s="2279"/>
      <c r="CA24" s="2280"/>
      <c r="CB24"/>
      <c r="CC24"/>
      <c r="CD24" s="1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64" customFormat="1" ht="30" customHeight="1">
      <c r="B25" s="95"/>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142"/>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64" customFormat="1" ht="30" customHeight="1">
      <c r="B26" s="7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24"/>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64" customFormat="1" ht="30" customHeight="1">
      <c r="B27" s="76"/>
      <c r="C27" s="1048" t="s">
        <v>1251</v>
      </c>
      <c r="D27" s="1085" t="s">
        <v>1747</v>
      </c>
      <c r="E27" s="87"/>
      <c r="F27" s="91"/>
      <c r="G27" s="87"/>
      <c r="H27" s="87"/>
      <c r="I27" s="87"/>
      <c r="J27" s="87"/>
      <c r="K27" s="87"/>
      <c r="L27" s="87"/>
      <c r="M27" s="87"/>
      <c r="N27" s="87"/>
      <c r="O27" s="87"/>
      <c r="P27" s="87"/>
      <c r="Q27" s="8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24"/>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64" customFormat="1" ht="30" customHeight="1">
      <c r="B28" s="76"/>
      <c r="C28" s="1048"/>
      <c r="D28" s="1085" t="s">
        <v>1748</v>
      </c>
      <c r="E28" s="87"/>
      <c r="F28" s="91"/>
      <c r="G28" s="87"/>
      <c r="H28" s="87"/>
      <c r="I28" s="87"/>
      <c r="J28" s="87"/>
      <c r="K28" s="87"/>
      <c r="L28" s="87"/>
      <c r="M28" s="87"/>
      <c r="N28" s="87"/>
      <c r="O28" s="87"/>
      <c r="P28" s="87"/>
      <c r="Q28" s="87"/>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24"/>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64" customFormat="1" ht="30" customHeight="1">
      <c r="B29" s="76"/>
      <c r="C29" s="165"/>
      <c r="D29" s="1086" t="s">
        <v>1749</v>
      </c>
      <c r="E29" s="87"/>
      <c r="F29" s="91"/>
      <c r="G29" s="87"/>
      <c r="H29" s="87"/>
      <c r="I29" s="87"/>
      <c r="J29" s="87"/>
      <c r="K29" s="87"/>
      <c r="L29" s="87"/>
      <c r="M29" s="87"/>
      <c r="N29" s="87"/>
      <c r="O29" s="87"/>
      <c r="P29" s="87"/>
      <c r="Q29" s="87"/>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24"/>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64" customFormat="1" ht="30" customHeight="1">
      <c r="B30" s="76"/>
      <c r="C30" s="165"/>
      <c r="D30" s="87"/>
      <c r="E30" s="87"/>
      <c r="F30" s="91"/>
      <c r="G30" s="87"/>
      <c r="H30" s="87"/>
      <c r="I30" s="87"/>
      <c r="J30" s="87"/>
      <c r="K30" s="87"/>
      <c r="L30" s="87"/>
      <c r="M30" s="87"/>
      <c r="N30" s="87"/>
      <c r="O30" s="87"/>
      <c r="P30" s="87"/>
      <c r="Q30" s="87"/>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s="2299" t="s">
        <v>229</v>
      </c>
      <c r="BU30" s="2299"/>
      <c r="BV30" s="2299"/>
      <c r="BW30" s="2299"/>
      <c r="BX30" s="2299"/>
      <c r="BY30" s="2299"/>
      <c r="BZ30" s="2299"/>
      <c r="CA30" s="2299"/>
      <c r="CB30" s="2299"/>
      <c r="CC30"/>
      <c r="CD30" s="124"/>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64" customFormat="1" ht="30" customHeight="1">
      <c r="B31" s="76"/>
      <c r="C31" s="165"/>
      <c r="D31" s="910" t="s">
        <v>1252</v>
      </c>
      <c r="E31" s="137"/>
      <c r="F31" s="87"/>
      <c r="G31" s="138"/>
      <c r="H31" s="138"/>
      <c r="I31" s="104"/>
      <c r="J31" s="104"/>
      <c r="K31" s="104"/>
      <c r="L31" s="104"/>
      <c r="M31" s="104"/>
      <c r="N31" s="104"/>
      <c r="O31" s="104"/>
      <c r="P31" s="104"/>
      <c r="Q31" s="104"/>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s="2306" t="s">
        <v>230</v>
      </c>
      <c r="BU31" s="2306"/>
      <c r="BV31" s="2306"/>
      <c r="BW31" s="2306"/>
      <c r="BX31" s="2306"/>
      <c r="BY31" s="2306"/>
      <c r="BZ31" s="2306"/>
      <c r="CA31" s="2306"/>
      <c r="CB31" s="2306"/>
      <c r="CC31"/>
      <c r="CD31" s="124"/>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64" customFormat="1" ht="30" customHeight="1">
      <c r="B32" s="76"/>
      <c r="C32" s="165"/>
      <c r="D32" s="1612" t="s">
        <v>74</v>
      </c>
      <c r="E32" s="1605"/>
      <c r="F32" s="2251"/>
      <c r="G32" s="2252"/>
      <c r="H32" s="2253"/>
      <c r="I32" s="105"/>
      <c r="J32" s="2250" t="s">
        <v>793</v>
      </c>
      <c r="K32" s="2250"/>
      <c r="L32" s="2250"/>
      <c r="M32" s="2250"/>
      <c r="N32" s="2250"/>
      <c r="O32" s="2250"/>
      <c r="P32" s="2250"/>
      <c r="Q32" s="2250"/>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s="2307" t="s">
        <v>154</v>
      </c>
      <c r="BU32" s="2307"/>
      <c r="BV32" s="2307"/>
      <c r="BW32" s="2307"/>
      <c r="BX32" s="2307"/>
      <c r="BY32" s="2307"/>
      <c r="BZ32" s="2307"/>
      <c r="CA32" s="2307"/>
      <c r="CB32" s="2307"/>
      <c r="CC32"/>
      <c r="CD32" s="124"/>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64" customFormat="1" ht="30" customHeight="1">
      <c r="B33" s="76"/>
      <c r="C33" s="165"/>
      <c r="D33" s="1604"/>
      <c r="E33" s="1605"/>
      <c r="F33" s="2254"/>
      <c r="G33" s="2255"/>
      <c r="H33" s="2256"/>
      <c r="I33" s="105"/>
      <c r="J33" s="2250"/>
      <c r="K33" s="2250"/>
      <c r="L33" s="2250"/>
      <c r="M33" s="2250"/>
      <c r="N33" s="2250"/>
      <c r="O33" s="2250"/>
      <c r="P33" s="2250"/>
      <c r="Q33" s="2250"/>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24"/>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64" customFormat="1" ht="30" customHeight="1">
      <c r="B34" s="76"/>
      <c r="C34" s="165"/>
      <c r="D34" s="87"/>
      <c r="E34" s="87"/>
      <c r="F34" s="91"/>
      <c r="G34" s="87"/>
      <c r="H34" s="87"/>
      <c r="I34" s="87"/>
      <c r="J34" s="87"/>
      <c r="K34" s="87"/>
      <c r="L34" s="87"/>
      <c r="M34" s="87"/>
      <c r="N34" s="87"/>
      <c r="O34" s="87"/>
      <c r="P34" s="87"/>
      <c r="Q34" s="87"/>
      <c r="R34"/>
      <c r="S34"/>
      <c r="T34"/>
      <c r="U34"/>
      <c r="V34"/>
      <c r="W34"/>
      <c r="X34"/>
      <c r="Y34"/>
      <c r="Z34"/>
      <c r="AA34"/>
      <c r="AB34"/>
      <c r="AC34"/>
      <c r="AD34"/>
      <c r="AE34"/>
      <c r="AF34"/>
      <c r="AG34"/>
      <c r="AH34"/>
      <c r="AI34"/>
      <c r="AJ34"/>
      <c r="AK34"/>
      <c r="AL34"/>
      <c r="AM34"/>
      <c r="AN34"/>
      <c r="AO34"/>
      <c r="AP34"/>
      <c r="AQ34"/>
      <c r="AR34"/>
      <c r="AS34"/>
      <c r="AT34" s="66"/>
      <c r="AU34" s="66"/>
      <c r="AV34" s="66"/>
      <c r="AW34" s="66"/>
      <c r="AX34" s="66"/>
      <c r="AY34" s="66"/>
      <c r="AZ34" s="66"/>
      <c r="BA34" s="66"/>
      <c r="BB34" s="66"/>
      <c r="BC34" s="66"/>
      <c r="BD34" s="66"/>
      <c r="BE34" s="66"/>
      <c r="BF34" s="66"/>
      <c r="BG34"/>
      <c r="BH34"/>
      <c r="BI34"/>
      <c r="BJ34"/>
      <c r="BK34"/>
      <c r="BL34" s="66"/>
      <c r="BM34" s="66"/>
      <c r="BN34" s="66"/>
      <c r="BO34" s="66"/>
      <c r="BP34" s="66"/>
      <c r="BY34" s="2271">
        <v>3700</v>
      </c>
      <c r="BZ34" s="2271"/>
      <c r="CA34" s="2271"/>
      <c r="CB34" s="131"/>
      <c r="CD34" s="12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64" customFormat="1" ht="30" customHeight="1">
      <c r="B35" s="76"/>
      <c r="C35" s="165"/>
      <c r="D35" s="87"/>
      <c r="E35" s="87"/>
      <c r="F35" s="81" t="s">
        <v>146</v>
      </c>
      <c r="G35" s="81"/>
      <c r="H35" s="81" t="s">
        <v>1253</v>
      </c>
      <c r="I35" s="87"/>
      <c r="J35" s="87"/>
      <c r="K35" s="87"/>
      <c r="L35" s="87"/>
      <c r="M35" s="87"/>
      <c r="N35" s="87"/>
      <c r="O35" s="87"/>
      <c r="P35" s="87"/>
      <c r="Q35" s="87"/>
      <c r="R35"/>
      <c r="S35"/>
      <c r="T35"/>
      <c r="U35"/>
      <c r="V35"/>
      <c r="W35"/>
      <c r="X35"/>
      <c r="Y35"/>
      <c r="Z35"/>
      <c r="AA35"/>
      <c r="AB35"/>
      <c r="AC35"/>
      <c r="AD35"/>
      <c r="AE35"/>
      <c r="AF35"/>
      <c r="AG35"/>
      <c r="AH35"/>
      <c r="AI35"/>
      <c r="AJ35"/>
      <c r="AK35"/>
      <c r="AL35"/>
      <c r="AM35"/>
      <c r="AN35"/>
      <c r="AO35"/>
      <c r="AP35"/>
      <c r="AQ35"/>
      <c r="AR35"/>
      <c r="AS35"/>
      <c r="AT35" s="66"/>
      <c r="AU35" s="66"/>
      <c r="AV35" s="66"/>
      <c r="AW35" s="66"/>
      <c r="AX35" s="66"/>
      <c r="AY35" s="66"/>
      <c r="AZ35" s="66"/>
      <c r="BA35" s="66"/>
      <c r="BB35" s="66"/>
      <c r="BC35" s="66"/>
      <c r="BD35" s="66"/>
      <c r="BE35" s="66"/>
      <c r="BF35" s="66"/>
      <c r="BG35"/>
      <c r="BH35"/>
      <c r="BI35"/>
      <c r="BJ35"/>
      <c r="BK35"/>
      <c r="BL35" s="66"/>
      <c r="BM35" s="66"/>
      <c r="BN35" s="66"/>
      <c r="BO35" s="66"/>
      <c r="BP35" s="66"/>
      <c r="BQ35" s="2045" t="s">
        <v>271</v>
      </c>
      <c r="BR35" s="1604"/>
      <c r="BS35" s="1613"/>
      <c r="BT35" s="1614"/>
      <c r="BU35" s="1614"/>
      <c r="BV35" s="1614"/>
      <c r="BW35" s="1614"/>
      <c r="BX35" s="1614"/>
      <c r="BY35" s="1614"/>
      <c r="BZ35" s="1614"/>
      <c r="CA35" s="1615"/>
      <c r="CB35"/>
      <c r="CC35"/>
      <c r="CD35" s="124"/>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64" customFormat="1" ht="30" customHeight="1">
      <c r="B36" s="76"/>
      <c r="C36" s="165"/>
      <c r="D36" s="87"/>
      <c r="E36" s="87"/>
      <c r="F36" s="87"/>
      <c r="G36" s="87"/>
      <c r="H36" s="91" t="s">
        <v>1254</v>
      </c>
      <c r="I36" s="87"/>
      <c r="J36" s="87"/>
      <c r="K36" s="87"/>
      <c r="L36" s="87"/>
      <c r="M36" s="87"/>
      <c r="N36" s="87"/>
      <c r="O36" s="87"/>
      <c r="P36" s="87"/>
      <c r="Q36" s="87"/>
      <c r="R36"/>
      <c r="S36"/>
      <c r="T36"/>
      <c r="U36"/>
      <c r="V36"/>
      <c r="W36"/>
      <c r="X36"/>
      <c r="Y36"/>
      <c r="Z36"/>
      <c r="AA36"/>
      <c r="AB36"/>
      <c r="AC36"/>
      <c r="AD36"/>
      <c r="AE36"/>
      <c r="AF36"/>
      <c r="AG36"/>
      <c r="AH36"/>
      <c r="AI36"/>
      <c r="AJ36"/>
      <c r="AK36"/>
      <c r="AL36"/>
      <c r="AM36"/>
      <c r="AN36"/>
      <c r="AO36"/>
      <c r="AP36"/>
      <c r="AQ36"/>
      <c r="AR36"/>
      <c r="AS36"/>
      <c r="AT36" s="66"/>
      <c r="AU36" s="66"/>
      <c r="AV36" s="66"/>
      <c r="AW36" s="66"/>
      <c r="AX36" s="66"/>
      <c r="AY36" s="66"/>
      <c r="AZ36" s="66"/>
      <c r="BA36" s="66"/>
      <c r="BB36" s="66"/>
      <c r="BC36" s="66"/>
      <c r="BD36" s="66"/>
      <c r="BE36" s="66"/>
      <c r="BF36" s="66"/>
      <c r="BG36"/>
      <c r="BH36"/>
      <c r="BI36"/>
      <c r="BJ36"/>
      <c r="BK36"/>
      <c r="BL36" s="66"/>
      <c r="BM36" s="66"/>
      <c r="BN36" s="66"/>
      <c r="BO36" s="66"/>
      <c r="BP36" s="66"/>
      <c r="BQ36" s="1604"/>
      <c r="BR36" s="1604"/>
      <c r="BS36" s="1616"/>
      <c r="BT36" s="1617"/>
      <c r="BU36" s="1617"/>
      <c r="BV36" s="1617"/>
      <c r="BW36" s="1617"/>
      <c r="BX36" s="1617"/>
      <c r="BY36" s="1617"/>
      <c r="BZ36" s="1617"/>
      <c r="CA36" s="1618"/>
      <c r="CB36"/>
      <c r="CC36"/>
      <c r="CD36" s="124"/>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64" customFormat="1" ht="30" customHeight="1">
      <c r="B37" s="76"/>
      <c r="C37" s="165"/>
      <c r="D37" s="87"/>
      <c r="E37" s="87"/>
      <c r="F37" s="87"/>
      <c r="G37" s="87"/>
      <c r="H37" s="87"/>
      <c r="I37" s="87"/>
      <c r="J37" s="87"/>
      <c r="K37" s="87"/>
      <c r="L37" s="87"/>
      <c r="M37" s="87"/>
      <c r="N37" s="87"/>
      <c r="O37" s="87"/>
      <c r="P37" s="87"/>
      <c r="Q37" s="87"/>
      <c r="R37"/>
      <c r="S37"/>
      <c r="T37"/>
      <c r="U37"/>
      <c r="V37"/>
      <c r="W37"/>
      <c r="X37"/>
      <c r="Y37"/>
      <c r="Z37"/>
      <c r="AA37"/>
      <c r="AB37"/>
      <c r="AC37"/>
      <c r="AD37"/>
      <c r="AE37"/>
      <c r="AF37"/>
      <c r="AG37"/>
      <c r="AH37"/>
      <c r="AI37"/>
      <c r="AJ37"/>
      <c r="AK37"/>
      <c r="AL37"/>
      <c r="AM37"/>
      <c r="AN37"/>
      <c r="AO37"/>
      <c r="AP37"/>
      <c r="AQ37"/>
      <c r="AR37"/>
      <c r="AS37"/>
      <c r="AT37" s="66"/>
      <c r="AU37" s="66"/>
      <c r="AV37" s="66"/>
      <c r="AW37" s="66"/>
      <c r="AX37" s="66"/>
      <c r="AY37" s="66"/>
      <c r="AZ37" s="66"/>
      <c r="BA37" s="66"/>
      <c r="BB37" s="66"/>
      <c r="BC37" s="66"/>
      <c r="BD37" s="66"/>
      <c r="BE37" s="66"/>
      <c r="BF37" s="66"/>
      <c r="BG37"/>
      <c r="BH37"/>
      <c r="BI37"/>
      <c r="BJ37"/>
      <c r="BK37"/>
      <c r="BL37" s="66"/>
      <c r="BM37" s="66"/>
      <c r="BN37" s="66"/>
      <c r="BO37" s="66"/>
      <c r="BP37" s="66"/>
      <c r="BQ37" s="1048"/>
      <c r="BR37" s="1048"/>
      <c r="BS37" s="1048"/>
      <c r="BT37"/>
      <c r="BU37"/>
      <c r="BV37"/>
      <c r="BW37"/>
      <c r="BX37"/>
      <c r="BY37"/>
      <c r="BZ37"/>
      <c r="CA37"/>
      <c r="CB37"/>
      <c r="CC37"/>
      <c r="CD37" s="124"/>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64" customFormat="1" ht="30" customHeight="1">
      <c r="B38" s="76"/>
      <c r="C38" s="165"/>
      <c r="D38" s="87"/>
      <c r="E38" s="87"/>
      <c r="F38" s="81" t="s">
        <v>149</v>
      </c>
      <c r="G38" s="81"/>
      <c r="H38" s="81" t="s">
        <v>1255</v>
      </c>
      <c r="I38" s="87"/>
      <c r="J38" s="87"/>
      <c r="K38" s="87"/>
      <c r="L38" s="87"/>
      <c r="M38" s="87"/>
      <c r="N38" s="87"/>
      <c r="O38" s="87"/>
      <c r="P38" s="87"/>
      <c r="Q38" s="87"/>
      <c r="R38"/>
      <c r="S38"/>
      <c r="T38"/>
      <c r="U38"/>
      <c r="V38"/>
      <c r="W38"/>
      <c r="X38"/>
      <c r="Y38"/>
      <c r="Z38"/>
      <c r="AA38"/>
      <c r="AB38"/>
      <c r="AC38"/>
      <c r="AD38"/>
      <c r="AE38"/>
      <c r="AF38"/>
      <c r="AG38"/>
      <c r="AH38"/>
      <c r="AI38"/>
      <c r="AJ38"/>
      <c r="AK38"/>
      <c r="AL38"/>
      <c r="AM38"/>
      <c r="AN38"/>
      <c r="AO38"/>
      <c r="AP38"/>
      <c r="AQ38"/>
      <c r="AR38"/>
      <c r="AS38"/>
      <c r="AT38" s="66"/>
      <c r="AU38" s="66"/>
      <c r="AV38" s="66"/>
      <c r="AW38" s="66"/>
      <c r="AX38" s="66"/>
      <c r="AY38" s="66"/>
      <c r="AZ38" s="66"/>
      <c r="BA38" s="66"/>
      <c r="BB38" s="66"/>
      <c r="BC38" s="66"/>
      <c r="BD38" s="66"/>
      <c r="BE38" s="66"/>
      <c r="BF38" s="66"/>
      <c r="BG38"/>
      <c r="BH38"/>
      <c r="BI38"/>
      <c r="BJ38"/>
      <c r="BK38"/>
      <c r="BL38" s="66"/>
      <c r="BM38" s="66"/>
      <c r="BN38" s="66"/>
      <c r="BO38" s="66"/>
      <c r="BP38" s="66"/>
      <c r="BQ38" s="2045" t="s">
        <v>276</v>
      </c>
      <c r="BR38" s="1604"/>
      <c r="BS38" s="1613"/>
      <c r="BT38" s="1614"/>
      <c r="BU38" s="1614"/>
      <c r="BV38" s="1614"/>
      <c r="BW38" s="1614"/>
      <c r="BX38" s="1614"/>
      <c r="BY38" s="1614"/>
      <c r="BZ38" s="1614"/>
      <c r="CA38" s="1615"/>
      <c r="CB38"/>
      <c r="CC38"/>
      <c r="CD38" s="124"/>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64" customFormat="1" ht="30" customHeight="1">
      <c r="B39" s="76"/>
      <c r="C39" s="165"/>
      <c r="D39" s="87"/>
      <c r="E39" s="87"/>
      <c r="F39" s="87"/>
      <c r="G39" s="87"/>
      <c r="H39" s="91" t="s">
        <v>1256</v>
      </c>
      <c r="I39" s="87"/>
      <c r="J39" s="87"/>
      <c r="K39" s="87"/>
      <c r="L39" s="87"/>
      <c r="M39" s="87"/>
      <c r="N39" s="87"/>
      <c r="O39" s="87"/>
      <c r="P39" s="87"/>
      <c r="Q39" s="87"/>
      <c r="R39"/>
      <c r="S39"/>
      <c r="T39"/>
      <c r="U39"/>
      <c r="V39"/>
      <c r="W39"/>
      <c r="X39"/>
      <c r="Y39"/>
      <c r="Z39"/>
      <c r="AA39"/>
      <c r="AB39"/>
      <c r="AC39"/>
      <c r="AD39"/>
      <c r="AE39"/>
      <c r="AF39"/>
      <c r="AG39"/>
      <c r="AH39"/>
      <c r="AI39"/>
      <c r="AJ39"/>
      <c r="AK39"/>
      <c r="AL39"/>
      <c r="AM39"/>
      <c r="AN39"/>
      <c r="AO39"/>
      <c r="AP39"/>
      <c r="AQ39"/>
      <c r="AR39"/>
      <c r="AS39"/>
      <c r="AT39" s="66"/>
      <c r="AU39" s="66"/>
      <c r="AV39" s="66"/>
      <c r="AW39" s="66"/>
      <c r="AX39" s="66"/>
      <c r="AY39" s="66"/>
      <c r="AZ39" s="66"/>
      <c r="BA39" s="66"/>
      <c r="BB39" s="66"/>
      <c r="BC39" s="66"/>
      <c r="BD39" s="66"/>
      <c r="BE39" s="66"/>
      <c r="BF39" s="66"/>
      <c r="BG39"/>
      <c r="BH39"/>
      <c r="BI39"/>
      <c r="BJ39"/>
      <c r="BK39"/>
      <c r="BL39" s="66"/>
      <c r="BM39" s="66"/>
      <c r="BN39" s="66"/>
      <c r="BO39" s="66"/>
      <c r="BP39" s="66"/>
      <c r="BQ39" s="1604"/>
      <c r="BR39" s="1604"/>
      <c r="BS39" s="1616"/>
      <c r="BT39" s="1617"/>
      <c r="BU39" s="1617"/>
      <c r="BV39" s="1617"/>
      <c r="BW39" s="1617"/>
      <c r="BX39" s="1617"/>
      <c r="BY39" s="1617"/>
      <c r="BZ39" s="1617"/>
      <c r="CA39" s="1618"/>
      <c r="CB39"/>
      <c r="CC39"/>
      <c r="CD39" s="124"/>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64" customFormat="1" ht="30" customHeight="1">
      <c r="B40" s="76"/>
      <c r="C40" s="165"/>
      <c r="D40" s="87"/>
      <c r="E40" s="87"/>
      <c r="F40" s="87"/>
      <c r="G40" s="87"/>
      <c r="H40" s="87"/>
      <c r="I40" s="87"/>
      <c r="J40" s="87"/>
      <c r="K40" s="87"/>
      <c r="L40" s="87"/>
      <c r="M40" s="87"/>
      <c r="N40" s="87"/>
      <c r="O40" s="87"/>
      <c r="P40" s="87"/>
      <c r="Q40" s="87"/>
      <c r="R40"/>
      <c r="S40"/>
      <c r="T40"/>
      <c r="U40"/>
      <c r="V40"/>
      <c r="W40"/>
      <c r="X40"/>
      <c r="Y40"/>
      <c r="Z40"/>
      <c r="AA40"/>
      <c r="AB40"/>
      <c r="AC40"/>
      <c r="AD40"/>
      <c r="AE40"/>
      <c r="AF40"/>
      <c r="AG40"/>
      <c r="AH40"/>
      <c r="AI40"/>
      <c r="AJ40"/>
      <c r="AK40"/>
      <c r="AL40"/>
      <c r="AM40"/>
      <c r="AN40"/>
      <c r="AO40"/>
      <c r="AP40"/>
      <c r="AQ40"/>
      <c r="AR40"/>
      <c r="AS40"/>
      <c r="AT40" s="66"/>
      <c r="AU40" s="66"/>
      <c r="AV40" s="66"/>
      <c r="AW40" s="66"/>
      <c r="AX40" s="66"/>
      <c r="AY40" s="66"/>
      <c r="AZ40" s="66"/>
      <c r="BA40" s="66"/>
      <c r="BB40" s="66"/>
      <c r="BC40" s="66"/>
      <c r="BD40" s="66"/>
      <c r="BE40" s="66"/>
      <c r="BF40" s="66"/>
      <c r="BG40"/>
      <c r="BH40"/>
      <c r="BI40"/>
      <c r="BJ40"/>
      <c r="BK40"/>
      <c r="BL40" s="66"/>
      <c r="BM40" s="66"/>
      <c r="BN40" s="66"/>
      <c r="BO40" s="66"/>
      <c r="BP40" s="66"/>
      <c r="BQ40" s="1048"/>
      <c r="BR40" s="1048"/>
      <c r="BS40" s="1048"/>
      <c r="BT40"/>
      <c r="BU40"/>
      <c r="BV40"/>
      <c r="BW40"/>
      <c r="BX40"/>
      <c r="BY40"/>
      <c r="BZ40"/>
      <c r="CA40"/>
      <c r="CB40"/>
      <c r="CC40"/>
      <c r="CD40" s="124"/>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64" customFormat="1" ht="30" customHeight="1">
      <c r="B41" s="76"/>
      <c r="C41" s="165"/>
      <c r="D41" s="66"/>
      <c r="E41" s="66"/>
      <c r="F41" s="81" t="s">
        <v>151</v>
      </c>
      <c r="G41" s="81"/>
      <c r="H41" s="81" t="s">
        <v>1257</v>
      </c>
      <c r="I41" s="87"/>
      <c r="J41" s="87"/>
      <c r="K41" s="87"/>
      <c r="L41" s="87"/>
      <c r="M41" s="87"/>
      <c r="N41" s="87"/>
      <c r="O41" s="87"/>
      <c r="P41" s="66"/>
      <c r="Q41" s="66"/>
      <c r="R41"/>
      <c r="S41"/>
      <c r="T41"/>
      <c r="U41"/>
      <c r="V41"/>
      <c r="W41"/>
      <c r="X41"/>
      <c r="Y41"/>
      <c r="Z41"/>
      <c r="AA41"/>
      <c r="AB41"/>
      <c r="AC41"/>
      <c r="AD41"/>
      <c r="AE41"/>
      <c r="AF41"/>
      <c r="AG41"/>
      <c r="AH41"/>
      <c r="AI41"/>
      <c r="AJ41"/>
      <c r="AK41"/>
      <c r="AL41"/>
      <c r="AM41"/>
      <c r="AN41"/>
      <c r="AO41"/>
      <c r="AP41"/>
      <c r="AQ41"/>
      <c r="AR41"/>
      <c r="AS41"/>
      <c r="AT41" s="66"/>
      <c r="AU41" s="66"/>
      <c r="AV41" s="66"/>
      <c r="AW41" s="66"/>
      <c r="AX41" s="66"/>
      <c r="AY41" s="66"/>
      <c r="AZ41" s="66"/>
      <c r="BA41" s="66"/>
      <c r="BB41" s="66"/>
      <c r="BC41" s="66"/>
      <c r="BD41" s="66"/>
      <c r="BE41" s="66"/>
      <c r="BF41" s="66"/>
      <c r="BG41"/>
      <c r="BH41"/>
      <c r="BI41"/>
      <c r="BJ41"/>
      <c r="BK41"/>
      <c r="BL41" s="66"/>
      <c r="BM41" s="66"/>
      <c r="BN41" s="66"/>
      <c r="BO41" s="66"/>
      <c r="BP41" s="66"/>
      <c r="BQ41" s="1604">
        <v>76</v>
      </c>
      <c r="BR41" s="1604"/>
      <c r="BS41" s="1613"/>
      <c r="BT41" s="1614"/>
      <c r="BU41" s="1614"/>
      <c r="BV41" s="1614"/>
      <c r="BW41" s="1614"/>
      <c r="BX41" s="1614"/>
      <c r="BY41" s="1614"/>
      <c r="BZ41" s="1614"/>
      <c r="CA41" s="1615"/>
      <c r="CB41"/>
      <c r="CC41"/>
      <c r="CD41" s="124"/>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64" customFormat="1" ht="30" customHeight="1">
      <c r="B42" s="76"/>
      <c r="C42" s="165"/>
      <c r="D42" s="66"/>
      <c r="E42" s="66"/>
      <c r="F42" s="87"/>
      <c r="G42" s="87"/>
      <c r="H42" s="91" t="s">
        <v>1258</v>
      </c>
      <c r="I42" s="87"/>
      <c r="J42" s="87"/>
      <c r="K42" s="87"/>
      <c r="L42" s="87"/>
      <c r="M42" s="87"/>
      <c r="N42" s="87"/>
      <c r="O42" s="87"/>
      <c r="P42" s="66"/>
      <c r="Q42" s="66"/>
      <c r="R42"/>
      <c r="S42"/>
      <c r="T42"/>
      <c r="U42"/>
      <c r="V42"/>
      <c r="W42"/>
      <c r="X42"/>
      <c r="Y42"/>
      <c r="Z42"/>
      <c r="AA42"/>
      <c r="AB42"/>
      <c r="AC42"/>
      <c r="AD42"/>
      <c r="AE42"/>
      <c r="AF42"/>
      <c r="AG42"/>
      <c r="AH42"/>
      <c r="AI42"/>
      <c r="AJ42"/>
      <c r="AK42"/>
      <c r="AL42"/>
      <c r="AM42"/>
      <c r="AN42"/>
      <c r="AO42"/>
      <c r="AP42"/>
      <c r="AQ42"/>
      <c r="AR42"/>
      <c r="AS42"/>
      <c r="AT42" s="66"/>
      <c r="AU42" s="66"/>
      <c r="AV42" s="66"/>
      <c r="AW42" s="66"/>
      <c r="AX42" s="66"/>
      <c r="AY42" s="66"/>
      <c r="AZ42" s="66"/>
      <c r="BA42" s="66"/>
      <c r="BB42" s="66"/>
      <c r="BC42" s="66"/>
      <c r="BD42" s="66"/>
      <c r="BE42" s="66"/>
      <c r="BF42" s="66"/>
      <c r="BG42"/>
      <c r="BH42"/>
      <c r="BI42"/>
      <c r="BJ42"/>
      <c r="BK42"/>
      <c r="BL42" s="66"/>
      <c r="BM42" s="66"/>
      <c r="BN42" s="66"/>
      <c r="BO42" s="66"/>
      <c r="BP42" s="66"/>
      <c r="BQ42" s="1604"/>
      <c r="BR42" s="1604"/>
      <c r="BS42" s="1616"/>
      <c r="BT42" s="1617"/>
      <c r="BU42" s="1617"/>
      <c r="BV42" s="1617"/>
      <c r="BW42" s="1617"/>
      <c r="BX42" s="1617"/>
      <c r="BY42" s="1617"/>
      <c r="BZ42" s="1617"/>
      <c r="CA42" s="1618"/>
      <c r="CB42"/>
      <c r="CC42"/>
      <c r="CD42" s="124"/>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64" customFormat="1" ht="30" customHeight="1">
      <c r="B43" s="76"/>
      <c r="C43"/>
      <c r="D43"/>
      <c r="E43"/>
      <c r="F43" s="87"/>
      <c r="G43" s="87"/>
      <c r="H43" s="87"/>
      <c r="I43" s="87"/>
      <c r="J43" s="87"/>
      <c r="K43" s="87"/>
      <c r="L43" s="87"/>
      <c r="M43" s="87"/>
      <c r="N43" s="87"/>
      <c r="O43" s="87"/>
      <c r="P43"/>
      <c r="Q43"/>
      <c r="R43"/>
      <c r="S43"/>
      <c r="T43"/>
      <c r="U43"/>
      <c r="V43"/>
      <c r="W43"/>
      <c r="X43"/>
      <c r="Y43"/>
      <c r="Z43"/>
      <c r="AA43"/>
      <c r="AB43"/>
      <c r="AC43"/>
      <c r="AD43"/>
      <c r="AE43"/>
      <c r="AF43"/>
      <c r="AG43"/>
      <c r="AH43"/>
      <c r="AI43"/>
      <c r="AJ43"/>
      <c r="AK43"/>
      <c r="AL43"/>
      <c r="AM43"/>
      <c r="AN43"/>
      <c r="AO43"/>
      <c r="AP43"/>
      <c r="AQ43"/>
      <c r="AR43"/>
      <c r="AS43"/>
      <c r="AT43" s="66"/>
      <c r="AU43" s="66"/>
      <c r="AV43" s="66"/>
      <c r="AW43" s="66"/>
      <c r="AX43" s="66"/>
      <c r="AY43" s="66"/>
      <c r="AZ43" s="66"/>
      <c r="BA43" s="66"/>
      <c r="BB43" s="66"/>
      <c r="BC43" s="66"/>
      <c r="BD43" s="66"/>
      <c r="BE43" s="66"/>
      <c r="BF43" s="66"/>
      <c r="BG43"/>
      <c r="BH43"/>
      <c r="BI43"/>
      <c r="BJ43"/>
      <c r="BK43"/>
      <c r="BL43"/>
      <c r="BM43"/>
      <c r="BN43"/>
      <c r="BO43"/>
      <c r="BP43"/>
      <c r="BQ43"/>
      <c r="BR43"/>
      <c r="BS43"/>
      <c r="BT43"/>
      <c r="BU43"/>
      <c r="BV43"/>
      <c r="BW43"/>
      <c r="BX43"/>
      <c r="BY43"/>
      <c r="BZ43"/>
      <c r="CA43"/>
      <c r="CB43"/>
      <c r="CC43"/>
      <c r="CD43" s="124"/>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64" customFormat="1" ht="30" customHeight="1">
      <c r="B44" s="76"/>
      <c r="C44"/>
      <c r="D44"/>
      <c r="E44"/>
      <c r="F44" s="81" t="s">
        <v>194</v>
      </c>
      <c r="G44" s="81"/>
      <c r="H44" s="81" t="s">
        <v>1259</v>
      </c>
      <c r="I44" s="87"/>
      <c r="J44" s="87"/>
      <c r="K44" s="87"/>
      <c r="L44" s="87"/>
      <c r="M44" s="87"/>
      <c r="N44" s="87"/>
      <c r="O44" s="87"/>
      <c r="P44"/>
      <c r="Q44"/>
      <c r="R44"/>
      <c r="S44"/>
      <c r="T44"/>
      <c r="U44"/>
      <c r="V44"/>
      <c r="W44"/>
      <c r="X44"/>
      <c r="Y44"/>
      <c r="Z44"/>
      <c r="AA44"/>
      <c r="AB44"/>
      <c r="AC44"/>
      <c r="AD44"/>
      <c r="AE44"/>
      <c r="AF44"/>
      <c r="AG44"/>
      <c r="AH44"/>
      <c r="AI44"/>
      <c r="AJ44"/>
      <c r="AK44"/>
      <c r="AL44"/>
      <c r="AM44"/>
      <c r="AN44"/>
      <c r="AO44"/>
      <c r="AP44"/>
      <c r="AQ44"/>
      <c r="AR44"/>
      <c r="AS44"/>
      <c r="AT44" s="66"/>
      <c r="AU44" s="66"/>
      <c r="AV44" s="66"/>
      <c r="AW44" s="66"/>
      <c r="AX44" s="66"/>
      <c r="AY44" s="66"/>
      <c r="AZ44" s="66"/>
      <c r="BA44" s="66"/>
      <c r="BB44" s="66"/>
      <c r="BC44" s="66"/>
      <c r="BD44" s="66"/>
      <c r="BE44" s="66"/>
      <c r="BF44" s="66"/>
      <c r="BG44"/>
      <c r="BH44"/>
      <c r="BI44"/>
      <c r="BJ44"/>
      <c r="BK44"/>
      <c r="BL44"/>
      <c r="BM44"/>
      <c r="BN44"/>
      <c r="BO44"/>
      <c r="BP44"/>
      <c r="BQ44" s="1604">
        <v>77</v>
      </c>
      <c r="BR44" s="1604"/>
      <c r="BS44" s="1613"/>
      <c r="BT44" s="1614"/>
      <c r="BU44" s="1614"/>
      <c r="BV44" s="1614"/>
      <c r="BW44" s="1614"/>
      <c r="BX44" s="1614"/>
      <c r="BY44" s="1614"/>
      <c r="BZ44" s="1614"/>
      <c r="CA44" s="1615"/>
      <c r="CB44"/>
      <c r="CC44"/>
      <c r="CD44" s="12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64" customFormat="1" ht="30" customHeight="1">
      <c r="B45" s="76"/>
      <c r="C45"/>
      <c r="D45"/>
      <c r="E45"/>
      <c r="F45" s="87"/>
      <c r="G45" s="87"/>
      <c r="H45" s="91" t="s">
        <v>1260</v>
      </c>
      <c r="I45" s="87"/>
      <c r="J45" s="87"/>
      <c r="K45" s="87"/>
      <c r="L45" s="87"/>
      <c r="M45" s="87"/>
      <c r="N45" s="87"/>
      <c r="O45" s="87"/>
      <c r="P45"/>
      <c r="Q45"/>
      <c r="R45"/>
      <c r="S45"/>
      <c r="T45"/>
      <c r="U45"/>
      <c r="V45"/>
      <c r="W45"/>
      <c r="X45"/>
      <c r="Y45"/>
      <c r="Z45"/>
      <c r="AA45"/>
      <c r="AB45"/>
      <c r="AC45"/>
      <c r="AD45"/>
      <c r="AE45"/>
      <c r="AF45"/>
      <c r="AG45"/>
      <c r="AH45"/>
      <c r="AI45"/>
      <c r="AJ45"/>
      <c r="AK45"/>
      <c r="AL45"/>
      <c r="AM45"/>
      <c r="AN45"/>
      <c r="AO45"/>
      <c r="AP45"/>
      <c r="AQ45"/>
      <c r="AR45"/>
      <c r="AS45"/>
      <c r="AT45" s="66"/>
      <c r="AU45" s="66"/>
      <c r="AV45" s="66"/>
      <c r="AW45" s="66"/>
      <c r="AX45" s="66"/>
      <c r="AY45" s="66"/>
      <c r="AZ45" s="66"/>
      <c r="BA45" s="66"/>
      <c r="BB45" s="66"/>
      <c r="BC45" s="66"/>
      <c r="BD45" s="66"/>
      <c r="BE45" s="66"/>
      <c r="BF45" s="66"/>
      <c r="BG45"/>
      <c r="BH45"/>
      <c r="BI45"/>
      <c r="BJ45"/>
      <c r="BK45"/>
      <c r="BL45"/>
      <c r="BM45"/>
      <c r="BN45"/>
      <c r="BO45"/>
      <c r="BP45"/>
      <c r="BQ45" s="1604"/>
      <c r="BR45" s="1604"/>
      <c r="BS45" s="1616"/>
      <c r="BT45" s="1617"/>
      <c r="BU45" s="1617"/>
      <c r="BV45" s="1617"/>
      <c r="BW45" s="1617"/>
      <c r="BX45" s="1617"/>
      <c r="BY45" s="1617"/>
      <c r="BZ45" s="1617"/>
      <c r="CA45" s="1618"/>
      <c r="CB45"/>
      <c r="CC45"/>
      <c r="CD45" s="124"/>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64" customFormat="1" ht="30" customHeight="1">
      <c r="B46" s="7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s="66"/>
      <c r="AU46" s="66"/>
      <c r="AV46" s="66"/>
      <c r="AW46" s="66"/>
      <c r="AX46" s="66"/>
      <c r="AY46" s="66"/>
      <c r="AZ46" s="66"/>
      <c r="BA46" s="66"/>
      <c r="BB46" s="66"/>
      <c r="BC46" s="66"/>
      <c r="BD46" s="66"/>
      <c r="BE46" s="66"/>
      <c r="BF46" s="66"/>
      <c r="BG46"/>
      <c r="BH46"/>
      <c r="BI46"/>
      <c r="BJ46"/>
      <c r="BK46"/>
      <c r="BL46"/>
      <c r="BM46"/>
      <c r="BN46"/>
      <c r="BO46"/>
      <c r="BP46"/>
      <c r="BQ46"/>
      <c r="BR46"/>
      <c r="BS46"/>
      <c r="BT46"/>
      <c r="BU46"/>
      <c r="BV46"/>
      <c r="BW46"/>
      <c r="BX46"/>
      <c r="BY46"/>
      <c r="BZ46"/>
      <c r="CA46"/>
      <c r="CB46"/>
      <c r="CC46"/>
      <c r="CD46" s="124"/>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64" customFormat="1" ht="30" customHeight="1">
      <c r="B47" s="76"/>
      <c r="C47"/>
      <c r="D47" s="1612" t="s">
        <v>76</v>
      </c>
      <c r="E47" s="1605"/>
      <c r="F47" s="2251"/>
      <c r="G47" s="2252"/>
      <c r="H47" s="2253"/>
      <c r="I47" s="105"/>
      <c r="J47" s="2250" t="s">
        <v>118</v>
      </c>
      <c r="K47" s="2250"/>
      <c r="L47" s="2250"/>
      <c r="M47" s="2250"/>
      <c r="N47" s="2250"/>
      <c r="O47" s="2250"/>
      <c r="P47" s="2250"/>
      <c r="Q47" s="2250"/>
      <c r="R47"/>
      <c r="S47"/>
      <c r="T47"/>
      <c r="U47"/>
      <c r="V47"/>
      <c r="W47"/>
      <c r="X47"/>
      <c r="Y47"/>
      <c r="Z47"/>
      <c r="AA47"/>
      <c r="AB47"/>
      <c r="AC47"/>
      <c r="AD47"/>
      <c r="AE47"/>
      <c r="AF47"/>
      <c r="AG47"/>
      <c r="AH47"/>
      <c r="AI47"/>
      <c r="AJ47"/>
      <c r="AK47"/>
      <c r="AL47"/>
      <c r="AM47"/>
      <c r="AN47"/>
      <c r="AO47"/>
      <c r="AP47"/>
      <c r="AQ47"/>
      <c r="AR47"/>
      <c r="AS47"/>
      <c r="AT47" s="66"/>
      <c r="AU47" s="66"/>
      <c r="AV47" s="66"/>
      <c r="AW47" s="66"/>
      <c r="AX47" s="66"/>
      <c r="AY47" s="66"/>
      <c r="AZ47" s="66"/>
      <c r="BA47" s="66"/>
      <c r="BB47" s="66"/>
      <c r="BC47" s="66"/>
      <c r="BD47" s="66"/>
      <c r="BE47" s="66"/>
      <c r="BF47" s="66"/>
      <c r="BG47"/>
      <c r="BH47"/>
      <c r="BI47"/>
      <c r="BJ47"/>
      <c r="BK47"/>
      <c r="BL47"/>
      <c r="BM47"/>
      <c r="BN47"/>
      <c r="BO47"/>
      <c r="BP47"/>
      <c r="BQ47"/>
      <c r="BR47"/>
      <c r="BS47"/>
      <c r="BT47"/>
      <c r="BU47"/>
      <c r="BV47"/>
      <c r="BW47"/>
      <c r="BX47"/>
      <c r="BY47"/>
      <c r="BZ47"/>
      <c r="CA47"/>
      <c r="CB47"/>
      <c r="CC47"/>
      <c r="CD47" s="124"/>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pans="2:126" s="64" customFormat="1" ht="30" customHeight="1">
      <c r="B48" s="76"/>
      <c r="C48"/>
      <c r="D48" s="1604"/>
      <c r="E48" s="1605"/>
      <c r="F48" s="2254"/>
      <c r="G48" s="2255"/>
      <c r="H48" s="2256"/>
      <c r="I48" s="105"/>
      <c r="J48" s="2250"/>
      <c r="K48" s="2250"/>
      <c r="L48" s="2250"/>
      <c r="M48" s="2250"/>
      <c r="N48" s="2250"/>
      <c r="O48" s="2250"/>
      <c r="P48" s="2250"/>
      <c r="Q48" s="2250"/>
      <c r="R48"/>
      <c r="S48"/>
      <c r="T48"/>
      <c r="U48"/>
      <c r="V48"/>
      <c r="W48"/>
      <c r="X48"/>
      <c r="Y48"/>
      <c r="Z48"/>
      <c r="AA48"/>
      <c r="AB48"/>
      <c r="AC48"/>
      <c r="AD48"/>
      <c r="AE48"/>
      <c r="AF48"/>
      <c r="AG48"/>
      <c r="AH48"/>
      <c r="AI48"/>
      <c r="AJ48"/>
      <c r="AK48"/>
      <c r="AL48"/>
      <c r="AM48"/>
      <c r="AN48"/>
      <c r="AO48"/>
      <c r="AP48"/>
      <c r="AQ48"/>
      <c r="AR48"/>
      <c r="AS48"/>
      <c r="AT48" s="66"/>
      <c r="AU48" s="66"/>
      <c r="AV48" s="66"/>
      <c r="AW48" s="66"/>
      <c r="AX48" s="66"/>
      <c r="AY48" s="66"/>
      <c r="AZ48" s="66"/>
      <c r="BA48" s="66"/>
      <c r="BB48" s="66"/>
      <c r="BC48" s="66"/>
      <c r="BD48" s="66"/>
      <c r="BE48" s="66"/>
      <c r="BF48" s="66"/>
      <c r="BG48"/>
      <c r="BH48"/>
      <c r="BI48"/>
      <c r="BJ48"/>
      <c r="BK48"/>
      <c r="BL48"/>
      <c r="BM48"/>
      <c r="BN48"/>
      <c r="BO48"/>
      <c r="BP48"/>
      <c r="BQ48"/>
      <c r="BR48"/>
      <c r="BS48"/>
      <c r="BT48"/>
      <c r="BU48"/>
      <c r="BV48"/>
      <c r="BW48"/>
      <c r="BX48"/>
      <c r="BY48"/>
      <c r="BZ48"/>
      <c r="CA48"/>
      <c r="CB48"/>
      <c r="CC48"/>
      <c r="CD48" s="124"/>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pans="2:178" s="64" customFormat="1" ht="30" customHeight="1">
      <c r="B49" s="76"/>
      <c r="C49"/>
      <c r="D49" s="66"/>
      <c r="E49" s="66"/>
      <c r="F49" s="66"/>
      <c r="G49" s="66"/>
      <c r="H49" s="66"/>
      <c r="I49" s="66"/>
      <c r="J49" s="66"/>
      <c r="K49" s="66"/>
      <c r="L49" s="66"/>
      <c r="M49" s="66"/>
      <c r="N49" s="66"/>
      <c r="O49" s="66"/>
      <c r="P49" s="66"/>
      <c r="Q49" s="66"/>
      <c r="R49"/>
      <c r="S49"/>
      <c r="T49"/>
      <c r="U49"/>
      <c r="V49"/>
      <c r="W49"/>
      <c r="X49"/>
      <c r="Y49"/>
      <c r="Z49"/>
      <c r="AA49"/>
      <c r="AB49"/>
      <c r="AC49"/>
      <c r="AD49"/>
      <c r="AE49"/>
      <c r="AF49"/>
      <c r="AG49"/>
      <c r="AH49"/>
      <c r="AI49"/>
      <c r="AJ49"/>
      <c r="AK49"/>
      <c r="AL49"/>
      <c r="AM49"/>
      <c r="AN49"/>
      <c r="AO49"/>
      <c r="AP49"/>
      <c r="AQ49"/>
      <c r="AR49"/>
      <c r="AS49"/>
      <c r="AT49" s="66"/>
      <c r="AU49" s="66"/>
      <c r="AV49" s="66"/>
      <c r="AW49" s="66"/>
      <c r="AX49" s="66"/>
      <c r="AY49" s="66"/>
      <c r="AZ49" s="66"/>
      <c r="BA49" s="66"/>
      <c r="BB49" s="66"/>
      <c r="BC49" s="66"/>
      <c r="BD49" s="66"/>
      <c r="BE49" s="66"/>
      <c r="BF49" s="66"/>
      <c r="BG49"/>
      <c r="BH49"/>
      <c r="BI49"/>
      <c r="BJ49"/>
      <c r="BK49"/>
      <c r="BL49"/>
      <c r="BM49"/>
      <c r="BN49"/>
      <c r="BO49"/>
      <c r="BP49"/>
      <c r="BQ49"/>
      <c r="BR49"/>
      <c r="BS49"/>
      <c r="BT49"/>
      <c r="BU49"/>
      <c r="BV49"/>
      <c r="BW49"/>
      <c r="BX49"/>
      <c r="BY49"/>
      <c r="BZ49"/>
      <c r="CA49"/>
      <c r="CB49"/>
      <c r="CC49" s="129"/>
      <c r="CD49" s="120"/>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pans="2:178" s="64" customFormat="1" ht="24.9" customHeight="1">
      <c r="B50" s="95"/>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142"/>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pans="2:178" s="64" customFormat="1" ht="24.9" customHeight="1">
      <c r="B51" s="76"/>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c r="CC51" s="97"/>
      <c r="CD51" s="124"/>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78" s="64" customFormat="1" ht="30" customHeight="1">
      <c r="B52" s="76"/>
      <c r="C52" s="78" t="s">
        <v>1263</v>
      </c>
      <c r="D52" s="98" t="s">
        <v>1264</v>
      </c>
      <c r="E52" s="98"/>
      <c r="F52" s="105"/>
      <c r="G52" s="105"/>
      <c r="H52" s="105"/>
      <c r="I52" s="105"/>
      <c r="J52" s="106"/>
      <c r="K52" s="106"/>
      <c r="L52" s="106"/>
      <c r="M52" s="106"/>
      <c r="N52" s="106"/>
      <c r="O52" s="106"/>
      <c r="P52" s="106"/>
      <c r="Q52" s="106"/>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7"/>
      <c r="BR52" s="87"/>
      <c r="BS52" s="87"/>
      <c r="BT52" s="87"/>
      <c r="BU52" s="87"/>
      <c r="BV52" s="87"/>
      <c r="BW52" s="87"/>
      <c r="BX52" s="87"/>
      <c r="BY52" s="87"/>
      <c r="BZ52" s="87"/>
      <c r="CA52" s="87"/>
      <c r="CB52" s="87"/>
      <c r="CC52" s="87"/>
      <c r="CD52" s="120"/>
      <c r="CE52" s="87"/>
      <c r="CF52" s="87"/>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78" s="64" customFormat="1" ht="30" customHeight="1">
      <c r="B53" s="76"/>
      <c r="C53" s="165"/>
      <c r="D53" s="145" t="s">
        <v>1265</v>
      </c>
      <c r="E53" s="98"/>
      <c r="F53" s="105"/>
      <c r="G53" s="105"/>
      <c r="H53" s="105"/>
      <c r="I53" s="105"/>
      <c r="J53" s="106"/>
      <c r="K53" s="106"/>
      <c r="L53" s="106"/>
      <c r="M53" s="106"/>
      <c r="N53" s="106"/>
      <c r="O53" s="106"/>
      <c r="P53" s="106"/>
      <c r="Q53" s="106"/>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7"/>
      <c r="BR53" s="87"/>
      <c r="BS53" s="87"/>
      <c r="BT53" s="87"/>
      <c r="BU53" s="87"/>
      <c r="BV53" s="87"/>
      <c r="BW53" s="87"/>
      <c r="BX53" s="87"/>
      <c r="BY53" s="87"/>
      <c r="BZ53" s="87"/>
      <c r="CA53" s="87"/>
      <c r="CB53" s="87"/>
      <c r="CC53" s="87"/>
      <c r="CD53" s="120"/>
      <c r="CE53" s="87"/>
      <c r="CF53" s="87"/>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78" s="64" customFormat="1" ht="30" customHeight="1">
      <c r="B54" s="76"/>
      <c r="C54" s="165"/>
      <c r="D54" s="98"/>
      <c r="E54" s="98"/>
      <c r="F54" s="105"/>
      <c r="G54" s="105"/>
      <c r="H54" s="105"/>
      <c r="I54" s="105"/>
      <c r="J54" s="106"/>
      <c r="K54" s="106"/>
      <c r="L54" s="106"/>
      <c r="M54" s="106"/>
      <c r="N54" s="106"/>
      <c r="O54" s="106"/>
      <c r="P54" s="106"/>
      <c r="Q54" s="106"/>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7"/>
      <c r="BR54" s="87"/>
      <c r="BS54" s="87"/>
      <c r="BT54" s="87"/>
      <c r="BU54" s="87"/>
      <c r="BV54" s="87"/>
      <c r="BW54" s="87"/>
      <c r="BX54" s="87"/>
      <c r="BY54" s="882" t="s">
        <v>1266</v>
      </c>
      <c r="CA54" s="87"/>
      <c r="CB54" s="87"/>
      <c r="CC54" s="87"/>
      <c r="CD54" s="120"/>
      <c r="CE54" s="87"/>
      <c r="CF54" s="87"/>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78" s="64" customFormat="1" ht="30" customHeight="1">
      <c r="B55" s="76"/>
      <c r="C55" s="166"/>
      <c r="D55" s="1096" t="s">
        <v>146</v>
      </c>
      <c r="E55" s="179"/>
      <c r="F55" s="81" t="s">
        <v>1267</v>
      </c>
      <c r="G55" s="105"/>
      <c r="H55" s="105"/>
      <c r="I55" s="105"/>
      <c r="J55" s="106"/>
      <c r="K55" s="106"/>
      <c r="L55" s="106"/>
      <c r="M55" s="106"/>
      <c r="N55" s="106"/>
      <c r="O55" s="106"/>
      <c r="P55" s="106"/>
      <c r="Q55" s="106"/>
      <c r="R55" s="87"/>
      <c r="S55" s="87"/>
      <c r="T55" s="87"/>
      <c r="U55" s="87"/>
      <c r="V55" s="87"/>
      <c r="W55" s="87"/>
      <c r="X55" s="87"/>
      <c r="Y55" s="87"/>
      <c r="Z55" s="87"/>
      <c r="AA55" s="87"/>
      <c r="AB55" s="87"/>
      <c r="AC55" s="87"/>
      <c r="AD55" s="87"/>
      <c r="AE55" s="87"/>
      <c r="AF55" s="87"/>
      <c r="AG55" s="87"/>
      <c r="AH55" s="87"/>
      <c r="AI55" s="87"/>
      <c r="AJ55" s="87"/>
      <c r="AL55" s="2305" t="s">
        <v>286</v>
      </c>
      <c r="AM55" s="2302"/>
      <c r="AN55" s="1515"/>
      <c r="AO55" s="1478"/>
      <c r="AP55" s="1479"/>
      <c r="AQ55" s="87"/>
      <c r="AR55" s="2303" t="s">
        <v>545</v>
      </c>
      <c r="AS55" s="2304"/>
      <c r="AT55" s="87"/>
      <c r="AU55" s="1085" t="s">
        <v>1754</v>
      </c>
      <c r="AV55" s="87"/>
      <c r="AW55" s="87"/>
      <c r="AX55" s="87"/>
      <c r="AY55" s="87"/>
      <c r="AZ55" s="87"/>
      <c r="BA55" s="87"/>
      <c r="BB55" s="87"/>
      <c r="BC55" s="87"/>
      <c r="BD55" s="87"/>
      <c r="BE55" s="87"/>
      <c r="BF55" s="87"/>
      <c r="BG55" s="87"/>
      <c r="BH55" s="87"/>
      <c r="BI55" s="87"/>
      <c r="BJ55" s="87"/>
      <c r="BK55" s="87"/>
      <c r="BL55" s="87"/>
      <c r="BM55" s="87"/>
      <c r="BN55" s="87"/>
      <c r="BO55" s="87"/>
      <c r="BP55" s="87"/>
      <c r="BQ55" s="87"/>
      <c r="BR55" s="87"/>
      <c r="BS55" s="87"/>
      <c r="BT55" s="87"/>
      <c r="BU55" s="87"/>
      <c r="BW55" s="2301">
        <v>30</v>
      </c>
      <c r="BX55" s="2302"/>
      <c r="BY55" s="1515"/>
      <c r="BZ55" s="1478"/>
      <c r="CA55" s="1479"/>
      <c r="CB55" s="87"/>
      <c r="CC55" s="87"/>
      <c r="CD55" s="120"/>
      <c r="CE55" s="87"/>
      <c r="CF55" s="87"/>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78" s="64" customFormat="1" ht="30" customHeight="1">
      <c r="B56" s="76"/>
      <c r="C56" s="98"/>
      <c r="D56" s="180"/>
      <c r="E56" s="104"/>
      <c r="F56" s="91" t="s">
        <v>1268</v>
      </c>
      <c r="G56" s="105"/>
      <c r="H56" s="105"/>
      <c r="I56" s="105"/>
      <c r="J56" s="106"/>
      <c r="K56" s="106"/>
      <c r="L56" s="106"/>
      <c r="M56" s="106"/>
      <c r="N56" s="87"/>
      <c r="O56" s="87"/>
      <c r="P56" s="87"/>
      <c r="Q56" s="106"/>
      <c r="R56" s="87"/>
      <c r="S56" s="87"/>
      <c r="T56" s="87"/>
      <c r="U56" s="87"/>
      <c r="V56" s="87"/>
      <c r="W56" s="87"/>
      <c r="X56" s="87"/>
      <c r="Y56" s="87"/>
      <c r="Z56" s="87"/>
      <c r="AA56" s="87"/>
      <c r="AB56" s="87"/>
      <c r="AC56" s="87"/>
      <c r="AD56" s="87"/>
      <c r="AE56" s="87"/>
      <c r="AF56" s="87"/>
      <c r="AG56" s="87"/>
      <c r="AH56" s="87"/>
      <c r="AI56" s="87"/>
      <c r="AJ56" s="87"/>
      <c r="AL56" s="2301"/>
      <c r="AM56" s="2302"/>
      <c r="AN56" s="1480"/>
      <c r="AO56" s="1481"/>
      <c r="AP56" s="1482"/>
      <c r="AQ56" s="87"/>
      <c r="AR56" s="87"/>
      <c r="AS56" s="87"/>
      <c r="AT56" s="87"/>
      <c r="AU56" s="1097" t="s">
        <v>1755</v>
      </c>
      <c r="AV56" s="87"/>
      <c r="AW56" s="87"/>
      <c r="AX56" s="87"/>
      <c r="AY56" s="87"/>
      <c r="AZ56" s="87"/>
      <c r="BA56" s="87"/>
      <c r="BB56" s="87"/>
      <c r="BC56" s="87"/>
      <c r="BD56" s="87"/>
      <c r="BE56" s="87"/>
      <c r="BF56" s="87"/>
      <c r="BG56" s="87"/>
      <c r="BH56" s="87"/>
      <c r="BI56" s="87"/>
      <c r="BJ56" s="87"/>
      <c r="BK56" s="87"/>
      <c r="BL56" s="87"/>
      <c r="BM56" s="87"/>
      <c r="BN56" s="87"/>
      <c r="BO56" s="87"/>
      <c r="BP56" s="87"/>
      <c r="BQ56" s="87"/>
      <c r="BR56" s="87"/>
      <c r="BS56" s="87"/>
      <c r="BT56" s="87"/>
      <c r="BU56" s="87"/>
      <c r="BV56" s="81"/>
      <c r="BW56" s="2301"/>
      <c r="BX56" s="2302"/>
      <c r="BY56" s="1480"/>
      <c r="BZ56" s="1481"/>
      <c r="CA56" s="1482"/>
      <c r="CB56" s="87"/>
      <c r="CC56" s="87"/>
      <c r="CD56" s="120"/>
      <c r="CE56" s="87"/>
      <c r="CF56" s="87"/>
      <c r="CH56"/>
      <c r="CI56"/>
      <c r="CJ56"/>
      <c r="CK56"/>
    </row>
    <row r="57" spans="2:178" s="64" customFormat="1" ht="30" customHeight="1">
      <c r="B57" s="76"/>
      <c r="C57" s="165"/>
      <c r="AU57" s="91" t="s">
        <v>1269</v>
      </c>
      <c r="CD57" s="120"/>
      <c r="CH57"/>
      <c r="CI57"/>
      <c r="CJ57"/>
      <c r="CK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row>
    <row r="58" spans="2:178" s="64" customFormat="1" ht="30" customHeight="1">
      <c r="B58" s="76"/>
      <c r="C58" s="165"/>
      <c r="D58" s="1096" t="s">
        <v>149</v>
      </c>
      <c r="E58" s="179"/>
      <c r="F58" s="81" t="s">
        <v>1270</v>
      </c>
      <c r="G58" s="87"/>
      <c r="CD58" s="120"/>
      <c r="CH58"/>
      <c r="CI58"/>
      <c r="CJ58"/>
      <c r="CK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row>
    <row r="59" spans="2:178" s="64" customFormat="1" ht="30" customHeight="1">
      <c r="B59" s="88"/>
      <c r="C59" s="165"/>
      <c r="F59" s="81" t="s">
        <v>1271</v>
      </c>
      <c r="G59" s="87"/>
      <c r="AL59" s="2301">
        <v>13</v>
      </c>
      <c r="AM59" s="2302"/>
      <c r="AN59" s="1515"/>
      <c r="AO59" s="1478"/>
      <c r="AP59" s="1479"/>
      <c r="AR59" s="2303" t="s">
        <v>548</v>
      </c>
      <c r="AS59" s="2304"/>
      <c r="AU59" s="1085" t="s">
        <v>1756</v>
      </c>
      <c r="AV59" s="87"/>
      <c r="BW59" s="2301">
        <v>31</v>
      </c>
      <c r="BX59" s="2302"/>
      <c r="BY59" s="1515"/>
      <c r="BZ59" s="1478"/>
      <c r="CA59" s="1479"/>
      <c r="CD59" s="120"/>
      <c r="CH59"/>
      <c r="CI59"/>
      <c r="CJ59"/>
      <c r="CK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row>
    <row r="60" spans="2:178" s="65" customFormat="1" ht="30" customHeight="1">
      <c r="B60" s="90"/>
      <c r="C60" s="165"/>
      <c r="F60" s="91" t="s">
        <v>1272</v>
      </c>
      <c r="G60" s="87"/>
      <c r="AL60" s="2301"/>
      <c r="AM60" s="2302"/>
      <c r="AN60" s="1480"/>
      <c r="AO60" s="1481"/>
      <c r="AP60" s="1482"/>
      <c r="AU60" s="91" t="s">
        <v>1273</v>
      </c>
      <c r="AV60" s="87"/>
      <c r="BW60" s="2301"/>
      <c r="BX60" s="2302"/>
      <c r="BY60" s="1480"/>
      <c r="BZ60" s="1481"/>
      <c r="CA60" s="1482"/>
      <c r="CD60" s="120"/>
      <c r="CH60"/>
      <c r="CI60"/>
      <c r="CJ60"/>
      <c r="CK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row>
    <row r="61" spans="2:178" s="65" customFormat="1" ht="30" customHeight="1">
      <c r="B61" s="90"/>
      <c r="C61" s="165"/>
      <c r="F61" s="91" t="s">
        <v>1274</v>
      </c>
      <c r="G61" s="87"/>
      <c r="CD61" s="120"/>
      <c r="CH61"/>
      <c r="CI61"/>
      <c r="CJ61"/>
      <c r="CK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row>
    <row r="62" spans="2:178" s="65" customFormat="1" ht="30" customHeight="1">
      <c r="B62" s="93"/>
      <c r="C62" s="165"/>
      <c r="AR62" s="2303" t="s">
        <v>554</v>
      </c>
      <c r="AS62" s="2304"/>
      <c r="AU62" s="1085" t="s">
        <v>1757</v>
      </c>
      <c r="BW62" s="2301">
        <v>32</v>
      </c>
      <c r="BX62" s="2302"/>
      <c r="BY62" s="1515"/>
      <c r="BZ62" s="1478"/>
      <c r="CA62" s="1479"/>
      <c r="CD62" s="120"/>
      <c r="CH62"/>
      <c r="CI62"/>
      <c r="CJ62"/>
      <c r="CK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row>
    <row r="63" spans="2:178" s="65" customFormat="1" ht="30" customHeight="1">
      <c r="B63" s="93"/>
      <c r="C63" s="165"/>
      <c r="D63" s="1096" t="s">
        <v>151</v>
      </c>
      <c r="F63" s="81" t="s">
        <v>1275</v>
      </c>
      <c r="AU63" s="91" t="s">
        <v>1276</v>
      </c>
      <c r="BW63" s="2301"/>
      <c r="BX63" s="2302"/>
      <c r="BY63" s="1480"/>
      <c r="BZ63" s="1481"/>
      <c r="CA63" s="1482"/>
      <c r="CD63" s="120"/>
      <c r="CH63"/>
      <c r="CI63"/>
      <c r="CJ63"/>
      <c r="CK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row>
    <row r="64" spans="2:178" s="65" customFormat="1" ht="30" customHeight="1">
      <c r="B64" s="93"/>
      <c r="C64" s="165"/>
      <c r="F64" s="81" t="s">
        <v>1277</v>
      </c>
      <c r="AL64" s="2305" t="s">
        <v>320</v>
      </c>
      <c r="AM64" s="2302"/>
      <c r="AN64" s="1515"/>
      <c r="AO64" s="1478"/>
      <c r="AP64" s="1479"/>
      <c r="CD64" s="120"/>
      <c r="CH64"/>
      <c r="CI64"/>
      <c r="CJ64"/>
      <c r="CK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row>
    <row r="65" spans="2:178" s="65" customFormat="1" ht="30" customHeight="1">
      <c r="B65" s="93"/>
      <c r="C65" s="165"/>
      <c r="F65" s="91" t="s">
        <v>1278</v>
      </c>
      <c r="AL65" s="2301"/>
      <c r="AM65" s="2302"/>
      <c r="AN65" s="1480"/>
      <c r="AO65" s="1481"/>
      <c r="AP65" s="1482"/>
      <c r="AR65" s="2303" t="s">
        <v>731</v>
      </c>
      <c r="AS65" s="2304"/>
      <c r="AU65" s="81" t="s">
        <v>1279</v>
      </c>
      <c r="BW65" s="2301">
        <v>35</v>
      </c>
      <c r="BX65" s="2302"/>
      <c r="BY65" s="1515"/>
      <c r="BZ65" s="1478"/>
      <c r="CA65" s="1479"/>
      <c r="CD65" s="120"/>
      <c r="CH65"/>
      <c r="CI65"/>
      <c r="CJ65"/>
      <c r="CK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row>
    <row r="66" spans="2:178" s="65" customFormat="1" ht="30" customHeight="1">
      <c r="B66" s="93"/>
      <c r="C66" s="165"/>
      <c r="F66" s="91" t="s">
        <v>1280</v>
      </c>
      <c r="AU66" s="91" t="s">
        <v>1281</v>
      </c>
      <c r="BW66" s="2301"/>
      <c r="BX66" s="2302"/>
      <c r="BY66" s="1480"/>
      <c r="BZ66" s="1481"/>
      <c r="CA66" s="1482"/>
      <c r="CD66" s="120"/>
      <c r="CH66"/>
      <c r="CI66"/>
      <c r="CJ66"/>
      <c r="CK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row>
    <row r="67" spans="2:178" s="66" customFormat="1" ht="30" customHeight="1">
      <c r="B67" s="93"/>
      <c r="C67" s="165"/>
      <c r="CD67" s="120"/>
      <c r="CH67"/>
      <c r="CI67"/>
      <c r="CJ67"/>
      <c r="CK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row>
    <row r="68" spans="2:178" s="66" customFormat="1" ht="30" customHeight="1">
      <c r="B68" s="76"/>
      <c r="C68" s="165"/>
      <c r="D68" s="1096" t="s">
        <v>194</v>
      </c>
      <c r="F68" s="81" t="s">
        <v>1282</v>
      </c>
      <c r="AL68" s="2301">
        <v>15</v>
      </c>
      <c r="AM68" s="2302"/>
      <c r="AN68" s="1515"/>
      <c r="AO68" s="1478"/>
      <c r="AP68" s="1479"/>
      <c r="AR68" s="2303" t="s">
        <v>734</v>
      </c>
      <c r="AS68" s="2304"/>
      <c r="AU68" s="81" t="s">
        <v>1283</v>
      </c>
      <c r="BW68" s="2301">
        <v>36</v>
      </c>
      <c r="BX68" s="2302"/>
      <c r="BY68" s="1515"/>
      <c r="BZ68" s="1478"/>
      <c r="CA68" s="1479"/>
      <c r="CD68" s="120"/>
      <c r="CH68"/>
      <c r="CI68"/>
      <c r="CJ68"/>
      <c r="CK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row>
    <row r="69" spans="2:178" s="66" customFormat="1" ht="30" customHeight="1">
      <c r="B69" s="76"/>
      <c r="C69" s="165"/>
      <c r="F69" s="91" t="s">
        <v>1284</v>
      </c>
      <c r="AL69" s="2301"/>
      <c r="AM69" s="2302"/>
      <c r="AN69" s="1480"/>
      <c r="AO69" s="1481"/>
      <c r="AP69" s="1482"/>
      <c r="AU69" s="91" t="s">
        <v>1285</v>
      </c>
      <c r="BW69" s="2301"/>
      <c r="BX69" s="2302"/>
      <c r="BY69" s="1480"/>
      <c r="BZ69" s="1481"/>
      <c r="CA69" s="1482"/>
      <c r="CD69" s="120"/>
      <c r="CH69"/>
      <c r="CI69"/>
      <c r="CJ69"/>
      <c r="CK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row>
    <row r="70" spans="2:178" s="66" customFormat="1" ht="30" customHeight="1">
      <c r="B70" s="76"/>
      <c r="C70" s="165"/>
      <c r="CD70" s="120"/>
      <c r="CG70" s="78"/>
      <c r="CH70" s="40"/>
      <c r="CI70" s="40"/>
      <c r="CJ70" s="40"/>
      <c r="CK70" s="40"/>
      <c r="CL70" s="40"/>
      <c r="CM70" s="4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row>
    <row r="71" spans="2:178" s="66" customFormat="1" ht="30" customHeight="1">
      <c r="B71" s="76"/>
      <c r="C71" s="165"/>
      <c r="D71" s="1096" t="s">
        <v>197</v>
      </c>
      <c r="F71" s="81" t="s">
        <v>1286</v>
      </c>
      <c r="AL71" s="2301">
        <v>16</v>
      </c>
      <c r="AM71" s="2302"/>
      <c r="AN71" s="1515"/>
      <c r="AO71" s="1478"/>
      <c r="AP71" s="1479"/>
      <c r="AR71" s="2303" t="s">
        <v>737</v>
      </c>
      <c r="AS71" s="2304"/>
      <c r="AU71" s="81" t="s">
        <v>1287</v>
      </c>
      <c r="BW71" s="2301">
        <v>61</v>
      </c>
      <c r="BX71" s="2302"/>
      <c r="BY71" s="1515"/>
      <c r="BZ71" s="1478"/>
      <c r="CA71" s="1479"/>
      <c r="CD71" s="120"/>
      <c r="CG71" s="78"/>
      <c r="CH71" s="40"/>
      <c r="CI71" s="40"/>
      <c r="CJ71" s="40"/>
      <c r="CK71" s="40"/>
      <c r="CL71" s="40"/>
      <c r="CM71" s="40"/>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row>
    <row r="72" spans="2:178" s="66" customFormat="1" ht="30" customHeight="1">
      <c r="B72" s="88"/>
      <c r="C72" s="165"/>
      <c r="F72" s="91" t="s">
        <v>1288</v>
      </c>
      <c r="AL72" s="2301"/>
      <c r="AM72" s="2302"/>
      <c r="AN72" s="1480"/>
      <c r="AO72" s="1481"/>
      <c r="AP72" s="1482"/>
      <c r="AU72" s="91" t="s">
        <v>1289</v>
      </c>
      <c r="BW72" s="2301"/>
      <c r="BX72" s="2302"/>
      <c r="BY72" s="1480"/>
      <c r="BZ72" s="1481"/>
      <c r="CA72" s="1482"/>
      <c r="CD72" s="120"/>
      <c r="CG72" s="78"/>
      <c r="CH72" s="40"/>
      <c r="CI72" s="40"/>
      <c r="CJ72" s="40"/>
      <c r="CK72" s="40"/>
      <c r="CL72" s="40"/>
      <c r="CM72" s="40"/>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row>
    <row r="73" spans="2:178" s="66" customFormat="1" ht="30" customHeight="1">
      <c r="B73" s="90"/>
      <c r="C73" s="165"/>
      <c r="CD73" s="120"/>
      <c r="CG73" s="78"/>
      <c r="CH73" s="40"/>
      <c r="CI73" s="40"/>
      <c r="CJ73" s="40"/>
      <c r="CK73" s="40"/>
      <c r="CL73" s="40"/>
      <c r="CM73" s="40"/>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row>
    <row r="74" spans="2:178" s="66" customFormat="1" ht="30" customHeight="1">
      <c r="B74" s="90"/>
      <c r="C74" s="165"/>
      <c r="D74" s="1096" t="s">
        <v>200</v>
      </c>
      <c r="F74" s="81" t="s">
        <v>1290</v>
      </c>
      <c r="AL74" s="2301">
        <v>17</v>
      </c>
      <c r="AM74" s="2302"/>
      <c r="AN74" s="1515"/>
      <c r="AO74" s="1478"/>
      <c r="AP74" s="1479"/>
      <c r="AR74" s="2303" t="s">
        <v>740</v>
      </c>
      <c r="AS74" s="2304"/>
      <c r="AU74" s="81" t="s">
        <v>1291</v>
      </c>
      <c r="BW74" s="2301">
        <v>68</v>
      </c>
      <c r="BX74" s="2302"/>
      <c r="BY74" s="1515"/>
      <c r="BZ74" s="1478"/>
      <c r="CA74" s="1479"/>
      <c r="CD74" s="120"/>
      <c r="CG74" s="78"/>
      <c r="CH74" s="40"/>
      <c r="CI74" s="40"/>
      <c r="CJ74" s="40"/>
      <c r="CK74" s="40"/>
      <c r="CL74" s="40"/>
      <c r="CM74" s="40"/>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row>
    <row r="75" spans="2:178" s="66" customFormat="1" ht="30" customHeight="1">
      <c r="B75" s="93"/>
      <c r="C75" s="165"/>
      <c r="F75" s="91" t="s">
        <v>1292</v>
      </c>
      <c r="AL75" s="2301"/>
      <c r="AM75" s="2302"/>
      <c r="AN75" s="1480"/>
      <c r="AO75" s="1481"/>
      <c r="AP75" s="1482"/>
      <c r="AU75" s="91" t="s">
        <v>1293</v>
      </c>
      <c r="BW75" s="2301"/>
      <c r="BX75" s="2302"/>
      <c r="BY75" s="1480"/>
      <c r="BZ75" s="1481"/>
      <c r="CA75" s="1482"/>
      <c r="CD75" s="120"/>
      <c r="CG75" s="78"/>
      <c r="CH75" s="40"/>
      <c r="CI75" s="40"/>
      <c r="CJ75" s="40"/>
      <c r="CK75" s="40"/>
      <c r="CL75" s="40"/>
      <c r="CM75" s="40"/>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row>
    <row r="76" spans="2:178" s="66" customFormat="1" ht="30" customHeight="1">
      <c r="B76" s="76"/>
      <c r="C76" s="165"/>
      <c r="AU76" s="87"/>
      <c r="CD76" s="120"/>
      <c r="CG76" s="78"/>
      <c r="CH76" s="40"/>
      <c r="CI76" s="40"/>
      <c r="CJ76" s="40"/>
      <c r="CK76" s="40"/>
      <c r="CL76" s="40"/>
      <c r="CM76" s="40"/>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row>
    <row r="77" spans="2:178" s="66" customFormat="1" ht="30" customHeight="1">
      <c r="B77" s="76"/>
      <c r="C77" s="165"/>
      <c r="D77" s="1096" t="s">
        <v>203</v>
      </c>
      <c r="F77" s="81" t="s">
        <v>1294</v>
      </c>
      <c r="AL77" s="2301">
        <v>18</v>
      </c>
      <c r="AM77" s="2302"/>
      <c r="AN77" s="1515"/>
      <c r="AO77" s="1478"/>
      <c r="AP77" s="1479"/>
      <c r="AR77" s="2303" t="s">
        <v>1750</v>
      </c>
      <c r="AS77" s="2304"/>
      <c r="AU77" s="81" t="s">
        <v>1295</v>
      </c>
      <c r="BW77" s="2301">
        <v>69</v>
      </c>
      <c r="BX77" s="2302"/>
      <c r="BY77" s="1515"/>
      <c r="BZ77" s="1478"/>
      <c r="CA77" s="1479"/>
      <c r="CD77" s="120"/>
      <c r="CG77" s="78"/>
      <c r="CH77" s="40"/>
      <c r="CI77" s="40"/>
      <c r="CJ77" s="40"/>
      <c r="CK77" s="40"/>
      <c r="CL77" s="40"/>
      <c r="CM77" s="40"/>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row>
    <row r="78" spans="2:178" s="66" customFormat="1" ht="30" customHeight="1">
      <c r="B78" s="76"/>
      <c r="C78" s="165"/>
      <c r="F78" s="91" t="s">
        <v>1296</v>
      </c>
      <c r="AL78" s="2301"/>
      <c r="AM78" s="2302"/>
      <c r="AN78" s="1480"/>
      <c r="AO78" s="1481"/>
      <c r="AP78" s="1482"/>
      <c r="AU78" s="91" t="s">
        <v>1297</v>
      </c>
      <c r="BW78" s="2301"/>
      <c r="BX78" s="2302"/>
      <c r="BY78" s="1480"/>
      <c r="BZ78" s="1481"/>
      <c r="CA78" s="1482"/>
      <c r="CD78" s="120"/>
      <c r="CG78" s="78"/>
      <c r="CH78" s="40"/>
      <c r="CI78" s="40"/>
      <c r="CJ78" s="40"/>
      <c r="CK78" s="40"/>
      <c r="CL78" s="40"/>
      <c r="CM78" s="40"/>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row>
    <row r="79" spans="2:178" s="66" customFormat="1" ht="30" customHeight="1">
      <c r="B79" s="76"/>
      <c r="C79" s="165"/>
      <c r="F79" s="87"/>
      <c r="AU79" s="87"/>
      <c r="CD79" s="120"/>
      <c r="CG79" s="78"/>
      <c r="CH79" s="40"/>
      <c r="CI79" s="40"/>
      <c r="CJ79" s="40"/>
      <c r="CK79" s="40"/>
      <c r="CL79" s="40"/>
      <c r="CM79" s="40"/>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row>
    <row r="80" spans="2:178" s="66" customFormat="1" ht="30" customHeight="1">
      <c r="B80" s="88"/>
      <c r="C80" s="165"/>
      <c r="D80" s="1096" t="s">
        <v>206</v>
      </c>
      <c r="F80" s="81" t="s">
        <v>1298</v>
      </c>
      <c r="AL80" s="2301">
        <v>19</v>
      </c>
      <c r="AM80" s="2302"/>
      <c r="AN80" s="1515"/>
      <c r="AO80" s="1478"/>
      <c r="AP80" s="1479"/>
      <c r="AR80" s="2303" t="s">
        <v>1751</v>
      </c>
      <c r="AS80" s="2304"/>
      <c r="AU80" s="81" t="s">
        <v>1299</v>
      </c>
      <c r="BW80" s="2301">
        <v>70</v>
      </c>
      <c r="BX80" s="2302"/>
      <c r="BY80" s="1515"/>
      <c r="BZ80" s="1478"/>
      <c r="CA80" s="1479"/>
      <c r="CD80" s="120"/>
      <c r="CG80" s="78"/>
      <c r="CH80" s="40"/>
      <c r="CI80" s="40"/>
      <c r="CJ80" s="40"/>
      <c r="CK80" s="40"/>
      <c r="CL80" s="40"/>
      <c r="CM80" s="4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row>
    <row r="81" spans="1:178" s="66" customFormat="1" ht="30" customHeight="1">
      <c r="B81" s="90"/>
      <c r="C81" s="165"/>
      <c r="F81" s="91" t="s">
        <v>1300</v>
      </c>
      <c r="AL81" s="2301"/>
      <c r="AM81" s="2302"/>
      <c r="AN81" s="1480"/>
      <c r="AO81" s="1481"/>
      <c r="AP81" s="1482"/>
      <c r="AU81" s="91" t="s">
        <v>1301</v>
      </c>
      <c r="BW81" s="2301"/>
      <c r="BX81" s="2302"/>
      <c r="BY81" s="1480"/>
      <c r="BZ81" s="1481"/>
      <c r="CA81" s="1482"/>
      <c r="CD81" s="120"/>
      <c r="CG81" s="78"/>
      <c r="CH81" s="40"/>
      <c r="CI81" s="40"/>
      <c r="CJ81" s="40"/>
      <c r="CK81" s="40"/>
      <c r="CL81" s="40"/>
      <c r="CM81" s="40"/>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row>
    <row r="82" spans="1:178" s="66" customFormat="1" ht="30" customHeight="1">
      <c r="B82" s="90"/>
      <c r="C82" s="165"/>
      <c r="CD82" s="120"/>
      <c r="CG82" s="78"/>
      <c r="CH82" s="40"/>
      <c r="CI82" s="40"/>
      <c r="CJ82" s="40"/>
      <c r="CK82" s="40"/>
      <c r="CL82" s="40"/>
      <c r="CM82" s="40"/>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row>
    <row r="83" spans="1:178" s="66" customFormat="1" ht="30" customHeight="1">
      <c r="B83" s="93"/>
      <c r="C83" s="165"/>
      <c r="D83" s="1096" t="s">
        <v>165</v>
      </c>
      <c r="F83" s="81" t="s">
        <v>1302</v>
      </c>
      <c r="AL83" s="2301">
        <v>23</v>
      </c>
      <c r="AM83" s="2302"/>
      <c r="AN83" s="1515"/>
      <c r="AO83" s="1478"/>
      <c r="AP83" s="1479"/>
      <c r="AR83" s="2303" t="s">
        <v>1752</v>
      </c>
      <c r="AS83" s="2304"/>
      <c r="AU83" s="1085" t="s">
        <v>1758</v>
      </c>
      <c r="BW83" s="2301">
        <v>78</v>
      </c>
      <c r="BX83" s="2302"/>
      <c r="BY83" s="1515"/>
      <c r="BZ83" s="1478"/>
      <c r="CA83" s="1479"/>
      <c r="CD83" s="120"/>
      <c r="CG83" s="78"/>
      <c r="CH83" s="40"/>
      <c r="CI83" s="40"/>
      <c r="CJ83" s="40"/>
      <c r="CK83" s="40"/>
      <c r="CL83" s="40"/>
      <c r="CM83" s="40"/>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row>
    <row r="84" spans="1:178" s="66" customFormat="1" ht="30" customHeight="1">
      <c r="B84" s="76"/>
      <c r="C84" s="165"/>
      <c r="F84" s="91" t="s">
        <v>1304</v>
      </c>
      <c r="AL84" s="2301"/>
      <c r="AM84" s="2302"/>
      <c r="AN84" s="1480"/>
      <c r="AO84" s="1481"/>
      <c r="AP84" s="1482"/>
      <c r="AU84" s="1085" t="s">
        <v>1759</v>
      </c>
      <c r="BW84" s="2301"/>
      <c r="BX84" s="2302"/>
      <c r="BY84" s="1480"/>
      <c r="BZ84" s="1481"/>
      <c r="CA84" s="1482"/>
      <c r="CD84" s="120"/>
      <c r="CG84" s="78"/>
      <c r="CH84" s="40"/>
      <c r="CI84" s="40"/>
      <c r="CJ84" s="40"/>
      <c r="CK84" s="40"/>
      <c r="CL84" s="40"/>
      <c r="CM84" s="40"/>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row>
    <row r="85" spans="1:178" s="66" customFormat="1" ht="30" customHeight="1">
      <c r="B85" s="76"/>
      <c r="C85" s="165"/>
      <c r="AU85" s="1086" t="s">
        <v>1760</v>
      </c>
      <c r="CD85" s="120"/>
      <c r="CG85" s="78"/>
      <c r="CH85" s="40"/>
      <c r="CI85" s="40"/>
      <c r="CJ85" s="40"/>
      <c r="CK85" s="40"/>
      <c r="CL85" s="40"/>
      <c r="CM85" s="40"/>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row>
    <row r="86" spans="1:178" s="66" customFormat="1" ht="30" customHeight="1">
      <c r="B86" s="76"/>
      <c r="C86" s="165"/>
      <c r="CD86" s="120"/>
      <c r="CG86" s="1048"/>
      <c r="CH86" s="40"/>
      <c r="CI86" s="40"/>
      <c r="CJ86" s="40"/>
      <c r="CK86" s="40"/>
      <c r="CL86" s="40"/>
      <c r="CM86" s="40"/>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row>
    <row r="87" spans="1:178" s="66" customFormat="1" ht="30" customHeight="1">
      <c r="B87" s="76"/>
      <c r="D87" s="1096" t="s">
        <v>542</v>
      </c>
      <c r="E87"/>
      <c r="F87" s="81" t="s">
        <v>1305</v>
      </c>
      <c r="G87"/>
      <c r="H87"/>
      <c r="I87"/>
      <c r="J87"/>
      <c r="K87"/>
      <c r="L87"/>
      <c r="M87"/>
      <c r="N87"/>
      <c r="O87"/>
      <c r="P87"/>
      <c r="Q87"/>
      <c r="R87"/>
      <c r="S87"/>
      <c r="T87"/>
      <c r="U87"/>
      <c r="V87"/>
      <c r="W87"/>
      <c r="X87"/>
      <c r="Y87"/>
      <c r="Z87"/>
      <c r="AA87"/>
      <c r="AB87"/>
      <c r="AC87"/>
      <c r="AD87"/>
      <c r="AE87"/>
      <c r="AF87"/>
      <c r="AG87"/>
      <c r="AH87"/>
      <c r="AI87"/>
      <c r="AJ87"/>
      <c r="AK87"/>
      <c r="AL87" s="2301">
        <v>25</v>
      </c>
      <c r="AM87" s="2302"/>
      <c r="AN87" s="1515"/>
      <c r="AO87" s="1478"/>
      <c r="AP87" s="1479"/>
      <c r="AQ87"/>
      <c r="AR87" s="2303" t="s">
        <v>1753</v>
      </c>
      <c r="AS87" s="2304"/>
      <c r="AU87" s="81" t="s">
        <v>1303</v>
      </c>
      <c r="BR87"/>
      <c r="BS87"/>
      <c r="BT87"/>
      <c r="BU87"/>
      <c r="BV87"/>
      <c r="BW87" s="2301">
        <v>75</v>
      </c>
      <c r="BX87" s="2302"/>
      <c r="BY87" s="1515"/>
      <c r="BZ87" s="1478"/>
      <c r="CA87" s="1479"/>
      <c r="CB87"/>
      <c r="CC87"/>
      <c r="CD87" s="120"/>
      <c r="CE87" s="78"/>
      <c r="CF87" s="78"/>
      <c r="CG87" s="78"/>
      <c r="CH87" s="40"/>
      <c r="CI87" s="40"/>
      <c r="CJ87" s="40"/>
      <c r="CK87" s="40"/>
      <c r="CL87" s="40"/>
      <c r="CM87" s="40"/>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row>
    <row r="88" spans="1:178" s="66" customFormat="1" ht="30" customHeight="1">
      <c r="B88" s="76"/>
      <c r="C88"/>
      <c r="D88"/>
      <c r="E88"/>
      <c r="F88" s="91" t="s">
        <v>1903</v>
      </c>
      <c r="G88"/>
      <c r="H88"/>
      <c r="I88"/>
      <c r="J88"/>
      <c r="K88"/>
      <c r="L88"/>
      <c r="M88"/>
      <c r="N88"/>
      <c r="O88"/>
      <c r="P88"/>
      <c r="Q88"/>
      <c r="R88"/>
      <c r="S88"/>
      <c r="T88"/>
      <c r="U88"/>
      <c r="V88"/>
      <c r="W88"/>
      <c r="X88"/>
      <c r="Y88"/>
      <c r="Z88"/>
      <c r="AA88"/>
      <c r="AB88"/>
      <c r="AC88"/>
      <c r="AD88"/>
      <c r="AE88"/>
      <c r="AF88"/>
      <c r="AG88"/>
      <c r="AH88"/>
      <c r="AI88"/>
      <c r="AJ88"/>
      <c r="AK88"/>
      <c r="AL88" s="2301"/>
      <c r="AM88" s="2302"/>
      <c r="AN88" s="1480"/>
      <c r="AO88" s="1481"/>
      <c r="AP88" s="1482"/>
      <c r="AQ88"/>
      <c r="AU88" s="91" t="s">
        <v>742</v>
      </c>
      <c r="BQ88"/>
      <c r="BR88"/>
      <c r="BS88"/>
      <c r="BT88"/>
      <c r="BU88"/>
      <c r="BV88"/>
      <c r="BW88" s="2301"/>
      <c r="BX88" s="2302"/>
      <c r="BY88" s="1480"/>
      <c r="BZ88" s="1481"/>
      <c r="CA88" s="1482"/>
      <c r="CB88"/>
      <c r="CC88"/>
      <c r="CD88" s="120"/>
      <c r="CH88"/>
      <c r="CI88"/>
      <c r="CJ88"/>
      <c r="CK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row>
    <row r="89" spans="1:178" s="66" customFormat="1" ht="30" customHeight="1">
      <c r="B89" s="76"/>
      <c r="C89"/>
      <c r="D89"/>
      <c r="E89"/>
      <c r="F89" s="91"/>
      <c r="G89"/>
      <c r="H89"/>
      <c r="I89"/>
      <c r="J89"/>
      <c r="K89"/>
      <c r="L89"/>
      <c r="M89"/>
      <c r="N89"/>
      <c r="O89"/>
      <c r="P89"/>
      <c r="Q89"/>
      <c r="R89"/>
      <c r="S89"/>
      <c r="T89"/>
      <c r="U89"/>
      <c r="V89"/>
      <c r="W89"/>
      <c r="X89"/>
      <c r="Y89"/>
      <c r="Z89"/>
      <c r="AA89"/>
      <c r="AB89"/>
      <c r="AC89"/>
      <c r="AD89"/>
      <c r="AE89"/>
      <c r="AF89"/>
      <c r="AG89"/>
      <c r="AH89"/>
      <c r="AI89"/>
      <c r="AJ89"/>
      <c r="AK89"/>
      <c r="AL89" s="1050"/>
      <c r="AM89" s="1048"/>
      <c r="AN89"/>
      <c r="AO89"/>
      <c r="AP89"/>
      <c r="AQ89"/>
      <c r="AR89"/>
      <c r="AS89"/>
      <c r="AT89"/>
      <c r="AU89" s="2298"/>
      <c r="AV89" s="2298"/>
      <c r="AW89" s="2298"/>
      <c r="AX89" s="2298"/>
      <c r="AY89" s="2298"/>
      <c r="AZ89" s="2298"/>
      <c r="BA89" s="2298"/>
      <c r="BB89" s="2298"/>
      <c r="BC89" s="2298"/>
      <c r="BD89" s="2298"/>
      <c r="BE89" s="2298"/>
      <c r="BF89" s="2298"/>
      <c r="BG89" s="2298"/>
      <c r="BH89" s="2298"/>
      <c r="BI89" s="2298"/>
      <c r="BJ89" s="2298"/>
      <c r="BK89" s="2298"/>
      <c r="BL89" s="2298"/>
      <c r="BM89" s="2298"/>
      <c r="BN89" s="2298"/>
      <c r="BO89" s="2298"/>
      <c r="BP89" s="2298"/>
      <c r="BQ89"/>
      <c r="BR89"/>
      <c r="BS89"/>
      <c r="BT89"/>
      <c r="BU89"/>
      <c r="BV89"/>
      <c r="BW89"/>
      <c r="BX89"/>
      <c r="BY89"/>
      <c r="BZ89"/>
      <c r="CA89"/>
      <c r="CB89"/>
      <c r="CC89"/>
      <c r="CD89" s="120"/>
      <c r="CH89"/>
      <c r="CI89"/>
      <c r="CJ89"/>
      <c r="CK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row>
    <row r="90" spans="1:178" s="66" customFormat="1" ht="20.100000000000001" customHeight="1">
      <c r="B90" s="76"/>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24"/>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78" s="66" customFormat="1" ht="30" customHeight="1">
      <c r="B91" s="125"/>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34"/>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78" ht="20.100000000000001" customHeight="1">
      <c r="B92" s="127"/>
      <c r="C92" s="128"/>
      <c r="D92" s="127"/>
      <c r="E92" s="129"/>
      <c r="F92" s="128"/>
      <c r="G92" s="113"/>
      <c r="H92" s="113"/>
      <c r="I92" s="113"/>
      <c r="J92" s="131"/>
      <c r="K92" s="131"/>
      <c r="L92" s="131"/>
      <c r="M92" s="131"/>
      <c r="N92" s="131"/>
      <c r="O92" s="131"/>
      <c r="P92" s="131"/>
      <c r="Q92" s="132"/>
      <c r="R92" s="131"/>
      <c r="S92" s="131"/>
      <c r="T92" s="127"/>
      <c r="U92" s="127"/>
      <c r="V92" s="127"/>
      <c r="W92" s="127"/>
      <c r="X92" s="127"/>
      <c r="Y92" s="127"/>
      <c r="Z92" s="127"/>
      <c r="AA92" s="127"/>
      <c r="AB92" s="133"/>
      <c r="AC92" s="129"/>
      <c r="AD92" s="129"/>
      <c r="AE92" s="129"/>
      <c r="AF92" s="129"/>
      <c r="AG92" s="129"/>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7"/>
      <c r="BF92" s="127"/>
      <c r="BG92" s="127"/>
      <c r="BH92" s="127"/>
      <c r="BI92" s="127"/>
      <c r="BJ92" s="127"/>
      <c r="BK92" s="127"/>
      <c r="BL92" s="127"/>
      <c r="BM92" s="127"/>
      <c r="BN92" s="127"/>
      <c r="BO92" s="127"/>
      <c r="BP92" s="127"/>
      <c r="BQ92" s="127"/>
      <c r="BR92" s="127"/>
      <c r="BS92" s="127"/>
      <c r="BT92" s="127"/>
      <c r="BU92" s="127"/>
      <c r="BV92" s="127"/>
      <c r="BW92" s="127"/>
      <c r="BX92" s="127"/>
      <c r="BY92" s="127"/>
      <c r="BZ92" s="133"/>
      <c r="CA92" s="129"/>
      <c r="CB92" s="129"/>
      <c r="CC92" s="127"/>
      <c r="CD92" s="127"/>
    </row>
    <row r="93" spans="1:178" ht="20.100000000000001" customHeight="1">
      <c r="B93" s="127"/>
      <c r="C93" s="128"/>
      <c r="D93" s="127"/>
      <c r="E93" s="129"/>
      <c r="F93" s="128"/>
      <c r="G93" s="113"/>
      <c r="H93" s="113"/>
      <c r="I93" s="113"/>
      <c r="J93" s="131"/>
      <c r="K93" s="131"/>
      <c r="L93" s="131"/>
      <c r="M93" s="131"/>
      <c r="N93" s="131"/>
      <c r="O93" s="131"/>
      <c r="P93" s="131"/>
      <c r="Q93" s="132"/>
      <c r="R93" s="131"/>
      <c r="S93" s="131"/>
      <c r="T93" s="127"/>
      <c r="U93" s="127"/>
      <c r="V93" s="127"/>
      <c r="W93" s="127"/>
      <c r="X93" s="127"/>
      <c r="Y93" s="127"/>
      <c r="Z93" s="127"/>
      <c r="AA93" s="127"/>
      <c r="AB93" s="133"/>
      <c r="AC93" s="129"/>
      <c r="AD93" s="129"/>
      <c r="AE93" s="129"/>
      <c r="AF93" s="129"/>
      <c r="AG93" s="129"/>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7"/>
      <c r="BF93" s="127"/>
      <c r="BG93" s="127"/>
      <c r="BH93" s="127"/>
      <c r="BI93" s="127"/>
      <c r="BJ93" s="127"/>
      <c r="BK93" s="127"/>
      <c r="BL93" s="127"/>
      <c r="BM93" s="127"/>
      <c r="BN93" s="127"/>
      <c r="BO93" s="127"/>
      <c r="BP93" s="127"/>
      <c r="BQ93" s="127"/>
      <c r="BR93" s="127"/>
      <c r="BS93" s="127"/>
      <c r="BT93" s="127"/>
      <c r="BU93" s="127"/>
      <c r="BV93" s="127"/>
      <c r="BW93" s="127"/>
      <c r="BX93" s="127"/>
      <c r="BY93" s="127"/>
      <c r="BZ93" s="133"/>
      <c r="CA93" s="129"/>
      <c r="CB93" s="129"/>
      <c r="CC93" s="127"/>
      <c r="CD93" s="127"/>
    </row>
    <row r="94" spans="1:178" s="67" customFormat="1" ht="30" customHeight="1">
      <c r="A94" s="1464">
        <v>42</v>
      </c>
      <c r="B94" s="1464"/>
      <c r="C94" s="1464"/>
      <c r="D94" s="1464"/>
      <c r="E94" s="1464"/>
      <c r="F94" s="1464"/>
      <c r="G94" s="1464"/>
      <c r="H94" s="1464"/>
      <c r="I94" s="1464"/>
      <c r="J94" s="1464"/>
      <c r="K94" s="1464"/>
      <c r="L94" s="1464"/>
      <c r="M94" s="1464"/>
      <c r="N94" s="1464"/>
      <c r="O94" s="1464"/>
      <c r="P94" s="1464"/>
      <c r="Q94" s="1464"/>
      <c r="R94" s="1464"/>
      <c r="S94" s="1464"/>
      <c r="T94" s="1464"/>
      <c r="U94" s="1464"/>
      <c r="V94" s="1464"/>
      <c r="W94" s="1464"/>
      <c r="X94" s="1464"/>
      <c r="Y94" s="1464"/>
      <c r="Z94" s="1464"/>
      <c r="AA94" s="1464"/>
      <c r="AB94" s="1464"/>
      <c r="AC94" s="1464"/>
      <c r="AD94" s="1464"/>
      <c r="AE94" s="1464"/>
      <c r="AF94" s="1464"/>
      <c r="AG94" s="1464"/>
      <c r="AH94" s="1464"/>
      <c r="AI94" s="1464"/>
      <c r="AJ94" s="1464"/>
      <c r="AK94" s="1464"/>
      <c r="AL94" s="1464"/>
      <c r="AM94" s="1464"/>
      <c r="AN94" s="1464"/>
      <c r="AO94" s="1464"/>
      <c r="AP94" s="1464"/>
      <c r="AQ94" s="1464"/>
      <c r="AR94" s="1464"/>
      <c r="AS94" s="1464"/>
      <c r="AT94" s="1464"/>
      <c r="AU94" s="1464"/>
      <c r="AV94" s="1464"/>
      <c r="AW94" s="1464"/>
      <c r="AX94" s="1464"/>
      <c r="AY94" s="1464"/>
      <c r="AZ94" s="1464"/>
      <c r="BA94" s="1464"/>
      <c r="BB94" s="1464"/>
      <c r="BC94" s="1464"/>
      <c r="BD94" s="1464"/>
      <c r="BE94" s="1464"/>
      <c r="BF94" s="1464"/>
      <c r="BG94" s="1464"/>
      <c r="BH94" s="1464"/>
      <c r="BI94" s="1464"/>
      <c r="BJ94" s="1464"/>
      <c r="BK94" s="1464"/>
      <c r="BL94" s="1464"/>
      <c r="BM94" s="1464"/>
      <c r="BN94" s="1464"/>
      <c r="BO94" s="1464"/>
      <c r="BP94" s="1464"/>
      <c r="BQ94" s="1464"/>
      <c r="BR94" s="1464"/>
      <c r="BS94" s="1464"/>
      <c r="BT94" s="1464"/>
      <c r="BU94" s="1464"/>
      <c r="BV94" s="1464"/>
      <c r="BW94" s="1464"/>
      <c r="BX94" s="1464"/>
      <c r="BY94" s="1464"/>
      <c r="BZ94" s="1464"/>
      <c r="CA94" s="1464"/>
      <c r="CB94" s="1464"/>
      <c r="CC94" s="1464"/>
      <c r="CD94" s="146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78" s="67" customFormat="1" ht="20.100000000000001" customHeight="1">
      <c r="B95" s="130"/>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0"/>
      <c r="BF95" s="130"/>
      <c r="BG95" s="130"/>
      <c r="BH95" s="130"/>
      <c r="BI95" s="130"/>
      <c r="BJ95" s="130"/>
      <c r="BK95" s="130"/>
      <c r="BL95" s="130"/>
      <c r="BM95" s="130"/>
      <c r="BN95" s="130"/>
      <c r="BO95" s="130"/>
      <c r="BP95" s="130"/>
      <c r="BQ95" s="130"/>
      <c r="BR95" s="130"/>
      <c r="BS95" s="130"/>
      <c r="BT95" s="130"/>
      <c r="BU95" s="130"/>
      <c r="BV95" s="130"/>
      <c r="BW95" s="130"/>
      <c r="BX95" s="130"/>
      <c r="BY95" s="130"/>
      <c r="BZ95" s="130"/>
      <c r="CA95" s="130"/>
      <c r="CB95" s="130"/>
      <c r="CC95" s="130"/>
      <c r="CD95" s="130"/>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1:178" s="67" customFormat="1" ht="20.100000000000001" customHeight="1">
      <c r="B96" s="130"/>
      <c r="C96" s="130"/>
      <c r="D96" s="130"/>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0"/>
      <c r="BF96" s="130"/>
      <c r="BG96" s="130"/>
      <c r="BH96" s="130"/>
      <c r="BI96" s="130"/>
      <c r="BJ96" s="130"/>
      <c r="BK96" s="130"/>
      <c r="BL96" s="130"/>
      <c r="BM96" s="130"/>
      <c r="BN96" s="130"/>
      <c r="BO96" s="130"/>
      <c r="BP96" s="130"/>
      <c r="BQ96" s="130"/>
      <c r="BR96" s="130"/>
      <c r="BS96" s="130"/>
      <c r="BT96" s="130"/>
      <c r="BU96" s="130"/>
      <c r="BV96" s="130"/>
      <c r="BW96" s="130"/>
      <c r="BX96" s="130"/>
      <c r="BY96" s="130"/>
      <c r="BZ96" s="130"/>
      <c r="CA96" s="130"/>
      <c r="CB96" s="130"/>
      <c r="CC96" s="130"/>
      <c r="CD96" s="130"/>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sheetData>
  <mergeCells count="86">
    <mergeCell ref="AU89:BP89"/>
    <mergeCell ref="AR71:AS71"/>
    <mergeCell ref="AR74:AS74"/>
    <mergeCell ref="AR77:AS77"/>
    <mergeCell ref="AR80:AS80"/>
    <mergeCell ref="AR87:AS87"/>
    <mergeCell ref="AR83:AS83"/>
    <mergeCell ref="AN71:AP72"/>
    <mergeCell ref="AL74:AM75"/>
    <mergeCell ref="AN74:AP75"/>
    <mergeCell ref="AL87:AM88"/>
    <mergeCell ref="AN87:AP88"/>
    <mergeCell ref="AL80:AM81"/>
    <mergeCell ref="AN80:AP81"/>
    <mergeCell ref="AL83:AM84"/>
    <mergeCell ref="AN83:AP84"/>
    <mergeCell ref="AL77:AM78"/>
    <mergeCell ref="AN77:AP78"/>
    <mergeCell ref="BY23:CA24"/>
    <mergeCell ref="BS35:CA36"/>
    <mergeCell ref="BS38:CA39"/>
    <mergeCell ref="BS41:CA42"/>
    <mergeCell ref="BS44:CA45"/>
    <mergeCell ref="A94:CD94"/>
    <mergeCell ref="C4:N5"/>
    <mergeCell ref="O4:Q5"/>
    <mergeCell ref="AN64:AP65"/>
    <mergeCell ref="BY55:CA56"/>
    <mergeCell ref="BW55:BX56"/>
    <mergeCell ref="AL55:AM56"/>
    <mergeCell ref="AN55:AP56"/>
    <mergeCell ref="BW59:BX60"/>
    <mergeCell ref="BY59:CA60"/>
    <mergeCell ref="BW62:BX63"/>
    <mergeCell ref="BY62:CA63"/>
    <mergeCell ref="BW65:BX66"/>
    <mergeCell ref="BY65:CA66"/>
    <mergeCell ref="BW68:BX69"/>
    <mergeCell ref="BY68:CA69"/>
    <mergeCell ref="BW10:CB10"/>
    <mergeCell ref="BT31:CB31"/>
    <mergeCell ref="BT30:CB30"/>
    <mergeCell ref="BT32:CB32"/>
    <mergeCell ref="D32:E33"/>
    <mergeCell ref="F32:H33"/>
    <mergeCell ref="J32:Q33"/>
    <mergeCell ref="BY14:CA15"/>
    <mergeCell ref="BW17:BX18"/>
    <mergeCell ref="BY17:CA18"/>
    <mergeCell ref="BW20:BX21"/>
    <mergeCell ref="BY20:CA21"/>
    <mergeCell ref="BW11:BX12"/>
    <mergeCell ref="BY11:CA12"/>
    <mergeCell ref="BW14:BX15"/>
    <mergeCell ref="BW23:BX24"/>
    <mergeCell ref="BQ41:BR42"/>
    <mergeCell ref="BQ44:BR45"/>
    <mergeCell ref="BY34:CA34"/>
    <mergeCell ref="BQ38:BR39"/>
    <mergeCell ref="BW87:BX88"/>
    <mergeCell ref="BY87:CA88"/>
    <mergeCell ref="BW74:BX75"/>
    <mergeCell ref="BW80:BX81"/>
    <mergeCell ref="BY80:CA81"/>
    <mergeCell ref="BW83:BX84"/>
    <mergeCell ref="BY83:CA84"/>
    <mergeCell ref="BQ35:BR36"/>
    <mergeCell ref="BY74:CA75"/>
    <mergeCell ref="BW77:BX78"/>
    <mergeCell ref="BY77:CA78"/>
    <mergeCell ref="D47:E48"/>
    <mergeCell ref="F47:H48"/>
    <mergeCell ref="J47:Q48"/>
    <mergeCell ref="BW71:BX72"/>
    <mergeCell ref="BY71:CA72"/>
    <mergeCell ref="AR55:AS55"/>
    <mergeCell ref="AL59:AM60"/>
    <mergeCell ref="AN59:AP60"/>
    <mergeCell ref="AL64:AM65"/>
    <mergeCell ref="AR59:AS59"/>
    <mergeCell ref="AR62:AS62"/>
    <mergeCell ref="AR65:AS65"/>
    <mergeCell ref="AR68:AS68"/>
    <mergeCell ref="AL68:AM69"/>
    <mergeCell ref="AN68:AP69"/>
    <mergeCell ref="AL71:AM72"/>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43A0A"/>
  </sheetPr>
  <dimension ref="A1:FO104"/>
  <sheetViews>
    <sheetView showGridLines="0" view="pageBreakPreview" zoomScale="50" zoomScaleNormal="40" zoomScaleSheetLayoutView="50" zoomScalePageLayoutView="35" workbookViewId="0">
      <selection activeCell="AY76" sqref="AY76:BA77"/>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71" ht="81" customHeight="1"/>
    <row r="2" spans="2:171"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71"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71" s="64" customFormat="1" ht="30" customHeight="1">
      <c r="B4" s="72"/>
      <c r="C4" s="2232" t="s">
        <v>895</v>
      </c>
      <c r="D4" s="2233"/>
      <c r="E4" s="2233"/>
      <c r="F4" s="2233"/>
      <c r="G4" s="2233"/>
      <c r="H4" s="2233"/>
      <c r="I4" s="2233"/>
      <c r="J4" s="2233"/>
      <c r="K4" s="2233"/>
      <c r="L4" s="2233"/>
      <c r="M4" s="2233"/>
      <c r="N4" s="2234"/>
      <c r="O4" s="2238" t="s">
        <v>1238</v>
      </c>
      <c r="P4" s="2239"/>
      <c r="Q4" s="2240"/>
      <c r="R4" s="40"/>
      <c r="S4" s="107" t="s">
        <v>1261</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71" s="64" customFormat="1" ht="30" customHeight="1">
      <c r="B5" s="73"/>
      <c r="C5" s="2235"/>
      <c r="D5" s="2236"/>
      <c r="E5" s="2236"/>
      <c r="F5" s="2236"/>
      <c r="G5" s="2236"/>
      <c r="H5" s="2236"/>
      <c r="I5" s="2236"/>
      <c r="J5" s="2236"/>
      <c r="K5" s="2236"/>
      <c r="L5" s="2236"/>
      <c r="M5" s="2236"/>
      <c r="N5" s="2237"/>
      <c r="O5" s="2241"/>
      <c r="P5" s="2242"/>
      <c r="Q5" s="2243"/>
      <c r="R5" s="40"/>
      <c r="S5" s="108" t="s">
        <v>1262</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7"/>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71"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7"/>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71" s="64" customFormat="1" ht="24.9" customHeight="1">
      <c r="B7" s="75"/>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17"/>
      <c r="CH7"/>
      <c r="CI7"/>
      <c r="CJ7"/>
      <c r="CK7"/>
      <c r="CN7" s="87"/>
      <c r="CO7" s="105"/>
      <c r="CP7" s="105"/>
      <c r="CQ7" s="105"/>
      <c r="CR7" s="105"/>
      <c r="CS7" s="106"/>
      <c r="CT7" s="106"/>
      <c r="CU7" s="106"/>
      <c r="CV7" s="106"/>
      <c r="CW7" s="87"/>
      <c r="CX7" s="87"/>
      <c r="CY7" s="106"/>
      <c r="CZ7" s="106"/>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row>
    <row r="8" spans="2:171" s="64" customFormat="1" ht="24.9" customHeight="1">
      <c r="B8" s="90"/>
      <c r="C8" s="1042" t="s">
        <v>1306</v>
      </c>
      <c r="D8" s="1041" t="s">
        <v>1307</v>
      </c>
      <c r="E8" s="87"/>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D8" s="117"/>
      <c r="CH8"/>
      <c r="CI8"/>
      <c r="CJ8"/>
      <c r="CK8"/>
      <c r="CN8" s="87"/>
      <c r="CO8" s="105"/>
      <c r="CP8" s="105"/>
      <c r="CQ8" s="105"/>
      <c r="CR8" s="105"/>
      <c r="CS8" s="1047"/>
      <c r="CT8" s="1047"/>
      <c r="CU8" s="1047"/>
      <c r="CV8" s="1047"/>
      <c r="CW8" s="87"/>
      <c r="CX8" s="87"/>
      <c r="CY8" s="1047"/>
      <c r="CZ8" s="104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row>
    <row r="9" spans="2:171" s="64" customFormat="1" ht="24.9" customHeight="1">
      <c r="B9" s="93"/>
      <c r="C9" s="1041"/>
      <c r="D9" s="145" t="s">
        <v>1308</v>
      </c>
      <c r="E9" s="87"/>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D9" s="117"/>
      <c r="CH9"/>
      <c r="CI9"/>
      <c r="CJ9"/>
      <c r="CK9"/>
      <c r="CN9" s="87"/>
      <c r="CO9" s="105"/>
      <c r="CP9" s="105"/>
      <c r="CQ9" s="105"/>
      <c r="CR9" s="105"/>
      <c r="CS9" s="1047"/>
      <c r="CT9" s="1047"/>
      <c r="CU9" s="1047"/>
      <c r="CV9" s="1047"/>
      <c r="CW9" s="87"/>
      <c r="CX9" s="87"/>
      <c r="CY9" s="1047"/>
      <c r="CZ9" s="104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row>
    <row r="10" spans="2:171" s="64" customFormat="1" ht="24.9" customHeight="1">
      <c r="B10" s="76"/>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D10" s="117"/>
      <c r="CH10"/>
      <c r="CI10"/>
      <c r="CJ10"/>
      <c r="CK10"/>
      <c r="CN10" s="87"/>
      <c r="CO10" s="105"/>
      <c r="CP10" s="105"/>
      <c r="CQ10" s="105"/>
      <c r="CR10" s="105"/>
      <c r="CS10" s="1047"/>
      <c r="CT10" s="1047"/>
      <c r="CU10" s="1047"/>
      <c r="CV10" s="1047"/>
      <c r="CW10" s="87"/>
      <c r="CX10" s="87"/>
      <c r="CY10" s="1047"/>
      <c r="CZ10" s="104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row>
    <row r="11" spans="2:171" s="64" customFormat="1" ht="24.9" customHeight="1">
      <c r="B11" s="76"/>
      <c r="C11"/>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s="882" t="s">
        <v>1309</v>
      </c>
      <c r="BZ11"/>
      <c r="CA11"/>
      <c r="CD11" s="117"/>
      <c r="CH11"/>
      <c r="CI11"/>
      <c r="CJ11"/>
      <c r="CK11"/>
      <c r="CN11" s="87"/>
      <c r="CO11" s="105"/>
      <c r="CP11" s="105"/>
      <c r="CQ11" s="105"/>
      <c r="CR11" s="105"/>
      <c r="CS11" s="1047"/>
      <c r="CT11" s="1047"/>
      <c r="CU11" s="1047"/>
      <c r="CV11" s="1047"/>
      <c r="CW11" s="87"/>
      <c r="CX11" s="87"/>
      <c r="CY11" s="1047"/>
      <c r="CZ11" s="104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row>
    <row r="12" spans="2:171" s="64" customFormat="1" ht="24.9" customHeight="1">
      <c r="B12" s="76"/>
      <c r="C12"/>
      <c r="D12" s="2309" t="s">
        <v>146</v>
      </c>
      <c r="E12" s="2310"/>
      <c r="F12" s="2310" t="s">
        <v>1310</v>
      </c>
      <c r="G12" s="2310"/>
      <c r="H12" s="2310"/>
      <c r="I12" s="2310"/>
      <c r="J12" s="2310"/>
      <c r="K12" s="2310"/>
      <c r="L12" s="2310"/>
      <c r="M12" s="2310"/>
      <c r="N12" s="2310"/>
      <c r="O12" s="2310"/>
      <c r="P12" s="2310"/>
      <c r="Q12" s="2310"/>
      <c r="R12" s="2310"/>
      <c r="S12" s="2310"/>
      <c r="T12" s="2310"/>
      <c r="U12" s="2310"/>
      <c r="V12" s="2310"/>
      <c r="W12" s="2310"/>
      <c r="X12" s="2310"/>
      <c r="Y12" s="2310"/>
      <c r="Z12" s="2310"/>
      <c r="AA12" s="2310"/>
      <c r="AB12"/>
      <c r="AC12"/>
      <c r="AD12"/>
      <c r="AE12"/>
      <c r="AF12"/>
      <c r="AG12"/>
      <c r="AH12"/>
      <c r="AI12"/>
      <c r="AJ12"/>
      <c r="AK12" s="66"/>
      <c r="AL12" s="2305" t="s">
        <v>949</v>
      </c>
      <c r="AM12" s="2302"/>
      <c r="AN12" s="1515"/>
      <c r="AO12" s="1478"/>
      <c r="AP12" s="1479"/>
      <c r="AQ12"/>
      <c r="AR12"/>
      <c r="AS12"/>
      <c r="AT12"/>
      <c r="AU12" s="2310" t="s">
        <v>542</v>
      </c>
      <c r="AV12" s="2310"/>
      <c r="AW12" s="2310" t="s">
        <v>1311</v>
      </c>
      <c r="AX12" s="2310"/>
      <c r="AY12" s="2310"/>
      <c r="AZ12" s="2310"/>
      <c r="BA12" s="2310"/>
      <c r="BB12" s="2310"/>
      <c r="BC12" s="2310"/>
      <c r="BD12" s="2310"/>
      <c r="BE12" s="2310"/>
      <c r="BF12" s="2310"/>
      <c r="BG12" s="2310"/>
      <c r="BH12" s="2310"/>
      <c r="BI12" s="2310"/>
      <c r="BJ12" s="2310"/>
      <c r="BK12" s="2310"/>
      <c r="BL12" s="2310"/>
      <c r="BM12" s="2310"/>
      <c r="BN12" s="2310"/>
      <c r="BO12" s="2310"/>
      <c r="BP12" s="2310"/>
      <c r="BQ12" s="2310"/>
      <c r="BR12" s="2310"/>
      <c r="BS12"/>
      <c r="BT12"/>
      <c r="BU12"/>
      <c r="BV12" s="2311" t="s">
        <v>1312</v>
      </c>
      <c r="BW12" s="2088"/>
      <c r="BX12" s="2312"/>
      <c r="BY12" s="1515"/>
      <c r="BZ12" s="1478"/>
      <c r="CA12" s="1479"/>
      <c r="CD12" s="117"/>
      <c r="CH12"/>
      <c r="CI12"/>
      <c r="CJ12"/>
      <c r="CK12"/>
      <c r="CN12" s="87"/>
      <c r="CO12" s="105"/>
      <c r="CP12" s="105"/>
      <c r="CQ12" s="105"/>
      <c r="CR12" s="105"/>
      <c r="CS12" s="1047"/>
      <c r="CT12" s="1047"/>
      <c r="CU12" s="1047"/>
      <c r="CV12" s="1047"/>
      <c r="CW12" s="87"/>
      <c r="CX12" s="87"/>
      <c r="CY12" s="1047"/>
      <c r="CZ12" s="104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row>
    <row r="13" spans="2:171" s="64" customFormat="1" ht="24.9" customHeight="1">
      <c r="B13" s="76"/>
      <c r="C13"/>
      <c r="D13" s="2310"/>
      <c r="E13" s="2310"/>
      <c r="F13" s="2310"/>
      <c r="G13" s="2310"/>
      <c r="H13" s="2310"/>
      <c r="I13" s="2310"/>
      <c r="J13" s="2310"/>
      <c r="K13" s="2310"/>
      <c r="L13" s="2310"/>
      <c r="M13" s="2310"/>
      <c r="N13" s="2310"/>
      <c r="O13" s="2310"/>
      <c r="P13" s="2310"/>
      <c r="Q13" s="2310"/>
      <c r="R13" s="2310"/>
      <c r="S13" s="2310"/>
      <c r="T13" s="2310"/>
      <c r="U13" s="2310"/>
      <c r="V13" s="2310"/>
      <c r="W13" s="2310"/>
      <c r="X13" s="2310"/>
      <c r="Y13" s="2310"/>
      <c r="Z13" s="2310"/>
      <c r="AA13" s="2310"/>
      <c r="AB13"/>
      <c r="AC13"/>
      <c r="AD13"/>
      <c r="AE13"/>
      <c r="AF13"/>
      <c r="AG13"/>
      <c r="AH13"/>
      <c r="AI13"/>
      <c r="AJ13"/>
      <c r="AK13" s="66"/>
      <c r="AL13" s="2301"/>
      <c r="AM13" s="2302"/>
      <c r="AN13" s="1480"/>
      <c r="AO13" s="1481"/>
      <c r="AP13" s="1482"/>
      <c r="AQ13"/>
      <c r="AR13"/>
      <c r="AS13"/>
      <c r="AT13"/>
      <c r="AU13" s="2310"/>
      <c r="AV13" s="2310"/>
      <c r="AW13" s="2310"/>
      <c r="AX13" s="2310"/>
      <c r="AY13" s="2310"/>
      <c r="AZ13" s="2310"/>
      <c r="BA13" s="2310"/>
      <c r="BB13" s="2310"/>
      <c r="BC13" s="2310"/>
      <c r="BD13" s="2310"/>
      <c r="BE13" s="2310"/>
      <c r="BF13" s="2310"/>
      <c r="BG13" s="2310"/>
      <c r="BH13" s="2310"/>
      <c r="BI13" s="2310"/>
      <c r="BJ13" s="2310"/>
      <c r="BK13" s="2310"/>
      <c r="BL13" s="2310"/>
      <c r="BM13" s="2310"/>
      <c r="BN13" s="2310"/>
      <c r="BO13" s="2310"/>
      <c r="BP13" s="2310"/>
      <c r="BQ13" s="2310"/>
      <c r="BR13" s="2310"/>
      <c r="BS13"/>
      <c r="BT13"/>
      <c r="BU13"/>
      <c r="BV13" s="2088"/>
      <c r="BW13" s="2088"/>
      <c r="BX13" s="2312"/>
      <c r="BY13" s="1480"/>
      <c r="BZ13" s="1481"/>
      <c r="CA13" s="1482"/>
      <c r="CD13" s="117"/>
      <c r="CH13"/>
      <c r="CI13"/>
      <c r="CJ13"/>
      <c r="CK13"/>
      <c r="CN13" s="87"/>
      <c r="CO13" s="105"/>
      <c r="CP13" s="105"/>
      <c r="CQ13" s="105"/>
      <c r="CR13" s="105"/>
      <c r="CS13" s="1047"/>
      <c r="CT13" s="1047"/>
      <c r="CU13" s="1047"/>
      <c r="CV13" s="1047"/>
      <c r="CW13" s="87"/>
      <c r="CX13" s="87"/>
      <c r="CY13" s="1047"/>
      <c r="CZ13" s="104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row>
    <row r="14" spans="2:171" s="64" customFormat="1" ht="24.9" customHeight="1">
      <c r="B14" s="88"/>
      <c r="C14"/>
      <c r="D14" s="165"/>
      <c r="E14" s="165"/>
      <c r="F14" s="165"/>
      <c r="G14" s="165"/>
      <c r="H14" s="165"/>
      <c r="I14" s="165"/>
      <c r="J14" s="165"/>
      <c r="K14" s="165"/>
      <c r="L14" s="165"/>
      <c r="M14" s="165"/>
      <c r="N14" s="165"/>
      <c r="O14" s="165"/>
      <c r="P14" s="165"/>
      <c r="Q14" s="165"/>
      <c r="R14" s="165"/>
      <c r="S14" s="165"/>
      <c r="T14" s="165"/>
      <c r="U14" s="165"/>
      <c r="V14" s="165"/>
      <c r="W14" s="165"/>
      <c r="X14" s="165"/>
      <c r="Y14" s="165"/>
      <c r="Z14" s="165"/>
      <c r="AA14" s="165"/>
      <c r="AB14"/>
      <c r="AC14"/>
      <c r="AD14"/>
      <c r="AE14"/>
      <c r="AF14"/>
      <c r="AG14"/>
      <c r="AH14"/>
      <c r="AI14"/>
      <c r="AJ14"/>
      <c r="AK14" s="66"/>
      <c r="AL14" s="81"/>
      <c r="AM14" s="81"/>
      <c r="AN14" s="81"/>
      <c r="AO14" s="81"/>
      <c r="AP14" s="81"/>
      <c r="AQ14"/>
      <c r="AR14"/>
      <c r="AS14"/>
      <c r="AT14"/>
      <c r="AU14" s="165"/>
      <c r="AV14" s="165"/>
      <c r="AW14" s="87"/>
      <c r="AX14" s="87"/>
      <c r="AY14" s="87"/>
      <c r="AZ14" s="87"/>
      <c r="BA14" s="87"/>
      <c r="BB14" s="87"/>
      <c r="BC14" s="87"/>
      <c r="BD14" s="87"/>
      <c r="BE14" s="87"/>
      <c r="BF14" s="87"/>
      <c r="BG14" s="87"/>
      <c r="BH14" s="87"/>
      <c r="BI14" s="87"/>
      <c r="BJ14" s="87"/>
      <c r="BK14" s="87"/>
      <c r="BL14" s="87"/>
      <c r="BM14" s="87"/>
      <c r="BN14" s="87"/>
      <c r="BO14" s="87"/>
      <c r="BP14" s="87"/>
      <c r="BQ14" s="87"/>
      <c r="BR14" s="87"/>
      <c r="BS14"/>
      <c r="BT14"/>
      <c r="BU14"/>
      <c r="BV14" s="87"/>
      <c r="BW14" s="87"/>
      <c r="BX14" s="87"/>
      <c r="BY14" s="87"/>
      <c r="BZ14" s="87"/>
      <c r="CA14" s="87"/>
      <c r="CD14" s="117"/>
      <c r="CH14"/>
      <c r="CI14"/>
      <c r="CJ14"/>
      <c r="CK14"/>
      <c r="CN14" s="87"/>
      <c r="CO14" s="105"/>
      <c r="CP14" s="105"/>
      <c r="CQ14" s="105"/>
      <c r="CR14" s="105"/>
      <c r="CS14" s="1047"/>
      <c r="CT14" s="1047"/>
      <c r="CU14" s="1047"/>
      <c r="CV14" s="1047"/>
      <c r="CW14" s="87"/>
      <c r="CX14" s="87"/>
      <c r="CY14" s="1047"/>
      <c r="CZ14" s="104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row>
    <row r="15" spans="2:171" s="64" customFormat="1" ht="24.9" customHeight="1">
      <c r="B15" s="90"/>
      <c r="C15"/>
      <c r="D15" s="2309" t="s">
        <v>149</v>
      </c>
      <c r="E15" s="2310"/>
      <c r="F15" s="2310" t="s">
        <v>1313</v>
      </c>
      <c r="G15" s="2310"/>
      <c r="H15" s="2310"/>
      <c r="I15" s="2310"/>
      <c r="J15" s="2310"/>
      <c r="K15" s="2310"/>
      <c r="L15" s="2310"/>
      <c r="M15" s="2310"/>
      <c r="N15" s="2310"/>
      <c r="O15" s="2310"/>
      <c r="P15" s="2310"/>
      <c r="Q15" s="2310"/>
      <c r="R15" s="2310"/>
      <c r="S15" s="2310"/>
      <c r="T15" s="2310"/>
      <c r="U15" s="2310"/>
      <c r="V15" s="2310"/>
      <c r="W15" s="2310"/>
      <c r="X15" s="2310"/>
      <c r="Y15" s="2310"/>
      <c r="Z15" s="2310"/>
      <c r="AA15" s="2310"/>
      <c r="AB15"/>
      <c r="AC15"/>
      <c r="AD15"/>
      <c r="AE15"/>
      <c r="AF15"/>
      <c r="AG15"/>
      <c r="AH15"/>
      <c r="AI15"/>
      <c r="AJ15"/>
      <c r="AK15" s="66"/>
      <c r="AL15" s="2305" t="s">
        <v>952</v>
      </c>
      <c r="AM15" s="2302"/>
      <c r="AN15" s="1515"/>
      <c r="AO15" s="1478"/>
      <c r="AP15" s="1479"/>
      <c r="AQ15"/>
      <c r="AR15"/>
      <c r="AS15"/>
      <c r="AT15"/>
      <c r="AU15" s="2310" t="s">
        <v>545</v>
      </c>
      <c r="AV15" s="2310"/>
      <c r="AW15" s="2310" t="s">
        <v>1314</v>
      </c>
      <c r="AX15" s="2310"/>
      <c r="AY15" s="2310"/>
      <c r="AZ15" s="2310"/>
      <c r="BA15" s="2310"/>
      <c r="BB15" s="2310"/>
      <c r="BC15" s="2310"/>
      <c r="BD15" s="2310"/>
      <c r="BE15" s="2310"/>
      <c r="BF15" s="2310"/>
      <c r="BG15" s="2310"/>
      <c r="BH15" s="2310"/>
      <c r="BI15" s="2310"/>
      <c r="BJ15" s="2310"/>
      <c r="BK15" s="2310"/>
      <c r="BL15" s="2310"/>
      <c r="BM15" s="2310"/>
      <c r="BN15" s="2310"/>
      <c r="BO15" s="2310"/>
      <c r="BP15" s="2310"/>
      <c r="BQ15" s="2310"/>
      <c r="BR15" s="2310"/>
      <c r="BS15"/>
      <c r="BT15"/>
      <c r="BU15"/>
      <c r="BV15" s="2311" t="s">
        <v>1315</v>
      </c>
      <c r="BW15" s="2088"/>
      <c r="BX15" s="2312"/>
      <c r="BY15" s="1515"/>
      <c r="BZ15" s="1478"/>
      <c r="CA15" s="1479"/>
      <c r="CD15" s="117"/>
      <c r="CH15"/>
      <c r="CI15"/>
      <c r="CJ15"/>
      <c r="CK15"/>
      <c r="CN15" s="87"/>
      <c r="CO15" s="105"/>
      <c r="CP15" s="105"/>
      <c r="CQ15" s="105"/>
      <c r="CR15" s="105"/>
      <c r="CS15" s="1047"/>
      <c r="CT15" s="1047"/>
      <c r="CU15" s="1047"/>
      <c r="CV15" s="1047"/>
      <c r="CW15" s="87"/>
      <c r="CX15" s="87"/>
      <c r="CY15" s="1047"/>
      <c r="CZ15" s="104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row>
    <row r="16" spans="2:171" s="64" customFormat="1" ht="24.9" customHeight="1">
      <c r="B16" s="93"/>
      <c r="C16"/>
      <c r="D16" s="2310"/>
      <c r="E16" s="2310"/>
      <c r="F16" s="2310"/>
      <c r="G16" s="2310"/>
      <c r="H16" s="2310"/>
      <c r="I16" s="2310"/>
      <c r="J16" s="2310"/>
      <c r="K16" s="2310"/>
      <c r="L16" s="2310"/>
      <c r="M16" s="2310"/>
      <c r="N16" s="2310"/>
      <c r="O16" s="2310"/>
      <c r="P16" s="2310"/>
      <c r="Q16" s="2310"/>
      <c r="R16" s="2310"/>
      <c r="S16" s="2310"/>
      <c r="T16" s="2310"/>
      <c r="U16" s="2310"/>
      <c r="V16" s="2310"/>
      <c r="W16" s="2310"/>
      <c r="X16" s="2310"/>
      <c r="Y16" s="2310"/>
      <c r="Z16" s="2310"/>
      <c r="AA16" s="2310"/>
      <c r="AB16"/>
      <c r="AC16"/>
      <c r="AD16"/>
      <c r="AE16"/>
      <c r="AF16"/>
      <c r="AG16"/>
      <c r="AH16"/>
      <c r="AI16"/>
      <c r="AJ16"/>
      <c r="AK16" s="66"/>
      <c r="AL16" s="2301"/>
      <c r="AM16" s="2302"/>
      <c r="AN16" s="1480"/>
      <c r="AO16" s="1481"/>
      <c r="AP16" s="1482"/>
      <c r="AQ16"/>
      <c r="AR16"/>
      <c r="AS16"/>
      <c r="AT16"/>
      <c r="AU16" s="2310"/>
      <c r="AV16" s="2310"/>
      <c r="AW16" s="2310"/>
      <c r="AX16" s="2310"/>
      <c r="AY16" s="2310"/>
      <c r="AZ16" s="2310"/>
      <c r="BA16" s="2310"/>
      <c r="BB16" s="2310"/>
      <c r="BC16" s="2310"/>
      <c r="BD16" s="2310"/>
      <c r="BE16" s="2310"/>
      <c r="BF16" s="2310"/>
      <c r="BG16" s="2310"/>
      <c r="BH16" s="2310"/>
      <c r="BI16" s="2310"/>
      <c r="BJ16" s="2310"/>
      <c r="BK16" s="2310"/>
      <c r="BL16" s="2310"/>
      <c r="BM16" s="2310"/>
      <c r="BN16" s="2310"/>
      <c r="BO16" s="2310"/>
      <c r="BP16" s="2310"/>
      <c r="BQ16" s="2310"/>
      <c r="BR16" s="2310"/>
      <c r="BS16"/>
      <c r="BT16"/>
      <c r="BU16"/>
      <c r="BV16" s="2088"/>
      <c r="BW16" s="2088"/>
      <c r="BX16" s="2312"/>
      <c r="BY16" s="1480"/>
      <c r="BZ16" s="1481"/>
      <c r="CA16" s="1482"/>
      <c r="CD16" s="117"/>
      <c r="CH16"/>
      <c r="CI16"/>
      <c r="CJ16"/>
      <c r="CK16"/>
      <c r="CN16" s="87"/>
      <c r="CO16" s="105"/>
      <c r="CP16" s="105"/>
      <c r="CQ16" s="105"/>
      <c r="CR16" s="105"/>
      <c r="CS16" s="1047"/>
      <c r="CT16" s="1047"/>
      <c r="CU16" s="1047"/>
      <c r="CV16" s="1047"/>
      <c r="CW16" s="87"/>
      <c r="CX16" s="87"/>
      <c r="CY16" s="1047"/>
      <c r="CZ16" s="104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row>
    <row r="17" spans="2:171" s="64" customFormat="1" ht="24.9" customHeight="1">
      <c r="B17" s="76"/>
      <c r="C17"/>
      <c r="D17" s="165"/>
      <c r="E17" s="165"/>
      <c r="F17" s="165"/>
      <c r="G17" s="165"/>
      <c r="H17" s="165"/>
      <c r="I17" s="165"/>
      <c r="J17" s="165"/>
      <c r="K17" s="165"/>
      <c r="L17" s="165"/>
      <c r="M17" s="165"/>
      <c r="N17" s="165"/>
      <c r="O17" s="165"/>
      <c r="P17" s="165"/>
      <c r="Q17" s="165"/>
      <c r="R17" s="165"/>
      <c r="S17" s="165"/>
      <c r="T17" s="165"/>
      <c r="U17" s="165"/>
      <c r="V17" s="165"/>
      <c r="W17" s="165"/>
      <c r="X17" s="165"/>
      <c r="Y17" s="165"/>
      <c r="Z17" s="165"/>
      <c r="AA17" s="165"/>
      <c r="AB17"/>
      <c r="AC17"/>
      <c r="AD17"/>
      <c r="AE17"/>
      <c r="AF17"/>
      <c r="AG17"/>
      <c r="AH17"/>
      <c r="AI17"/>
      <c r="AJ17"/>
      <c r="AK17" s="66"/>
      <c r="AL17" s="81"/>
      <c r="AM17" s="81"/>
      <c r="AN17" s="81"/>
      <c r="AO17" s="81"/>
      <c r="AP17" s="81"/>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D17" s="117"/>
      <c r="CH17"/>
      <c r="CI17"/>
      <c r="CJ17"/>
      <c r="CK17"/>
      <c r="CN17" s="87"/>
      <c r="CO17" s="105"/>
      <c r="CP17" s="105"/>
      <c r="CQ17" s="105"/>
      <c r="CR17" s="105"/>
      <c r="CS17" s="1047"/>
      <c r="CT17" s="1047"/>
      <c r="CU17" s="1047"/>
      <c r="CV17" s="1047"/>
      <c r="CW17" s="87"/>
      <c r="CX17" s="87"/>
      <c r="CY17" s="1047"/>
      <c r="CZ17" s="104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row>
    <row r="18" spans="2:171" s="64" customFormat="1" ht="24.9" customHeight="1">
      <c r="B18" s="101"/>
      <c r="C18"/>
      <c r="D18" s="2309" t="s">
        <v>1073</v>
      </c>
      <c r="E18" s="2310"/>
      <c r="F18" s="2310" t="s">
        <v>1316</v>
      </c>
      <c r="G18" s="2310"/>
      <c r="H18" s="2310"/>
      <c r="I18" s="2310"/>
      <c r="J18" s="2310"/>
      <c r="K18" s="2310"/>
      <c r="L18" s="2310"/>
      <c r="M18" s="2310"/>
      <c r="N18" s="2310"/>
      <c r="O18" s="2310"/>
      <c r="P18" s="2310"/>
      <c r="Q18" s="2310"/>
      <c r="R18" s="2310"/>
      <c r="S18" s="2310"/>
      <c r="T18" s="2310"/>
      <c r="U18" s="2310"/>
      <c r="V18" s="2310"/>
      <c r="W18" s="2310"/>
      <c r="X18" s="2310"/>
      <c r="Y18" s="2310"/>
      <c r="Z18" s="2310"/>
      <c r="AA18" s="2310"/>
      <c r="AB18"/>
      <c r="AC18"/>
      <c r="AD18"/>
      <c r="AE18"/>
      <c r="AF18"/>
      <c r="AG18"/>
      <c r="AH18"/>
      <c r="AI18"/>
      <c r="AJ18"/>
      <c r="AK18" s="66"/>
      <c r="AL18" s="2305" t="s">
        <v>955</v>
      </c>
      <c r="AM18" s="2302"/>
      <c r="AN18" s="1515"/>
      <c r="AO18" s="1478"/>
      <c r="AP18" s="1479"/>
      <c r="AQ18"/>
      <c r="AR18"/>
      <c r="AS18"/>
      <c r="AT18"/>
      <c r="AU18" s="2310" t="s">
        <v>548</v>
      </c>
      <c r="AV18" s="2310"/>
      <c r="AW18" s="2310" t="s">
        <v>1317</v>
      </c>
      <c r="AX18" s="2310"/>
      <c r="AY18" s="2310"/>
      <c r="AZ18" s="2310"/>
      <c r="BA18" s="2310"/>
      <c r="BB18" s="2310"/>
      <c r="BC18" s="2310"/>
      <c r="BD18" s="2310"/>
      <c r="BE18" s="2310"/>
      <c r="BF18" s="2310"/>
      <c r="BG18" s="2310"/>
      <c r="BH18" s="2310"/>
      <c r="BI18" s="2310"/>
      <c r="BJ18" s="2310"/>
      <c r="BK18" s="2310"/>
      <c r="BL18" s="2310"/>
      <c r="BM18" s="2310"/>
      <c r="BN18" s="2310"/>
      <c r="BO18" s="2310"/>
      <c r="BP18" s="2310"/>
      <c r="BQ18" s="2310"/>
      <c r="BR18" s="2310"/>
      <c r="BS18"/>
      <c r="BT18"/>
      <c r="BU18"/>
      <c r="BV18" s="2311" t="s">
        <v>1318</v>
      </c>
      <c r="BW18" s="2088"/>
      <c r="BX18" s="2312"/>
      <c r="BY18" s="1515"/>
      <c r="BZ18" s="1478"/>
      <c r="CA18" s="1479"/>
      <c r="CD18" s="117"/>
      <c r="CH18"/>
      <c r="CI18"/>
      <c r="CJ18"/>
      <c r="CK18"/>
      <c r="CN18" s="87"/>
      <c r="CO18" s="105"/>
      <c r="CP18" s="105"/>
      <c r="CQ18" s="105"/>
      <c r="CR18" s="105"/>
      <c r="CS18" s="1047"/>
      <c r="CT18" s="1047"/>
      <c r="CU18" s="1047"/>
      <c r="CV18" s="1047"/>
      <c r="CW18" s="87"/>
      <c r="CX18" s="87"/>
      <c r="CY18" s="1047"/>
      <c r="CZ18" s="104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row>
    <row r="19" spans="2:171" s="64" customFormat="1" ht="24.9" customHeight="1">
      <c r="B19" s="76"/>
      <c r="C19"/>
      <c r="D19" s="2310"/>
      <c r="E19" s="2310"/>
      <c r="F19" s="2310"/>
      <c r="G19" s="2310"/>
      <c r="H19" s="2310"/>
      <c r="I19" s="2310"/>
      <c r="J19" s="2310"/>
      <c r="K19" s="2310"/>
      <c r="L19" s="2310"/>
      <c r="M19" s="2310"/>
      <c r="N19" s="2310"/>
      <c r="O19" s="2310"/>
      <c r="P19" s="2310"/>
      <c r="Q19" s="2310"/>
      <c r="R19" s="2310"/>
      <c r="S19" s="2310"/>
      <c r="T19" s="2310"/>
      <c r="U19" s="2310"/>
      <c r="V19" s="2310"/>
      <c r="W19" s="2310"/>
      <c r="X19" s="2310"/>
      <c r="Y19" s="2310"/>
      <c r="Z19" s="2310"/>
      <c r="AA19" s="2310"/>
      <c r="AB19"/>
      <c r="AC19"/>
      <c r="AD19"/>
      <c r="AE19"/>
      <c r="AF19"/>
      <c r="AG19"/>
      <c r="AH19"/>
      <c r="AI19"/>
      <c r="AJ19"/>
      <c r="AK19" s="66"/>
      <c r="AL19" s="2301"/>
      <c r="AM19" s="2302"/>
      <c r="AN19" s="1480"/>
      <c r="AO19" s="1481"/>
      <c r="AP19" s="1482"/>
      <c r="AQ19"/>
      <c r="AR19"/>
      <c r="AS19"/>
      <c r="AT19"/>
      <c r="AU19" s="2310"/>
      <c r="AV19" s="2310"/>
      <c r="AW19" s="2310"/>
      <c r="AX19" s="2310"/>
      <c r="AY19" s="2310"/>
      <c r="AZ19" s="2310"/>
      <c r="BA19" s="2310"/>
      <c r="BB19" s="2310"/>
      <c r="BC19" s="2310"/>
      <c r="BD19" s="2310"/>
      <c r="BE19" s="2310"/>
      <c r="BF19" s="2310"/>
      <c r="BG19" s="2310"/>
      <c r="BH19" s="2310"/>
      <c r="BI19" s="2310"/>
      <c r="BJ19" s="2310"/>
      <c r="BK19" s="2310"/>
      <c r="BL19" s="2310"/>
      <c r="BM19" s="2310"/>
      <c r="BN19" s="2310"/>
      <c r="BO19" s="2310"/>
      <c r="BP19" s="2310"/>
      <c r="BQ19" s="2310"/>
      <c r="BR19" s="2310"/>
      <c r="BS19"/>
      <c r="BT19"/>
      <c r="BU19"/>
      <c r="BV19" s="2088"/>
      <c r="BW19" s="2088"/>
      <c r="BX19" s="2312"/>
      <c r="BY19" s="1480"/>
      <c r="BZ19" s="1481"/>
      <c r="CA19" s="1482"/>
      <c r="CD19" s="117"/>
      <c r="CH19"/>
      <c r="CI19"/>
      <c r="CJ19"/>
      <c r="CK19"/>
      <c r="CN19" s="87"/>
      <c r="CO19" s="105"/>
      <c r="CP19" s="105"/>
      <c r="CQ19" s="105"/>
      <c r="CR19" s="105"/>
      <c r="CS19" s="1047"/>
      <c r="CT19" s="1047"/>
      <c r="CU19" s="1047"/>
      <c r="CV19" s="1047"/>
      <c r="CW19" s="87"/>
      <c r="CX19" s="87"/>
      <c r="CY19" s="1047"/>
      <c r="CZ19" s="104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row>
    <row r="20" spans="2:171" s="64" customFormat="1" ht="24.9" customHeight="1">
      <c r="B20" s="76"/>
      <c r="C20"/>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c r="AC20"/>
      <c r="AD20"/>
      <c r="AE20"/>
      <c r="AF20"/>
      <c r="AG20"/>
      <c r="AH20"/>
      <c r="AI20"/>
      <c r="AJ20"/>
      <c r="AK20" s="66"/>
      <c r="AL20" s="81"/>
      <c r="AM20" s="81"/>
      <c r="AN20" s="81"/>
      <c r="AO20" s="81"/>
      <c r="AP20" s="81"/>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D20" s="117"/>
      <c r="CH20"/>
      <c r="CI20"/>
      <c r="CJ20"/>
      <c r="CK20"/>
      <c r="CN20" s="87"/>
      <c r="CO20" s="105"/>
      <c r="CP20" s="105"/>
      <c r="CQ20" s="105"/>
      <c r="CR20" s="105"/>
      <c r="CS20" s="1047"/>
      <c r="CT20" s="1047"/>
      <c r="CU20" s="1047"/>
      <c r="CV20" s="1047"/>
      <c r="CW20" s="87"/>
      <c r="CX20" s="87"/>
      <c r="CY20" s="1047"/>
      <c r="CZ20" s="104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row>
    <row r="21" spans="2:171" s="64" customFormat="1" ht="24.9" customHeight="1">
      <c r="B21" s="76"/>
      <c r="C21"/>
      <c r="D21" s="2309" t="s">
        <v>194</v>
      </c>
      <c r="E21" s="2310"/>
      <c r="F21" s="2310" t="s">
        <v>1319</v>
      </c>
      <c r="G21" s="2310"/>
      <c r="H21" s="2310"/>
      <c r="I21" s="2310"/>
      <c r="J21" s="2310"/>
      <c r="K21" s="2310"/>
      <c r="L21" s="2310"/>
      <c r="M21" s="2310"/>
      <c r="N21" s="2310"/>
      <c r="O21" s="2310"/>
      <c r="P21" s="2310"/>
      <c r="Q21" s="2310"/>
      <c r="R21" s="2310"/>
      <c r="S21" s="2310"/>
      <c r="T21" s="2310"/>
      <c r="U21" s="2310"/>
      <c r="V21" s="2310"/>
      <c r="W21" s="2310"/>
      <c r="X21" s="2310"/>
      <c r="Y21" s="2310"/>
      <c r="Z21" s="2310"/>
      <c r="AA21" s="2310"/>
      <c r="AB21"/>
      <c r="AC21"/>
      <c r="AD21"/>
      <c r="AE21"/>
      <c r="AF21"/>
      <c r="AG21"/>
      <c r="AH21"/>
      <c r="AI21"/>
      <c r="AJ21"/>
      <c r="AK21" s="66"/>
      <c r="AL21" s="2305" t="s">
        <v>958</v>
      </c>
      <c r="AM21" s="2302"/>
      <c r="AN21" s="1515"/>
      <c r="AO21" s="1478"/>
      <c r="AP21" s="1479"/>
      <c r="AQ21"/>
      <c r="AR21"/>
      <c r="AS21"/>
      <c r="AT21"/>
      <c r="AU21" s="2310" t="s">
        <v>554</v>
      </c>
      <c r="AV21" s="2310"/>
      <c r="AW21" s="2310" t="s">
        <v>1320</v>
      </c>
      <c r="AX21" s="2310"/>
      <c r="AY21" s="2310"/>
      <c r="AZ21" s="2310"/>
      <c r="BA21" s="2310"/>
      <c r="BB21" s="2310"/>
      <c r="BC21" s="2310"/>
      <c r="BD21" s="2310"/>
      <c r="BE21" s="2310"/>
      <c r="BF21" s="2310"/>
      <c r="BG21" s="2310"/>
      <c r="BH21" s="2310"/>
      <c r="BI21" s="2310"/>
      <c r="BJ21" s="2310"/>
      <c r="BK21" s="2310"/>
      <c r="BL21" s="2310"/>
      <c r="BM21" s="2310"/>
      <c r="BN21" s="2310"/>
      <c r="BO21" s="2310"/>
      <c r="BP21" s="2310"/>
      <c r="BQ21" s="2310"/>
      <c r="BR21" s="2310"/>
      <c r="BS21"/>
      <c r="BT21"/>
      <c r="BU21"/>
      <c r="BV21" s="2311" t="s">
        <v>1027</v>
      </c>
      <c r="BW21" s="2088"/>
      <c r="BX21" s="2312"/>
      <c r="BY21" s="1515"/>
      <c r="BZ21" s="1478"/>
      <c r="CA21" s="1479"/>
      <c r="CD21" s="117"/>
      <c r="CH21"/>
      <c r="CI21"/>
      <c r="CJ21"/>
      <c r="CK21"/>
      <c r="CN21" s="87"/>
      <c r="CO21" s="105"/>
      <c r="CP21" s="105"/>
      <c r="CQ21" s="105"/>
      <c r="CR21" s="105"/>
      <c r="CS21" s="1047"/>
      <c r="CT21" s="1047"/>
      <c r="CU21" s="1047"/>
      <c r="CV21" s="1047"/>
      <c r="CW21" s="87"/>
      <c r="CX21" s="87"/>
      <c r="CY21" s="1047"/>
      <c r="CZ21" s="104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row>
    <row r="22" spans="2:171" s="64" customFormat="1" ht="24.9" customHeight="1">
      <c r="B22" s="88"/>
      <c r="C22"/>
      <c r="D22" s="2310"/>
      <c r="E22" s="2310"/>
      <c r="F22" s="2310"/>
      <c r="G22" s="2310"/>
      <c r="H22" s="2310"/>
      <c r="I22" s="2310"/>
      <c r="J22" s="2310"/>
      <c r="K22" s="2310"/>
      <c r="L22" s="2310"/>
      <c r="M22" s="2310"/>
      <c r="N22" s="2310"/>
      <c r="O22" s="2310"/>
      <c r="P22" s="2310"/>
      <c r="Q22" s="2310"/>
      <c r="R22" s="2310"/>
      <c r="S22" s="2310"/>
      <c r="T22" s="2310"/>
      <c r="U22" s="2310"/>
      <c r="V22" s="2310"/>
      <c r="W22" s="2310"/>
      <c r="X22" s="2310"/>
      <c r="Y22" s="2310"/>
      <c r="Z22" s="2310"/>
      <c r="AA22" s="2310"/>
      <c r="AB22"/>
      <c r="AC22"/>
      <c r="AD22"/>
      <c r="AE22"/>
      <c r="AF22"/>
      <c r="AG22"/>
      <c r="AH22"/>
      <c r="AI22"/>
      <c r="AJ22"/>
      <c r="AK22" s="66"/>
      <c r="AL22" s="2301"/>
      <c r="AM22" s="2302"/>
      <c r="AN22" s="1480"/>
      <c r="AO22" s="1481"/>
      <c r="AP22" s="1482"/>
      <c r="AQ22"/>
      <c r="AR22"/>
      <c r="AS22"/>
      <c r="AT22"/>
      <c r="AU22" s="2310"/>
      <c r="AV22" s="2310"/>
      <c r="AW22" s="2310"/>
      <c r="AX22" s="2310"/>
      <c r="AY22" s="2310"/>
      <c r="AZ22" s="2310"/>
      <c r="BA22" s="2310"/>
      <c r="BB22" s="2310"/>
      <c r="BC22" s="2310"/>
      <c r="BD22" s="2310"/>
      <c r="BE22" s="2310"/>
      <c r="BF22" s="2310"/>
      <c r="BG22" s="2310"/>
      <c r="BH22" s="2310"/>
      <c r="BI22" s="2310"/>
      <c r="BJ22" s="2310"/>
      <c r="BK22" s="2310"/>
      <c r="BL22" s="2310"/>
      <c r="BM22" s="2310"/>
      <c r="BN22" s="2310"/>
      <c r="BO22" s="2310"/>
      <c r="BP22" s="2310"/>
      <c r="BQ22" s="2310"/>
      <c r="BR22" s="2310"/>
      <c r="BS22" s="66"/>
      <c r="BT22" s="66"/>
      <c r="BU22" s="66"/>
      <c r="BV22" s="2088"/>
      <c r="BW22" s="2088"/>
      <c r="BX22" s="2312"/>
      <c r="BY22" s="1480"/>
      <c r="BZ22" s="1481"/>
      <c r="CA22" s="1482"/>
      <c r="CD22" s="117"/>
      <c r="CH22"/>
      <c r="CI22"/>
      <c r="CJ22"/>
      <c r="CK22"/>
      <c r="CN22" s="87"/>
      <c r="CO22" s="105"/>
      <c r="CP22" s="105"/>
      <c r="CQ22" s="105"/>
      <c r="CR22" s="105"/>
      <c r="CS22" s="1047"/>
      <c r="CT22" s="1047"/>
      <c r="CU22" s="1047"/>
      <c r="CV22" s="1047"/>
      <c r="CW22" s="87"/>
      <c r="CX22" s="87"/>
      <c r="CY22" s="1047"/>
      <c r="CZ22" s="104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row>
    <row r="23" spans="2:171" s="64" customFormat="1" ht="24.9" customHeight="1">
      <c r="B23" s="90"/>
      <c r="C23"/>
      <c r="D23" s="165"/>
      <c r="E23" s="165"/>
      <c r="F23" s="165"/>
      <c r="G23" s="165"/>
      <c r="H23" s="165"/>
      <c r="I23" s="165"/>
      <c r="J23" s="165"/>
      <c r="K23" s="165"/>
      <c r="L23" s="165"/>
      <c r="M23" s="165"/>
      <c r="N23" s="165"/>
      <c r="O23" s="165"/>
      <c r="P23" s="165"/>
      <c r="Q23" s="165"/>
      <c r="R23" s="165"/>
      <c r="S23" s="165"/>
      <c r="T23" s="165"/>
      <c r="U23" s="165"/>
      <c r="V23" s="165"/>
      <c r="W23" s="165"/>
      <c r="X23" s="165"/>
      <c r="Y23" s="165"/>
      <c r="Z23" s="165"/>
      <c r="AA23" s="165"/>
      <c r="AB23"/>
      <c r="AC23"/>
      <c r="AD23"/>
      <c r="AE23"/>
      <c r="AF23"/>
      <c r="AG23"/>
      <c r="AH23"/>
      <c r="AI23"/>
      <c r="AJ23"/>
      <c r="AK23" s="66"/>
      <c r="AL23" s="81"/>
      <c r="AM23" s="81"/>
      <c r="AN23" s="81"/>
      <c r="AO23" s="81"/>
      <c r="AP23" s="81"/>
      <c r="AQ23"/>
      <c r="AR23"/>
      <c r="AS23"/>
      <c r="AT23"/>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87"/>
      <c r="BW23" s="87"/>
      <c r="BX23" s="87"/>
      <c r="BY23" s="87"/>
      <c r="BZ23" s="87"/>
      <c r="CA23" s="87"/>
      <c r="CD23" s="117"/>
      <c r="CH23"/>
      <c r="CI23"/>
      <c r="CJ23"/>
      <c r="CK23"/>
      <c r="CN23" s="87"/>
      <c r="CO23" s="105"/>
      <c r="CP23" s="105"/>
      <c r="CQ23" s="105"/>
      <c r="CR23" s="105"/>
      <c r="CS23" s="1047"/>
      <c r="CT23" s="1047"/>
      <c r="CU23" s="1047"/>
      <c r="CV23" s="1047"/>
      <c r="CW23" s="87"/>
      <c r="CX23" s="87"/>
      <c r="CY23" s="1047"/>
      <c r="CZ23" s="104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row>
    <row r="24" spans="2:171" s="64" customFormat="1" ht="24.9" customHeight="1">
      <c r="B24" s="90"/>
      <c r="C24"/>
      <c r="D24" s="2309" t="s">
        <v>1321</v>
      </c>
      <c r="E24" s="2310"/>
      <c r="F24" s="2310" t="s">
        <v>1322</v>
      </c>
      <c r="G24" s="2310"/>
      <c r="H24" s="2310"/>
      <c r="I24" s="2310"/>
      <c r="J24" s="2310"/>
      <c r="K24" s="2310"/>
      <c r="L24" s="2310"/>
      <c r="M24" s="2310"/>
      <c r="N24" s="2310"/>
      <c r="O24" s="2310"/>
      <c r="P24" s="2310"/>
      <c r="Q24" s="2310"/>
      <c r="R24" s="2310"/>
      <c r="S24" s="2310"/>
      <c r="T24" s="2310"/>
      <c r="U24" s="2310"/>
      <c r="V24" s="2310"/>
      <c r="W24" s="2310"/>
      <c r="X24" s="2310"/>
      <c r="Y24" s="2310"/>
      <c r="Z24" s="2310"/>
      <c r="AA24" s="2310"/>
      <c r="AB24"/>
      <c r="AC24"/>
      <c r="AD24"/>
      <c r="AE24"/>
      <c r="AF24"/>
      <c r="AG24"/>
      <c r="AH24"/>
      <c r="AI24"/>
      <c r="AJ24"/>
      <c r="AK24" s="66"/>
      <c r="AL24" s="2305" t="s">
        <v>961</v>
      </c>
      <c r="AM24" s="2302"/>
      <c r="AN24" s="1515"/>
      <c r="AO24" s="1478"/>
      <c r="AP24" s="1479"/>
      <c r="AQ24"/>
      <c r="AR24"/>
      <c r="AS24"/>
      <c r="AT24"/>
      <c r="AU24" s="2310" t="s">
        <v>731</v>
      </c>
      <c r="AV24" s="2310"/>
      <c r="AW24" s="2310" t="s">
        <v>1323</v>
      </c>
      <c r="AX24" s="2310"/>
      <c r="AY24" s="2310"/>
      <c r="AZ24" s="2310"/>
      <c r="BA24" s="2310"/>
      <c r="BB24" s="2310"/>
      <c r="BC24" s="2310"/>
      <c r="BD24" s="2310"/>
      <c r="BE24" s="2310"/>
      <c r="BF24" s="2310"/>
      <c r="BG24" s="2310"/>
      <c r="BH24" s="2310"/>
      <c r="BI24" s="2310"/>
      <c r="BJ24" s="2310"/>
      <c r="BK24" s="2310"/>
      <c r="BL24" s="2310"/>
      <c r="BM24" s="2310"/>
      <c r="BN24" s="2310"/>
      <c r="BO24" s="2310"/>
      <c r="BP24" s="2310"/>
      <c r="BQ24" s="2310"/>
      <c r="BR24" s="2310"/>
      <c r="BS24" s="66"/>
      <c r="BT24" s="66"/>
      <c r="BU24" s="66"/>
      <c r="BV24" s="2311" t="s">
        <v>1030</v>
      </c>
      <c r="BW24" s="2088"/>
      <c r="BX24" s="2312"/>
      <c r="BY24" s="1515"/>
      <c r="BZ24" s="1478"/>
      <c r="CA24" s="1479"/>
      <c r="CD24" s="117"/>
      <c r="CH24"/>
      <c r="CI24"/>
      <c r="CJ24"/>
      <c r="CK24"/>
      <c r="CN24" s="87"/>
      <c r="CO24" s="105"/>
      <c r="CP24" s="105"/>
      <c r="CQ24" s="105"/>
      <c r="CR24" s="105"/>
      <c r="CS24" s="1047"/>
      <c r="CT24" s="1047"/>
      <c r="CU24" s="1047"/>
      <c r="CV24" s="1047"/>
      <c r="CW24" s="87"/>
      <c r="CX24" s="87"/>
      <c r="CY24" s="1047"/>
      <c r="CZ24" s="104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row>
    <row r="25" spans="2:171" s="64" customFormat="1" ht="24.9" customHeight="1">
      <c r="B25" s="93"/>
      <c r="C25"/>
      <c r="D25" s="2310"/>
      <c r="E25" s="2310"/>
      <c r="F25" s="2310"/>
      <c r="G25" s="2310"/>
      <c r="H25" s="2310"/>
      <c r="I25" s="2310"/>
      <c r="J25" s="2310"/>
      <c r="K25" s="2310"/>
      <c r="L25" s="2310"/>
      <c r="M25" s="2310"/>
      <c r="N25" s="2310"/>
      <c r="O25" s="2310"/>
      <c r="P25" s="2310"/>
      <c r="Q25" s="2310"/>
      <c r="R25" s="2310"/>
      <c r="S25" s="2310"/>
      <c r="T25" s="2310"/>
      <c r="U25" s="2310"/>
      <c r="V25" s="2310"/>
      <c r="W25" s="2310"/>
      <c r="X25" s="2310"/>
      <c r="Y25" s="2310"/>
      <c r="Z25" s="2310"/>
      <c r="AA25" s="2310"/>
      <c r="AB25"/>
      <c r="AC25"/>
      <c r="AD25"/>
      <c r="AE25"/>
      <c r="AF25"/>
      <c r="AG25"/>
      <c r="AH25"/>
      <c r="AI25"/>
      <c r="AJ25"/>
      <c r="AK25" s="66"/>
      <c r="AL25" s="2301"/>
      <c r="AM25" s="2302"/>
      <c r="AN25" s="1480"/>
      <c r="AO25" s="1481"/>
      <c r="AP25" s="1482"/>
      <c r="AQ25"/>
      <c r="AR25"/>
      <c r="AS25"/>
      <c r="AT25"/>
      <c r="AU25" s="2310"/>
      <c r="AV25" s="2310"/>
      <c r="AW25" s="2310"/>
      <c r="AX25" s="2310"/>
      <c r="AY25" s="2310"/>
      <c r="AZ25" s="2310"/>
      <c r="BA25" s="2310"/>
      <c r="BB25" s="2310"/>
      <c r="BC25" s="2310"/>
      <c r="BD25" s="2310"/>
      <c r="BE25" s="2310"/>
      <c r="BF25" s="2310"/>
      <c r="BG25" s="2310"/>
      <c r="BH25" s="2310"/>
      <c r="BI25" s="2310"/>
      <c r="BJ25" s="2310"/>
      <c r="BK25" s="2310"/>
      <c r="BL25" s="2310"/>
      <c r="BM25" s="2310"/>
      <c r="BN25" s="2310"/>
      <c r="BO25" s="2310"/>
      <c r="BP25" s="2310"/>
      <c r="BQ25" s="2310"/>
      <c r="BR25" s="2310"/>
      <c r="BS25" s="66"/>
      <c r="BT25" s="66"/>
      <c r="BU25" s="66"/>
      <c r="BV25" s="2088"/>
      <c r="BW25" s="2088"/>
      <c r="BX25" s="2312"/>
      <c r="BY25" s="1480"/>
      <c r="BZ25" s="1481"/>
      <c r="CA25" s="1482"/>
      <c r="CD25" s="117"/>
      <c r="CH25"/>
      <c r="CI25"/>
      <c r="CJ25"/>
      <c r="CK25"/>
      <c r="CN25" s="87"/>
      <c r="CO25" s="105"/>
      <c r="CP25" s="105"/>
      <c r="CQ25" s="105"/>
      <c r="CR25" s="105"/>
      <c r="CS25" s="1047"/>
      <c r="CT25" s="1047"/>
      <c r="CU25" s="1047"/>
      <c r="CV25" s="1047"/>
      <c r="CW25" s="87"/>
      <c r="CX25" s="87"/>
      <c r="CY25" s="1047"/>
      <c r="CZ25" s="104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row>
    <row r="26" spans="2:171" s="64" customFormat="1" ht="24.9" customHeight="1">
      <c r="B26" s="76"/>
      <c r="C26"/>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c r="AC26"/>
      <c r="AD26"/>
      <c r="AE26"/>
      <c r="AF26"/>
      <c r="AG26"/>
      <c r="AH26"/>
      <c r="AI26"/>
      <c r="AJ26"/>
      <c r="AK26" s="66"/>
      <c r="AL26" s="81"/>
      <c r="AM26" s="81"/>
      <c r="AN26" s="81"/>
      <c r="AO26" s="81"/>
      <c r="AP26" s="81"/>
      <c r="AQ26"/>
      <c r="AR26"/>
      <c r="AS26"/>
      <c r="AT2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D26" s="117"/>
      <c r="CH26"/>
      <c r="CI26"/>
      <c r="CJ26"/>
      <c r="CK26"/>
      <c r="CN26" s="87"/>
      <c r="CO26" s="105"/>
      <c r="CP26" s="105"/>
      <c r="CQ26" s="105"/>
      <c r="CR26" s="105"/>
      <c r="CS26" s="1047"/>
      <c r="CT26" s="1047"/>
      <c r="CU26" s="1047"/>
      <c r="CV26" s="1047"/>
      <c r="CW26" s="87"/>
      <c r="CX26" s="87"/>
      <c r="CY26" s="1047"/>
      <c r="CZ26" s="104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row>
    <row r="27" spans="2:171" s="64" customFormat="1" ht="24.9" customHeight="1">
      <c r="B27" s="76"/>
      <c r="C27"/>
      <c r="D27" s="2309" t="s">
        <v>200</v>
      </c>
      <c r="E27" s="2310"/>
      <c r="F27" s="2310" t="s">
        <v>1324</v>
      </c>
      <c r="G27" s="2310"/>
      <c r="H27" s="2310"/>
      <c r="I27" s="2310"/>
      <c r="J27" s="2310"/>
      <c r="K27" s="2310"/>
      <c r="L27" s="2310"/>
      <c r="M27" s="2310"/>
      <c r="N27" s="2310"/>
      <c r="O27" s="2310"/>
      <c r="P27" s="2310"/>
      <c r="Q27" s="2310"/>
      <c r="R27" s="2310"/>
      <c r="S27" s="2310"/>
      <c r="T27" s="2310"/>
      <c r="U27" s="2310"/>
      <c r="V27" s="2310"/>
      <c r="W27" s="2310"/>
      <c r="X27" s="2310"/>
      <c r="Y27" s="2310"/>
      <c r="Z27" s="2310"/>
      <c r="AA27" s="2310"/>
      <c r="AB27"/>
      <c r="AC27"/>
      <c r="AD27"/>
      <c r="AE27"/>
      <c r="AF27"/>
      <c r="AG27"/>
      <c r="AH27"/>
      <c r="AI27"/>
      <c r="AJ27"/>
      <c r="AK27" s="66"/>
      <c r="AL27" s="882" t="s">
        <v>964</v>
      </c>
      <c r="AM27" s="181"/>
      <c r="AN27" s="1515"/>
      <c r="AO27" s="1478"/>
      <c r="AP27" s="1479"/>
      <c r="AQ27"/>
      <c r="AR27"/>
      <c r="AS27"/>
      <c r="AT27"/>
      <c r="AU27" s="2310" t="s">
        <v>734</v>
      </c>
      <c r="AV27" s="2310"/>
      <c r="AW27" s="2310" t="s">
        <v>1325</v>
      </c>
      <c r="AX27" s="2310"/>
      <c r="AY27" s="2310"/>
      <c r="AZ27" s="2310"/>
      <c r="BA27" s="2310"/>
      <c r="BB27" s="2310"/>
      <c r="BC27" s="2310"/>
      <c r="BD27" s="2310"/>
      <c r="BE27" s="2310"/>
      <c r="BF27" s="2310"/>
      <c r="BG27" s="2310"/>
      <c r="BH27" s="2310"/>
      <c r="BI27" s="2310"/>
      <c r="BJ27" s="2310"/>
      <c r="BK27" s="2310"/>
      <c r="BL27" s="2310"/>
      <c r="BM27" s="2310"/>
      <c r="BN27" s="2310"/>
      <c r="BO27" s="2310"/>
      <c r="BP27" s="2310"/>
      <c r="BQ27" s="2310"/>
      <c r="BR27" s="2310"/>
      <c r="BS27" s="66"/>
      <c r="BT27" s="66"/>
      <c r="BU27" s="66"/>
      <c r="BV27" s="2088">
        <v>52</v>
      </c>
      <c r="BW27" s="2088"/>
      <c r="BX27" s="2312"/>
      <c r="BY27" s="1515"/>
      <c r="BZ27" s="1478"/>
      <c r="CA27" s="1479"/>
      <c r="CD27" s="117"/>
      <c r="CH27"/>
      <c r="CI27"/>
      <c r="CJ27"/>
      <c r="CK27"/>
      <c r="CN27" s="87"/>
      <c r="CO27" s="105"/>
      <c r="CP27" s="105"/>
      <c r="CQ27" s="105"/>
      <c r="CR27" s="105"/>
      <c r="CS27" s="1047"/>
      <c r="CT27" s="1047"/>
      <c r="CU27" s="1047"/>
      <c r="CV27" s="1047"/>
      <c r="CW27" s="87"/>
      <c r="CX27" s="87"/>
      <c r="CY27" s="1047"/>
      <c r="CZ27" s="104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row>
    <row r="28" spans="2:171" s="64" customFormat="1" ht="24.9" customHeight="1">
      <c r="B28" s="76"/>
      <c r="C28"/>
      <c r="D28" s="2310"/>
      <c r="E28" s="2310"/>
      <c r="F28" s="2310"/>
      <c r="G28" s="2310"/>
      <c r="H28" s="2310"/>
      <c r="I28" s="2310"/>
      <c r="J28" s="2310"/>
      <c r="K28" s="2310"/>
      <c r="L28" s="2310"/>
      <c r="M28" s="2310"/>
      <c r="N28" s="2310"/>
      <c r="O28" s="2310"/>
      <c r="P28" s="2310"/>
      <c r="Q28" s="2310"/>
      <c r="R28" s="2310"/>
      <c r="S28" s="2310"/>
      <c r="T28" s="2310"/>
      <c r="U28" s="2310"/>
      <c r="V28" s="2310"/>
      <c r="W28" s="2310"/>
      <c r="X28" s="2310"/>
      <c r="Y28" s="2310"/>
      <c r="Z28" s="2310"/>
      <c r="AA28" s="2310"/>
      <c r="AB28"/>
      <c r="AC28"/>
      <c r="AD28"/>
      <c r="AE28"/>
      <c r="AF28"/>
      <c r="AG28"/>
      <c r="AH28"/>
      <c r="AI28"/>
      <c r="AJ28"/>
      <c r="AK28" s="66"/>
      <c r="AL28" s="81"/>
      <c r="AM28" s="181"/>
      <c r="AN28" s="1480"/>
      <c r="AO28" s="1481"/>
      <c r="AP28" s="1482"/>
      <c r="AQ28"/>
      <c r="AR28"/>
      <c r="AS28"/>
      <c r="AT28"/>
      <c r="AU28" s="2310"/>
      <c r="AV28" s="2310"/>
      <c r="AW28" s="2310"/>
      <c r="AX28" s="2310"/>
      <c r="AY28" s="2310"/>
      <c r="AZ28" s="2310"/>
      <c r="BA28" s="2310"/>
      <c r="BB28" s="2310"/>
      <c r="BC28" s="2310"/>
      <c r="BD28" s="2310"/>
      <c r="BE28" s="2310"/>
      <c r="BF28" s="2310"/>
      <c r="BG28" s="2310"/>
      <c r="BH28" s="2310"/>
      <c r="BI28" s="2310"/>
      <c r="BJ28" s="2310"/>
      <c r="BK28" s="2310"/>
      <c r="BL28" s="2310"/>
      <c r="BM28" s="2310"/>
      <c r="BN28" s="2310"/>
      <c r="BO28" s="2310"/>
      <c r="BP28" s="2310"/>
      <c r="BQ28" s="2310"/>
      <c r="BR28" s="2310"/>
      <c r="BS28" s="66"/>
      <c r="BT28" s="66"/>
      <c r="BU28" s="66"/>
      <c r="BV28" s="2088"/>
      <c r="BW28" s="2088"/>
      <c r="BX28" s="2312"/>
      <c r="BY28" s="1480"/>
      <c r="BZ28" s="1481"/>
      <c r="CA28" s="1482"/>
      <c r="CD28" s="117"/>
      <c r="CH28"/>
      <c r="CI28"/>
      <c r="CJ28"/>
      <c r="CK28"/>
      <c r="CN28" s="87"/>
      <c r="CO28" s="105"/>
      <c r="CP28" s="105"/>
      <c r="CQ28" s="105"/>
      <c r="CR28" s="105"/>
      <c r="CS28" s="1047"/>
      <c r="CT28" s="1047"/>
      <c r="CU28" s="1047"/>
      <c r="CV28" s="1047"/>
      <c r="CW28" s="87"/>
      <c r="CX28" s="87"/>
      <c r="CY28" s="1047"/>
      <c r="CZ28" s="104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row>
    <row r="29" spans="2:171" s="64" customFormat="1" ht="24.9" customHeight="1">
      <c r="B29" s="76"/>
      <c r="C29"/>
      <c r="D29" s="165"/>
      <c r="E29" s="165"/>
      <c r="F29" s="165"/>
      <c r="G29" s="165"/>
      <c r="H29" s="165"/>
      <c r="I29" s="165"/>
      <c r="J29" s="165"/>
      <c r="K29" s="165"/>
      <c r="L29" s="165"/>
      <c r="M29" s="165"/>
      <c r="N29" s="165"/>
      <c r="O29" s="165"/>
      <c r="P29" s="165"/>
      <c r="Q29" s="165"/>
      <c r="R29" s="165"/>
      <c r="S29" s="165"/>
      <c r="T29" s="165"/>
      <c r="U29" s="165"/>
      <c r="V29" s="165"/>
      <c r="W29" s="165"/>
      <c r="X29" s="165"/>
      <c r="Y29" s="165"/>
      <c r="Z29" s="165"/>
      <c r="AA29" s="165"/>
      <c r="AB29"/>
      <c r="AC29"/>
      <c r="AD29"/>
      <c r="AE29"/>
      <c r="AF29"/>
      <c r="AG29"/>
      <c r="AH29"/>
      <c r="AI29"/>
      <c r="AJ29"/>
      <c r="AK29" s="66"/>
      <c r="AL29" s="81"/>
      <c r="AM29" s="81"/>
      <c r="AN29" s="81"/>
      <c r="AO29" s="81"/>
      <c r="AP29" s="81"/>
      <c r="AQ29"/>
      <c r="AR29"/>
      <c r="AS29"/>
      <c r="AT29"/>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D29" s="117"/>
      <c r="CH29"/>
      <c r="CI29"/>
      <c r="CJ29"/>
      <c r="CK29"/>
      <c r="CN29" s="87"/>
      <c r="CO29" s="105"/>
      <c r="CP29" s="105"/>
      <c r="CQ29" s="105"/>
      <c r="CR29" s="105"/>
      <c r="CS29" s="1047"/>
      <c r="CT29" s="1047"/>
      <c r="CU29" s="1047"/>
      <c r="CV29" s="1047"/>
      <c r="CW29" s="87"/>
      <c r="CX29" s="87"/>
      <c r="CY29" s="1047"/>
      <c r="CZ29" s="104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row>
    <row r="30" spans="2:171" s="64" customFormat="1" ht="24.9" customHeight="1">
      <c r="B30" s="88"/>
      <c r="C30"/>
      <c r="D30" s="2309" t="s">
        <v>203</v>
      </c>
      <c r="E30" s="2310"/>
      <c r="F30" s="2310" t="s">
        <v>1326</v>
      </c>
      <c r="G30" s="2310"/>
      <c r="H30" s="2310"/>
      <c r="I30" s="2310"/>
      <c r="J30" s="2310"/>
      <c r="K30" s="2310"/>
      <c r="L30" s="2310"/>
      <c r="M30" s="2310"/>
      <c r="N30" s="2310"/>
      <c r="O30" s="2310"/>
      <c r="P30" s="2310"/>
      <c r="Q30" s="2310"/>
      <c r="R30" s="2310"/>
      <c r="S30" s="2310"/>
      <c r="T30" s="2310"/>
      <c r="U30" s="2310"/>
      <c r="V30" s="2310"/>
      <c r="W30" s="2310"/>
      <c r="X30" s="2310"/>
      <c r="Y30" s="2310"/>
      <c r="Z30" s="2310"/>
      <c r="AA30" s="2310"/>
      <c r="AB30"/>
      <c r="AC30"/>
      <c r="AD30"/>
      <c r="AE30"/>
      <c r="AF30"/>
      <c r="AG30"/>
      <c r="AH30"/>
      <c r="AI30"/>
      <c r="AJ30"/>
      <c r="AK30" s="66"/>
      <c r="AL30" s="882" t="s">
        <v>968</v>
      </c>
      <c r="AM30" s="181"/>
      <c r="AN30" s="1515"/>
      <c r="AO30" s="1478"/>
      <c r="AP30" s="1479"/>
      <c r="AQ30"/>
      <c r="AR30"/>
      <c r="AS30"/>
      <c r="AT30"/>
      <c r="AU30" s="2310" t="s">
        <v>737</v>
      </c>
      <c r="AV30" s="2310"/>
      <c r="AW30" s="2310" t="s">
        <v>1327</v>
      </c>
      <c r="AX30" s="2310"/>
      <c r="AY30" s="2310"/>
      <c r="AZ30" s="2310"/>
      <c r="BA30" s="2310"/>
      <c r="BB30" s="2310"/>
      <c r="BC30" s="2310"/>
      <c r="BD30" s="2310"/>
      <c r="BE30" s="2310"/>
      <c r="BF30" s="2310"/>
      <c r="BG30" s="2310"/>
      <c r="BH30" s="2310"/>
      <c r="BI30" s="2310"/>
      <c r="BJ30" s="2310"/>
      <c r="BK30" s="2310"/>
      <c r="BL30" s="2310"/>
      <c r="BM30" s="2310"/>
      <c r="BN30" s="2310"/>
      <c r="BO30" s="2310"/>
      <c r="BP30" s="2310"/>
      <c r="BQ30" s="2310"/>
      <c r="BR30" s="2310"/>
      <c r="BS30" s="66"/>
      <c r="BT30" s="66"/>
      <c r="BU30" s="66"/>
      <c r="BV30" s="2088">
        <v>53</v>
      </c>
      <c r="BW30" s="2088"/>
      <c r="BX30" s="2312"/>
      <c r="BY30" s="1515"/>
      <c r="BZ30" s="1478"/>
      <c r="CA30" s="1479"/>
      <c r="CD30" s="117"/>
      <c r="CH30"/>
      <c r="CI30"/>
      <c r="CJ30"/>
      <c r="CK30"/>
      <c r="CN30" s="87"/>
      <c r="CO30" s="105"/>
      <c r="CP30" s="105"/>
      <c r="CQ30" s="105"/>
      <c r="CR30" s="105"/>
      <c r="CS30" s="1047"/>
      <c r="CT30" s="1047"/>
      <c r="CU30" s="1047"/>
      <c r="CV30" s="1047"/>
      <c r="CW30" s="87"/>
      <c r="CX30" s="87"/>
      <c r="CY30" s="1047"/>
      <c r="CZ30" s="104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row>
    <row r="31" spans="2:171" s="64" customFormat="1" ht="24.9" customHeight="1">
      <c r="B31" s="90"/>
      <c r="C31"/>
      <c r="D31" s="2310"/>
      <c r="E31" s="2310"/>
      <c r="F31" s="2310"/>
      <c r="G31" s="2310"/>
      <c r="H31" s="2310"/>
      <c r="I31" s="2310"/>
      <c r="J31" s="2310"/>
      <c r="K31" s="2310"/>
      <c r="L31" s="2310"/>
      <c r="M31" s="2310"/>
      <c r="N31" s="2310"/>
      <c r="O31" s="2310"/>
      <c r="P31" s="2310"/>
      <c r="Q31" s="2310"/>
      <c r="R31" s="2310"/>
      <c r="S31" s="2310"/>
      <c r="T31" s="2310"/>
      <c r="U31" s="2310"/>
      <c r="V31" s="2310"/>
      <c r="W31" s="2310"/>
      <c r="X31" s="2310"/>
      <c r="Y31" s="2310"/>
      <c r="Z31" s="2310"/>
      <c r="AA31" s="2310"/>
      <c r="AB31"/>
      <c r="AC31"/>
      <c r="AD31"/>
      <c r="AE31"/>
      <c r="AF31"/>
      <c r="AG31"/>
      <c r="AH31"/>
      <c r="AI31"/>
      <c r="AJ31"/>
      <c r="AK31" s="66"/>
      <c r="AL31" s="81"/>
      <c r="AM31" s="181"/>
      <c r="AN31" s="1480"/>
      <c r="AO31" s="1481"/>
      <c r="AP31" s="1482"/>
      <c r="AQ31"/>
      <c r="AR31"/>
      <c r="AS31"/>
      <c r="AT31"/>
      <c r="AU31" s="2310"/>
      <c r="AV31" s="2310"/>
      <c r="AW31" s="2310"/>
      <c r="AX31" s="2310"/>
      <c r="AY31" s="2310"/>
      <c r="AZ31" s="2310"/>
      <c r="BA31" s="2310"/>
      <c r="BB31" s="2310"/>
      <c r="BC31" s="2310"/>
      <c r="BD31" s="2310"/>
      <c r="BE31" s="2310"/>
      <c r="BF31" s="2310"/>
      <c r="BG31" s="2310"/>
      <c r="BH31" s="2310"/>
      <c r="BI31" s="2310"/>
      <c r="BJ31" s="2310"/>
      <c r="BK31" s="2310"/>
      <c r="BL31" s="2310"/>
      <c r="BM31" s="2310"/>
      <c r="BN31" s="2310"/>
      <c r="BO31" s="2310"/>
      <c r="BP31" s="2310"/>
      <c r="BQ31" s="2310"/>
      <c r="BR31" s="2310"/>
      <c r="BS31" s="66"/>
      <c r="BT31" s="66"/>
      <c r="BU31" s="66"/>
      <c r="BV31" s="2088"/>
      <c r="BW31" s="2088"/>
      <c r="BX31" s="2312"/>
      <c r="BY31" s="1480"/>
      <c r="BZ31" s="1481"/>
      <c r="CA31" s="1482"/>
      <c r="CD31" s="117"/>
      <c r="CH31"/>
      <c r="CI31"/>
      <c r="CJ31"/>
      <c r="CK31"/>
      <c r="CN31" s="87"/>
      <c r="CO31" s="105"/>
      <c r="CP31" s="105"/>
      <c r="CQ31" s="105"/>
      <c r="CR31" s="105"/>
      <c r="CS31" s="1047"/>
      <c r="CT31" s="1047"/>
      <c r="CU31" s="1047"/>
      <c r="CV31" s="1047"/>
      <c r="CW31" s="87"/>
      <c r="CX31" s="87"/>
      <c r="CY31" s="1047"/>
      <c r="CZ31" s="104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row>
    <row r="32" spans="2:171" s="64" customFormat="1" ht="24.9" customHeight="1">
      <c r="B32" s="90"/>
      <c r="C32"/>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c r="AC32"/>
      <c r="AD32"/>
      <c r="AE32"/>
      <c r="AF32"/>
      <c r="AG32"/>
      <c r="AH32"/>
      <c r="AI32"/>
      <c r="AJ32"/>
      <c r="AK32" s="66"/>
      <c r="AL32" s="81"/>
      <c r="AM32" s="81"/>
      <c r="AN32" s="81"/>
      <c r="AO32" s="81"/>
      <c r="AP32" s="81"/>
      <c r="AQ32"/>
      <c r="AR32"/>
      <c r="AS32"/>
      <c r="AT32"/>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66"/>
      <c r="CD32" s="117"/>
      <c r="CH32"/>
      <c r="CI32"/>
      <c r="CJ32"/>
      <c r="CK32"/>
      <c r="CN32" s="87"/>
      <c r="CO32" s="105"/>
      <c r="CP32" s="105"/>
      <c r="CQ32" s="105"/>
      <c r="CR32" s="105"/>
      <c r="CS32" s="1047"/>
      <c r="CT32" s="1047"/>
      <c r="CU32" s="1047"/>
      <c r="CV32" s="1047"/>
      <c r="CW32" s="87"/>
      <c r="CX32" s="87"/>
      <c r="CY32" s="1047"/>
      <c r="CZ32" s="104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row>
    <row r="33" spans="2:171" s="64" customFormat="1" ht="24.9" customHeight="1">
      <c r="B33" s="93"/>
      <c r="C33"/>
      <c r="D33" s="2309" t="s">
        <v>206</v>
      </c>
      <c r="E33" s="2310"/>
      <c r="F33" s="2310" t="s">
        <v>1328</v>
      </c>
      <c r="G33" s="2310"/>
      <c r="H33" s="2310"/>
      <c r="I33" s="2310"/>
      <c r="J33" s="2310"/>
      <c r="K33" s="2310"/>
      <c r="L33" s="2310"/>
      <c r="M33" s="2310"/>
      <c r="N33" s="2310"/>
      <c r="O33" s="2310"/>
      <c r="P33" s="2310"/>
      <c r="Q33" s="2310"/>
      <c r="R33" s="2310"/>
      <c r="S33" s="2310"/>
      <c r="T33" s="2310"/>
      <c r="U33" s="2310"/>
      <c r="V33" s="2310"/>
      <c r="W33" s="2310"/>
      <c r="X33" s="2310"/>
      <c r="Y33" s="2310"/>
      <c r="Z33" s="2310"/>
      <c r="AA33" s="2310"/>
      <c r="AB33"/>
      <c r="AC33"/>
      <c r="AD33"/>
      <c r="AE33"/>
      <c r="AF33"/>
      <c r="AG33"/>
      <c r="AH33"/>
      <c r="AI33"/>
      <c r="AJ33"/>
      <c r="AK33" s="66"/>
      <c r="AL33" s="882" t="s">
        <v>971</v>
      </c>
      <c r="AM33" s="181"/>
      <c r="AN33" s="1515"/>
      <c r="AO33" s="1478"/>
      <c r="AP33" s="1479"/>
      <c r="AQ33"/>
      <c r="AR33"/>
      <c r="AS33"/>
      <c r="AT33"/>
      <c r="AU33" s="2310" t="s">
        <v>740</v>
      </c>
      <c r="AV33" s="2310"/>
      <c r="AW33" s="81" t="s">
        <v>1303</v>
      </c>
      <c r="AX33" s="87"/>
      <c r="AY33" s="66"/>
      <c r="AZ33" s="66"/>
      <c r="BA33" s="66"/>
      <c r="BB33" s="66"/>
      <c r="BC33" s="66"/>
      <c r="BD33" s="66"/>
      <c r="BE33" s="66"/>
      <c r="BF33" s="66"/>
      <c r="BG33" s="66"/>
      <c r="BH33" s="66"/>
      <c r="BI33" s="66"/>
      <c r="BJ33" s="66"/>
      <c r="BK33" s="66"/>
      <c r="BL33" s="66"/>
      <c r="BM33" s="66"/>
      <c r="BN33" s="66"/>
      <c r="BO33" s="66"/>
      <c r="BP33" s="66"/>
      <c r="BQ33" s="66"/>
      <c r="BR33" s="66"/>
      <c r="BS33" s="66"/>
      <c r="BT33" s="66"/>
      <c r="BU33" s="66"/>
      <c r="BV33" s="2311" t="s">
        <v>1033</v>
      </c>
      <c r="BW33" s="2088"/>
      <c r="BX33" s="2312"/>
      <c r="BY33" s="1515"/>
      <c r="BZ33" s="1478"/>
      <c r="CA33" s="1479"/>
      <c r="CD33" s="117"/>
      <c r="CH33"/>
      <c r="CI33"/>
      <c r="CJ33"/>
      <c r="CK33"/>
      <c r="CN33" s="87"/>
      <c r="CO33" s="105"/>
      <c r="CP33" s="105"/>
      <c r="CQ33" s="105"/>
      <c r="CR33" s="105"/>
      <c r="CS33" s="1047"/>
      <c r="CT33" s="1047"/>
      <c r="CU33" s="1047"/>
      <c r="CV33" s="1047"/>
      <c r="CW33" s="87"/>
      <c r="CX33" s="87"/>
      <c r="CY33" s="1047"/>
      <c r="CZ33" s="104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row>
    <row r="34" spans="2:171" s="64" customFormat="1" ht="24.9" customHeight="1">
      <c r="B34" s="76"/>
      <c r="C34"/>
      <c r="D34" s="2310"/>
      <c r="E34" s="2310"/>
      <c r="F34" s="2310"/>
      <c r="G34" s="2310"/>
      <c r="H34" s="2310"/>
      <c r="I34" s="2310"/>
      <c r="J34" s="2310"/>
      <c r="K34" s="2310"/>
      <c r="L34" s="2310"/>
      <c r="M34" s="2310"/>
      <c r="N34" s="2310"/>
      <c r="O34" s="2310"/>
      <c r="P34" s="2310"/>
      <c r="Q34" s="2310"/>
      <c r="R34" s="2310"/>
      <c r="S34" s="2310"/>
      <c r="T34" s="2310"/>
      <c r="U34" s="2310"/>
      <c r="V34" s="2310"/>
      <c r="W34" s="2310"/>
      <c r="X34" s="2310"/>
      <c r="Y34" s="2310"/>
      <c r="Z34" s="2310"/>
      <c r="AA34" s="2310"/>
      <c r="AB34"/>
      <c r="AC34"/>
      <c r="AD34"/>
      <c r="AE34"/>
      <c r="AF34"/>
      <c r="AG34"/>
      <c r="AH34"/>
      <c r="AI34"/>
      <c r="AJ34"/>
      <c r="AK34" s="81"/>
      <c r="AL34" s="81"/>
      <c r="AM34" s="181"/>
      <c r="AN34" s="1480"/>
      <c r="AO34" s="1481"/>
      <c r="AP34" s="1482"/>
      <c r="AQ34"/>
      <c r="AR34"/>
      <c r="AS34"/>
      <c r="AT34"/>
      <c r="AU34" s="2310"/>
      <c r="AV34" s="2310"/>
      <c r="AW34" s="91" t="s">
        <v>742</v>
      </c>
      <c r="AX34" s="87"/>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2088"/>
      <c r="BW34" s="2088"/>
      <c r="BX34" s="2312"/>
      <c r="BY34" s="1480"/>
      <c r="BZ34" s="1481"/>
      <c r="CA34" s="1482"/>
      <c r="CD34" s="117"/>
      <c r="CH34"/>
      <c r="CI34"/>
      <c r="CJ34"/>
      <c r="CK34"/>
      <c r="CN34" s="87"/>
      <c r="CO34" s="105"/>
      <c r="CP34" s="105"/>
      <c r="CQ34" s="105"/>
      <c r="CR34" s="105"/>
      <c r="CS34" s="1047"/>
      <c r="CT34" s="1047"/>
      <c r="CU34" s="1047"/>
      <c r="CV34" s="1047"/>
      <c r="CW34" s="87"/>
      <c r="CX34" s="87"/>
      <c r="CY34" s="1047"/>
      <c r="CZ34" s="104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row>
    <row r="35" spans="2:171" s="64" customFormat="1" ht="24.9" customHeight="1">
      <c r="B35" s="76"/>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D35" s="117"/>
      <c r="CH35"/>
      <c r="CI35"/>
      <c r="CJ35"/>
      <c r="CK35"/>
      <c r="CN35" s="87"/>
      <c r="CO35" s="105"/>
      <c r="CP35" s="105"/>
      <c r="CQ35" s="105"/>
      <c r="CR35" s="105"/>
      <c r="CS35" s="1047"/>
      <c r="CT35" s="1047"/>
      <c r="CU35" s="1047"/>
      <c r="CV35" s="1047"/>
      <c r="CW35" s="87"/>
      <c r="CX35" s="87"/>
      <c r="CY35" s="1047"/>
      <c r="CZ35" s="104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row>
    <row r="36" spans="2:171" s="64" customFormat="1" ht="24.9" customHeight="1">
      <c r="B36" s="76"/>
      <c r="C36"/>
      <c r="D36" s="2309" t="s">
        <v>165</v>
      </c>
      <c r="E36" s="2310"/>
      <c r="F36" s="2310" t="s">
        <v>1329</v>
      </c>
      <c r="G36" s="2310"/>
      <c r="H36" s="2310"/>
      <c r="I36" s="2310"/>
      <c r="J36" s="2310"/>
      <c r="K36" s="2310"/>
      <c r="L36" s="2310"/>
      <c r="M36" s="2310"/>
      <c r="N36" s="2310"/>
      <c r="O36" s="2310"/>
      <c r="P36" s="2310"/>
      <c r="Q36" s="2310"/>
      <c r="R36" s="2310"/>
      <c r="S36" s="2310"/>
      <c r="T36" s="2310"/>
      <c r="U36" s="2310"/>
      <c r="V36" s="2310"/>
      <c r="W36" s="2310"/>
      <c r="X36" s="2310"/>
      <c r="Y36" s="2310"/>
      <c r="Z36" s="2310"/>
      <c r="AA36" s="2310"/>
      <c r="AB36"/>
      <c r="AC36"/>
      <c r="AD36"/>
      <c r="AE36"/>
      <c r="AF36"/>
      <c r="AG36"/>
      <c r="AH36"/>
      <c r="AI36"/>
      <c r="AJ36"/>
      <c r="AK36" s="2311" t="s">
        <v>975</v>
      </c>
      <c r="AL36" s="2088"/>
      <c r="AM36" s="2312"/>
      <c r="AN36" s="1515"/>
      <c r="AO36" s="1478"/>
      <c r="AP36" s="1479"/>
      <c r="AQ36"/>
      <c r="AR36"/>
      <c r="AS36"/>
      <c r="AT36"/>
      <c r="AU36" s="66"/>
      <c r="AV36" s="66"/>
      <c r="AW36" s="2298"/>
      <c r="AX36" s="2298"/>
      <c r="AY36" s="2298"/>
      <c r="AZ36" s="2298"/>
      <c r="BA36" s="2298"/>
      <c r="BB36" s="2298"/>
      <c r="BC36" s="2298"/>
      <c r="BD36" s="2298"/>
      <c r="BE36" s="2298"/>
      <c r="BF36" s="2298"/>
      <c r="BG36" s="2298"/>
      <c r="BH36" s="2298"/>
      <c r="BI36" s="2298"/>
      <c r="BJ36" s="2298"/>
      <c r="BK36" s="2298"/>
      <c r="BL36" s="2298"/>
      <c r="BM36" s="2298"/>
      <c r="BN36" s="2298"/>
      <c r="BO36" s="2298"/>
      <c r="BP36" s="2298"/>
      <c r="BQ36" s="2298"/>
      <c r="BR36" s="2298"/>
      <c r="BS36" s="2298"/>
      <c r="BT36" s="66"/>
      <c r="BU36" s="66"/>
      <c r="BV36" s="66"/>
      <c r="BW36" s="66"/>
      <c r="BX36" s="66"/>
      <c r="BY36" s="66"/>
      <c r="BZ36" s="66"/>
      <c r="CA36" s="66"/>
      <c r="CD36" s="117"/>
      <c r="CH36"/>
      <c r="CI36"/>
      <c r="CJ36"/>
      <c r="CK36"/>
      <c r="CN36" s="87"/>
      <c r="CO36" s="105"/>
      <c r="CP36" s="105"/>
      <c r="CQ36" s="105"/>
      <c r="CR36" s="105"/>
      <c r="CS36" s="1047"/>
      <c r="CT36" s="1047"/>
      <c r="CU36" s="1047"/>
      <c r="CV36" s="1047"/>
      <c r="CW36" s="87"/>
      <c r="CX36" s="87"/>
      <c r="CY36" s="1047"/>
      <c r="CZ36" s="104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row>
    <row r="37" spans="2:171" s="64" customFormat="1" ht="24.9" customHeight="1">
      <c r="B37" s="76"/>
      <c r="C37"/>
      <c r="D37" s="2310"/>
      <c r="E37" s="2310"/>
      <c r="F37" s="2310"/>
      <c r="G37" s="2310"/>
      <c r="H37" s="2310"/>
      <c r="I37" s="2310"/>
      <c r="J37" s="2310"/>
      <c r="K37" s="2310"/>
      <c r="L37" s="2310"/>
      <c r="M37" s="2310"/>
      <c r="N37" s="2310"/>
      <c r="O37" s="2310"/>
      <c r="P37" s="2310"/>
      <c r="Q37" s="2310"/>
      <c r="R37" s="2310"/>
      <c r="S37" s="2310"/>
      <c r="T37" s="2310"/>
      <c r="U37" s="2310"/>
      <c r="V37" s="2310"/>
      <c r="W37" s="2310"/>
      <c r="X37" s="2310"/>
      <c r="Y37" s="2310"/>
      <c r="Z37" s="2310"/>
      <c r="AA37" s="2310"/>
      <c r="AB37"/>
      <c r="AC37"/>
      <c r="AD37"/>
      <c r="AE37"/>
      <c r="AF37"/>
      <c r="AG37"/>
      <c r="AH37"/>
      <c r="AI37"/>
      <c r="AJ37"/>
      <c r="AK37" s="2088"/>
      <c r="AL37" s="2088"/>
      <c r="AM37" s="2312"/>
      <c r="AN37" s="1480"/>
      <c r="AO37" s="1481"/>
      <c r="AP37" s="1482"/>
      <c r="AQ37"/>
      <c r="AR37"/>
      <c r="AS37"/>
      <c r="AT37"/>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D37" s="117"/>
      <c r="CH37"/>
      <c r="CI37"/>
      <c r="CJ37"/>
      <c r="CK37"/>
      <c r="CN37" s="87"/>
      <c r="CO37" s="105"/>
      <c r="CP37" s="105"/>
      <c r="CQ37" s="105"/>
      <c r="CR37" s="105"/>
      <c r="CS37" s="1047"/>
      <c r="CT37" s="1047"/>
      <c r="CU37" s="1047"/>
      <c r="CV37" s="1047"/>
      <c r="CW37" s="87"/>
      <c r="CX37" s="87"/>
      <c r="CY37" s="1047"/>
      <c r="CZ37" s="104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row>
    <row r="38" spans="2:171" s="64" customFormat="1" ht="24.9" customHeight="1">
      <c r="B38" s="8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D38" s="117"/>
      <c r="CH38"/>
      <c r="CI38"/>
      <c r="CJ38"/>
      <c r="CK38"/>
      <c r="CN38" s="87"/>
      <c r="CO38" s="105"/>
      <c r="CP38" s="105"/>
      <c r="CQ38" s="105"/>
      <c r="CR38" s="105"/>
      <c r="CS38" s="1047"/>
      <c r="CT38" s="1047"/>
      <c r="CU38" s="1047"/>
      <c r="CV38" s="1047"/>
      <c r="CW38" s="87"/>
      <c r="CX38" s="87"/>
      <c r="CY38" s="1047"/>
      <c r="CZ38" s="104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row>
    <row r="39" spans="2:171" s="64" customFormat="1" ht="24.9" customHeight="1">
      <c r="B39" s="1098"/>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1"/>
      <c r="Y39" s="1051"/>
      <c r="Z39" s="1051"/>
      <c r="AA39" s="1051"/>
      <c r="AB39" s="1051"/>
      <c r="AC39" s="1051"/>
      <c r="AD39" s="1051"/>
      <c r="AE39" s="1051"/>
      <c r="AF39" s="1051"/>
      <c r="AG39" s="1051"/>
      <c r="AH39" s="1051"/>
      <c r="AI39" s="1051"/>
      <c r="AJ39" s="1051"/>
      <c r="AK39" s="1051"/>
      <c r="AL39" s="1051"/>
      <c r="AM39" s="1051"/>
      <c r="AN39" s="1051"/>
      <c r="AO39" s="1051"/>
      <c r="AP39" s="1051"/>
      <c r="AQ39" s="1051"/>
      <c r="AR39" s="1051"/>
      <c r="AS39" s="1051"/>
      <c r="AT39" s="1051"/>
      <c r="AU39" s="1051"/>
      <c r="AV39" s="1051"/>
      <c r="AW39" s="1051"/>
      <c r="AX39" s="1051"/>
      <c r="AY39" s="1051"/>
      <c r="AZ39" s="1051"/>
      <c r="BA39" s="1051"/>
      <c r="BB39" s="1051"/>
      <c r="BC39" s="1051"/>
      <c r="BD39" s="1051"/>
      <c r="BE39" s="1051"/>
      <c r="BF39" s="1051"/>
      <c r="BG39" s="1051"/>
      <c r="BH39" s="1051"/>
      <c r="BI39" s="1051"/>
      <c r="BJ39" s="1051"/>
      <c r="BK39" s="1051"/>
      <c r="BL39" s="1051"/>
      <c r="BM39" s="1051"/>
      <c r="BN39" s="1051"/>
      <c r="BO39" s="1051"/>
      <c r="BP39" s="1051"/>
      <c r="BQ39" s="1051"/>
      <c r="BR39" s="1051"/>
      <c r="BS39" s="1051"/>
      <c r="BT39" s="1051"/>
      <c r="BU39" s="1051"/>
      <c r="BV39" s="1051"/>
      <c r="BW39" s="1051"/>
      <c r="BX39" s="1051"/>
      <c r="BY39" s="1051"/>
      <c r="BZ39" s="1051"/>
      <c r="CA39" s="1051"/>
      <c r="CB39" s="1051"/>
      <c r="CC39" s="1051"/>
      <c r="CD39" s="1099"/>
      <c r="CH39"/>
      <c r="CI39"/>
      <c r="CJ39"/>
      <c r="CK39"/>
      <c r="CN39" s="87"/>
      <c r="CO39" s="105"/>
      <c r="CP39" s="105"/>
      <c r="CQ39" s="105"/>
      <c r="CR39" s="105"/>
      <c r="CS39" s="1047"/>
      <c r="CT39" s="1047"/>
      <c r="CU39" s="1047"/>
      <c r="CV39" s="1047"/>
      <c r="CW39" s="87"/>
      <c r="CX39" s="87"/>
      <c r="CY39" s="1047"/>
      <c r="CZ39" s="104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row>
    <row r="40" spans="2:171" s="64" customFormat="1" ht="24.9" customHeight="1">
      <c r="B40" s="75"/>
      <c r="BD40" s="1049"/>
      <c r="BE40" s="1049"/>
      <c r="BF40" s="1049"/>
      <c r="BG40" s="1049"/>
      <c r="BH40" s="1049"/>
      <c r="BI40" s="1049"/>
      <c r="BJ40" s="1049"/>
      <c r="BK40" s="1049"/>
      <c r="BL40" s="1049"/>
      <c r="BM40" s="1049"/>
      <c r="BN40" s="1049"/>
      <c r="BO40" s="1049"/>
      <c r="BP40" s="1049"/>
      <c r="BQ40" s="1049"/>
      <c r="BR40" s="1049"/>
      <c r="BS40" s="1049"/>
      <c r="BT40" s="1049"/>
      <c r="BU40" s="1049"/>
      <c r="BV40" s="1049"/>
      <c r="BW40" s="1049"/>
      <c r="BX40" s="1049"/>
      <c r="BY40" s="1049"/>
      <c r="BZ40" s="1049"/>
      <c r="CA40" s="1049"/>
      <c r="CD40" s="117"/>
      <c r="CH40"/>
      <c r="CI40"/>
      <c r="CJ40"/>
      <c r="CK40"/>
      <c r="CN40" s="87"/>
      <c r="CO40" s="105"/>
      <c r="CP40" s="105"/>
      <c r="CQ40" s="105"/>
      <c r="CR40" s="105"/>
      <c r="CS40" s="1047"/>
      <c r="CT40" s="1047"/>
      <c r="CU40" s="1047"/>
      <c r="CV40" s="1047"/>
      <c r="CW40" s="87"/>
      <c r="CX40" s="87"/>
      <c r="CY40" s="1047"/>
      <c r="CZ40" s="104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row>
    <row r="41" spans="2:171" s="64" customFormat="1" ht="24.9" customHeight="1">
      <c r="B41" s="75"/>
      <c r="BD41" s="1049"/>
      <c r="BE41" s="1049"/>
      <c r="BF41" s="1049"/>
      <c r="BG41" s="1049"/>
      <c r="BH41" s="1049"/>
      <c r="BI41" s="1049"/>
      <c r="BJ41" s="1049"/>
      <c r="BK41" s="1049"/>
      <c r="BL41" s="1049"/>
      <c r="BM41" s="1049"/>
      <c r="BN41" s="1049"/>
      <c r="BO41" s="1049"/>
      <c r="BP41" s="1049"/>
      <c r="BQ41" s="1049"/>
      <c r="BR41" s="1049"/>
      <c r="BS41" s="1049"/>
      <c r="BT41" s="1049"/>
      <c r="BU41" s="1049"/>
      <c r="BV41" s="1049"/>
      <c r="BW41" s="1049"/>
      <c r="BX41" s="1049"/>
      <c r="BY41" s="1049"/>
      <c r="BZ41" s="1049"/>
      <c r="CA41" s="1049"/>
      <c r="CD41" s="117"/>
      <c r="CH41"/>
      <c r="CI41"/>
      <c r="CJ41"/>
      <c r="CK41"/>
      <c r="CN41" s="87"/>
      <c r="CO41" s="105"/>
      <c r="CP41" s="105"/>
      <c r="CQ41" s="105"/>
      <c r="CR41" s="105"/>
      <c r="CS41" s="1047"/>
      <c r="CT41" s="1047"/>
      <c r="CU41" s="1047"/>
      <c r="CV41" s="1047"/>
      <c r="CW41" s="87"/>
      <c r="CX41" s="87"/>
      <c r="CY41" s="1047"/>
      <c r="CZ41" s="1047"/>
      <c r="DA41" s="87"/>
      <c r="DB41" s="87"/>
      <c r="DC41" s="87"/>
      <c r="DD41" s="87"/>
      <c r="DE41" s="87"/>
      <c r="DF41" s="87"/>
      <c r="DG41" s="87"/>
      <c r="DH41" s="87"/>
      <c r="DI41" s="87"/>
      <c r="DJ41" s="87"/>
      <c r="DK41" s="87"/>
      <c r="DL41" s="87"/>
      <c r="DM41" s="87"/>
      <c r="DN41" s="87"/>
      <c r="DO41" s="87"/>
      <c r="DP41" s="87"/>
      <c r="DQ41" s="87"/>
      <c r="DR41" s="87"/>
      <c r="DS41" s="87"/>
      <c r="DT41" s="87"/>
      <c r="DU41" s="87"/>
      <c r="DV41" s="87"/>
      <c r="DW41" s="87"/>
      <c r="DX41" s="87"/>
      <c r="DY41" s="87"/>
      <c r="DZ41" s="87"/>
      <c r="EA41" s="87"/>
      <c r="EB41" s="87"/>
      <c r="EC41" s="87"/>
      <c r="ED41" s="87"/>
      <c r="EE41" s="87"/>
      <c r="EF41" s="87"/>
      <c r="EG41" s="87"/>
      <c r="EH41" s="87"/>
      <c r="EI41" s="87"/>
      <c r="EJ41" s="87"/>
      <c r="EK41" s="87"/>
      <c r="EL41" s="87"/>
      <c r="EM41" s="87"/>
      <c r="EN41" s="87"/>
      <c r="EO41" s="87"/>
      <c r="EP41" s="87"/>
      <c r="EQ41" s="87"/>
      <c r="ER41" s="87"/>
      <c r="ES41" s="87"/>
      <c r="ET41" s="87"/>
      <c r="EU41" s="87"/>
      <c r="EV41" s="87"/>
      <c r="EW41" s="87"/>
      <c r="EX41" s="87"/>
      <c r="EY41" s="87"/>
      <c r="EZ41" s="87"/>
      <c r="FA41" s="87"/>
      <c r="FB41" s="87"/>
      <c r="FC41" s="87"/>
      <c r="FD41" s="87"/>
      <c r="FE41" s="87"/>
      <c r="FF41" s="87"/>
      <c r="FG41" s="87"/>
      <c r="FH41" s="87"/>
      <c r="FI41" s="87"/>
      <c r="FJ41" s="87"/>
      <c r="FK41" s="87"/>
      <c r="FL41" s="87"/>
      <c r="FM41" s="87"/>
      <c r="FN41" s="87"/>
      <c r="FO41" s="87"/>
    </row>
    <row r="42" spans="2:171" s="64" customFormat="1" ht="30" customHeight="1">
      <c r="B42" s="76"/>
      <c r="C42" s="895" t="s">
        <v>1330</v>
      </c>
      <c r="D42" s="98" t="s">
        <v>1331</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17"/>
      <c r="CH42"/>
      <c r="CI42"/>
      <c r="CJ42"/>
      <c r="CK42"/>
      <c r="CN42" s="87"/>
      <c r="CO42" s="105"/>
      <c r="CP42" s="105"/>
      <c r="CQ42" s="105"/>
      <c r="CR42" s="105"/>
      <c r="CS42" s="106"/>
      <c r="CT42" s="106"/>
      <c r="CU42" s="106"/>
      <c r="CV42" s="106"/>
      <c r="CW42" s="87"/>
      <c r="CX42" s="87"/>
      <c r="CY42" s="106"/>
      <c r="CZ42"/>
      <c r="DA42"/>
      <c r="DB42"/>
      <c r="DC42"/>
      <c r="DD42"/>
      <c r="DE42"/>
      <c r="DF42"/>
      <c r="DG42"/>
      <c r="DH42"/>
      <c r="DI42"/>
      <c r="DJ42"/>
      <c r="DK42"/>
      <c r="DL42"/>
      <c r="DM42"/>
      <c r="DN42"/>
      <c r="DO42"/>
      <c r="DP42" s="87"/>
      <c r="DQ42" s="87"/>
      <c r="DR42" s="87"/>
      <c r="DS42" s="87"/>
      <c r="DT42" s="87"/>
      <c r="DU42" s="87"/>
      <c r="DV42" s="87"/>
      <c r="DW42" s="87"/>
      <c r="DX42" s="87"/>
      <c r="DY42" s="87"/>
      <c r="DZ42" s="87"/>
      <c r="EA42" s="87"/>
      <c r="EB42" s="87"/>
      <c r="EC42" s="87"/>
      <c r="ED42" s="87"/>
      <c r="EE42" s="87"/>
      <c r="EF42" s="87"/>
      <c r="EG42" s="87"/>
      <c r="EH42" s="87"/>
      <c r="EI42" s="87"/>
      <c r="EJ42" s="87"/>
      <c r="EK42" s="87"/>
      <c r="EL42" s="87"/>
      <c r="EM42" s="87"/>
      <c r="EN42" s="87"/>
      <c r="EO42" s="87"/>
      <c r="EP42" s="87"/>
      <c r="EQ42" s="87"/>
      <c r="ER42" s="87"/>
      <c r="ES42" s="87"/>
      <c r="ET42" s="87"/>
      <c r="EU42" s="87"/>
      <c r="EV42" s="87"/>
      <c r="EW42" s="87"/>
      <c r="EX42" s="87"/>
      <c r="EY42" s="87"/>
      <c r="EZ42" s="87"/>
      <c r="FA42" s="87"/>
      <c r="FB42" s="87"/>
      <c r="FC42" s="87"/>
      <c r="FD42" s="87"/>
      <c r="FE42" s="87"/>
      <c r="FF42" s="87"/>
      <c r="FG42" s="87"/>
      <c r="FH42" s="87"/>
      <c r="FI42" s="87"/>
      <c r="FJ42" s="87"/>
      <c r="FK42" s="87"/>
      <c r="FL42" s="87"/>
      <c r="FM42" s="87"/>
      <c r="FN42" s="87"/>
      <c r="FO42" s="87"/>
    </row>
    <row r="43" spans="2:171" s="64" customFormat="1" ht="30" customHeight="1">
      <c r="B43" s="76"/>
      <c r="C43" s="98"/>
      <c r="D43" s="145" t="s">
        <v>1332</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17"/>
      <c r="CH43"/>
      <c r="CI43"/>
      <c r="CJ43"/>
      <c r="CK43"/>
      <c r="CL43" s="98"/>
      <c r="CM43" s="145"/>
      <c r="CN43" s="87"/>
      <c r="CO43" s="105"/>
      <c r="CP43" s="105"/>
      <c r="CQ43" s="105"/>
      <c r="CR43" s="105"/>
      <c r="CS43" s="106"/>
      <c r="CT43" s="106"/>
      <c r="CU43" s="106"/>
      <c r="CV43" s="106"/>
      <c r="CW43" s="87"/>
      <c r="CX43" s="87"/>
      <c r="CY43" s="106"/>
      <c r="CZ43"/>
      <c r="DA43"/>
      <c r="DB43"/>
      <c r="DC43"/>
      <c r="DD43"/>
      <c r="DE43"/>
      <c r="DF43"/>
      <c r="DG43"/>
      <c r="DH43"/>
      <c r="DI43"/>
      <c r="DJ43"/>
      <c r="DK43"/>
      <c r="DL43"/>
      <c r="DM43"/>
      <c r="DN43"/>
      <c r="DO43"/>
      <c r="DP43" s="87"/>
      <c r="DQ43" s="87"/>
      <c r="DR43" s="87"/>
      <c r="DS43" s="87"/>
      <c r="DT43" s="87"/>
      <c r="DU43" s="87"/>
      <c r="DV43" s="87"/>
      <c r="DW43" s="87"/>
      <c r="DX43" s="87"/>
      <c r="DY43" s="87"/>
      <c r="DZ43" s="87"/>
      <c r="EA43" s="87"/>
      <c r="EB43" s="87"/>
      <c r="EC43" s="87"/>
      <c r="ED43" s="87"/>
      <c r="EE43" s="87"/>
      <c r="EF43" s="87"/>
      <c r="EG43" s="87"/>
      <c r="EH43" s="87"/>
      <c r="EI43" s="87"/>
      <c r="EJ43" s="87"/>
      <c r="EK43" s="87"/>
      <c r="EL43" s="87"/>
      <c r="EM43" s="87"/>
      <c r="EN43" s="87"/>
      <c r="EO43" s="87"/>
      <c r="EP43" s="87"/>
      <c r="EQ43" s="87"/>
      <c r="ER43" s="87"/>
      <c r="ES43" s="87"/>
      <c r="ET43" s="87"/>
      <c r="EU43" s="87"/>
      <c r="EV43" s="87"/>
      <c r="EW43" s="87"/>
      <c r="EX43" s="87"/>
      <c r="EY43" s="87"/>
      <c r="EZ43" s="87"/>
      <c r="FA43" s="87"/>
      <c r="FB43" s="87"/>
      <c r="FC43" s="87"/>
      <c r="FD43" s="87"/>
      <c r="FE43" s="87"/>
      <c r="FF43" s="87"/>
      <c r="FG43" s="87"/>
      <c r="FH43" s="87"/>
      <c r="FI43" s="87"/>
      <c r="FJ43" s="87"/>
      <c r="FK43" s="87"/>
      <c r="FL43" s="87"/>
      <c r="FM43" s="87"/>
      <c r="FN43" s="87"/>
      <c r="FO43" s="87"/>
    </row>
    <row r="44" spans="2:171" s="64" customFormat="1" ht="30" customHeight="1">
      <c r="B44" s="76"/>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17"/>
      <c r="CH44"/>
      <c r="CI44"/>
      <c r="CJ44"/>
      <c r="CK44"/>
      <c r="CL44" s="98"/>
      <c r="CZ44"/>
      <c r="DA44"/>
      <c r="DB44"/>
      <c r="DC44"/>
      <c r="DD44"/>
      <c r="DE44"/>
      <c r="DF44"/>
      <c r="DG44"/>
      <c r="DH44"/>
      <c r="DI44"/>
      <c r="DJ44"/>
      <c r="DK44"/>
      <c r="DL44"/>
      <c r="DM44"/>
      <c r="DN44"/>
      <c r="DO44"/>
      <c r="DP44" s="87"/>
      <c r="DQ44" s="87"/>
      <c r="DR44" s="87"/>
      <c r="DS44" s="87"/>
      <c r="DT44" s="87"/>
      <c r="DU44" s="87"/>
      <c r="DV44" s="87"/>
      <c r="DW44" s="87"/>
      <c r="DX44" s="87"/>
      <c r="DY44" s="87"/>
      <c r="DZ44" s="87"/>
      <c r="EA44" s="87"/>
      <c r="EB44" s="87"/>
      <c r="EC44" s="87"/>
      <c r="ED44" s="87"/>
      <c r="EE44" s="87"/>
      <c r="EF44" s="87"/>
      <c r="EG44" s="87"/>
      <c r="EH44" s="87"/>
      <c r="EI44" s="87"/>
      <c r="EJ44" s="87"/>
      <c r="EK44" s="87"/>
      <c r="EL44" s="87"/>
      <c r="EM44" s="87"/>
      <c r="EN44" s="87"/>
      <c r="EO44" s="87"/>
      <c r="EP44" s="87"/>
      <c r="EQ44" s="87"/>
      <c r="ER44" s="87"/>
      <c r="ES44" s="87"/>
      <c r="ET44" s="87"/>
      <c r="EU44" s="87"/>
      <c r="EV44" s="87"/>
      <c r="EW44" s="87"/>
      <c r="EX44" s="87"/>
      <c r="EY44" s="87"/>
      <c r="EZ44" s="87"/>
      <c r="FA44" s="87"/>
      <c r="FB44" s="87"/>
      <c r="FC44" s="87"/>
      <c r="FD44" s="87"/>
      <c r="FE44" s="87"/>
      <c r="FF44" s="87"/>
      <c r="FG44" s="87"/>
      <c r="FH44" s="87"/>
      <c r="FI44" s="87"/>
      <c r="FJ44" s="87"/>
      <c r="FK44" s="87"/>
      <c r="FL44" s="87"/>
      <c r="FM44" s="87"/>
      <c r="FN44" s="87"/>
      <c r="FO44" s="87"/>
    </row>
    <row r="45" spans="2:171" s="64" customFormat="1" ht="30" customHeight="1">
      <c r="B45" s="76"/>
      <c r="C45"/>
      <c r="D45" s="910" t="s">
        <v>1333</v>
      </c>
      <c r="E45" s="137"/>
      <c r="F45" s="87"/>
      <c r="G45" s="138"/>
      <c r="H45" s="138"/>
      <c r="I45" s="104"/>
      <c r="J45" s="104"/>
      <c r="K45" s="104"/>
      <c r="L45" s="104"/>
      <c r="M45" s="104"/>
      <c r="N45" s="104"/>
      <c r="O45" s="104"/>
      <c r="P45" s="104"/>
      <c r="Q45" s="104"/>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17"/>
      <c r="CH45"/>
      <c r="CI45"/>
      <c r="CJ45"/>
      <c r="CK45"/>
      <c r="CL45" s="98"/>
      <c r="CZ45"/>
      <c r="DA45"/>
      <c r="DB45"/>
      <c r="DC45"/>
      <c r="DD45"/>
      <c r="DE45"/>
      <c r="DF45"/>
      <c r="DG45"/>
      <c r="DH45"/>
      <c r="DI45"/>
      <c r="DJ45"/>
      <c r="DK45"/>
      <c r="DL45"/>
      <c r="DM45"/>
      <c r="DN45"/>
      <c r="DO45"/>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c r="FM45" s="87"/>
      <c r="FN45" s="87"/>
      <c r="FO45" s="87"/>
    </row>
    <row r="46" spans="2:171" s="64" customFormat="1" ht="30" customHeight="1">
      <c r="B46" s="76"/>
      <c r="C46"/>
      <c r="D46" s="1612" t="s">
        <v>74</v>
      </c>
      <c r="E46" s="1605"/>
      <c r="F46" s="2251"/>
      <c r="G46" s="2252"/>
      <c r="H46" s="2253"/>
      <c r="I46" s="105"/>
      <c r="J46" s="2313" t="s">
        <v>1334</v>
      </c>
      <c r="K46" s="2313"/>
      <c r="L46" s="2313"/>
      <c r="M46" s="2313"/>
      <c r="N46" s="2313"/>
      <c r="O46" s="2313"/>
      <c r="P46" s="2313"/>
      <c r="Q46" s="2313"/>
      <c r="R46" s="2313"/>
      <c r="S46" s="2313"/>
      <c r="T46" s="2313"/>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17"/>
      <c r="CH46"/>
      <c r="CI46"/>
      <c r="CJ46"/>
      <c r="CK46"/>
      <c r="CL46" s="98"/>
      <c r="CZ46"/>
      <c r="DA46"/>
      <c r="DB46"/>
      <c r="DC46"/>
      <c r="DD46"/>
      <c r="DE46"/>
      <c r="DF46"/>
      <c r="DG46"/>
      <c r="DH46"/>
      <c r="DI46"/>
      <c r="DJ46"/>
      <c r="DK46"/>
      <c r="DL46"/>
      <c r="DM46"/>
      <c r="DN46"/>
      <c r="DO46"/>
      <c r="DP46" s="87"/>
      <c r="DQ46" s="87"/>
      <c r="DR46" s="87"/>
      <c r="DS46" s="87"/>
      <c r="DT46" s="87"/>
      <c r="DU46" s="87"/>
      <c r="DV46" s="87"/>
      <c r="DW46" s="87"/>
      <c r="DX46" s="87"/>
      <c r="DY46" s="87"/>
      <c r="DZ46" s="87"/>
      <c r="EA46" s="87"/>
      <c r="EB46" s="87"/>
      <c r="EC46" s="87"/>
      <c r="ED46" s="87"/>
      <c r="EE46" s="87"/>
      <c r="EF46" s="87"/>
      <c r="EG46" s="87"/>
      <c r="EH46" s="87"/>
      <c r="EI46" s="87"/>
      <c r="EJ46" s="87"/>
      <c r="EK46" s="87"/>
      <c r="EL46" s="87"/>
      <c r="EM46" s="87"/>
      <c r="EN46" s="87"/>
      <c r="EO46" s="87"/>
      <c r="EP46" s="87"/>
      <c r="EQ46" s="87"/>
      <c r="ER46" s="87"/>
      <c r="ES46" s="87"/>
      <c r="ET46" s="87"/>
      <c r="EU46" s="87"/>
      <c r="EV46" s="87"/>
      <c r="EW46" s="87"/>
      <c r="EX46" s="87"/>
      <c r="EY46" s="87"/>
      <c r="EZ46" s="87"/>
      <c r="FA46" s="87"/>
      <c r="FB46" s="87"/>
      <c r="FC46" s="87"/>
      <c r="FD46" s="87"/>
      <c r="FE46" s="87"/>
      <c r="FF46" s="87"/>
      <c r="FG46" s="87"/>
      <c r="FH46" s="87"/>
      <c r="FI46" s="87"/>
      <c r="FJ46" s="87"/>
      <c r="FK46" s="87"/>
      <c r="FL46" s="87"/>
      <c r="FM46" s="87"/>
      <c r="FN46" s="87"/>
      <c r="FO46" s="87"/>
    </row>
    <row r="47" spans="2:171" s="64" customFormat="1" ht="30" customHeight="1">
      <c r="B47" s="76"/>
      <c r="C47"/>
      <c r="D47" s="1604"/>
      <c r="E47" s="1605"/>
      <c r="F47" s="2254"/>
      <c r="G47" s="2255"/>
      <c r="H47" s="2256"/>
      <c r="I47" s="105"/>
      <c r="J47" s="2313"/>
      <c r="K47" s="2313"/>
      <c r="L47" s="2313"/>
      <c r="M47" s="2313"/>
      <c r="N47" s="2313"/>
      <c r="O47" s="2313"/>
      <c r="P47" s="2313"/>
      <c r="Q47" s="2313"/>
      <c r="R47" s="2313"/>
      <c r="S47" s="2313"/>
      <c r="T47" s="2313"/>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17"/>
      <c r="CH47"/>
      <c r="CI47"/>
      <c r="CJ47"/>
      <c r="CK47"/>
      <c r="CL47" s="98"/>
      <c r="CM47" s="98"/>
      <c r="CN47" s="98"/>
      <c r="CO47" s="105"/>
      <c r="CP47" s="105"/>
      <c r="CQ47" s="105"/>
      <c r="CR47" s="105"/>
      <c r="CS47" s="106"/>
      <c r="CT47" s="106"/>
      <c r="CU47" s="106"/>
      <c r="CV47" s="106"/>
      <c r="CW47" s="106"/>
      <c r="CX47" s="106"/>
      <c r="CY47" s="106"/>
      <c r="CZ47"/>
      <c r="DA47"/>
      <c r="DB47"/>
      <c r="DC47"/>
      <c r="DD47"/>
      <c r="DE47"/>
      <c r="DF47"/>
      <c r="DG47"/>
      <c r="DH47"/>
      <c r="DI47"/>
      <c r="DJ47"/>
      <c r="DK47"/>
      <c r="DL47"/>
      <c r="DM47"/>
      <c r="DN47"/>
      <c r="DO47"/>
      <c r="DP47" s="87"/>
      <c r="DQ47" s="87"/>
      <c r="DR47" s="81"/>
      <c r="DS47" s="81"/>
      <c r="DT47" s="81"/>
      <c r="DU47" s="81"/>
      <c r="DV47" s="81"/>
      <c r="DW47" s="81"/>
      <c r="DX47" s="81"/>
      <c r="DY47" s="81"/>
      <c r="DZ47" s="87"/>
      <c r="EA47" s="87"/>
      <c r="EB47" s="87"/>
      <c r="EC47" s="87"/>
      <c r="ED47" s="87"/>
      <c r="EE47" s="87"/>
      <c r="EF47" s="87"/>
      <c r="EG47" s="87"/>
      <c r="EH47" s="87"/>
      <c r="EI47" s="87"/>
      <c r="EJ47" s="87"/>
      <c r="EK47" s="87"/>
      <c r="EL47" s="87"/>
      <c r="EM47" s="87"/>
      <c r="EN47" s="87"/>
      <c r="EO47" s="87"/>
      <c r="EP47" s="87"/>
      <c r="EQ47" s="87"/>
      <c r="ER47" s="87"/>
      <c r="ES47" s="87"/>
      <c r="ET47" s="87"/>
      <c r="EU47" s="87"/>
      <c r="EV47" s="87"/>
      <c r="EW47" s="87"/>
      <c r="EX47" s="87"/>
      <c r="EY47" s="87"/>
      <c r="EZ47" s="87"/>
      <c r="FA47" s="87"/>
      <c r="FB47" s="87"/>
      <c r="FC47" s="87"/>
      <c r="FD47" s="87"/>
      <c r="FE47" s="87"/>
      <c r="FF47" s="87"/>
      <c r="FG47" s="87"/>
      <c r="FH47" s="87"/>
      <c r="FI47" s="87"/>
      <c r="FJ47" s="87"/>
      <c r="FK47" s="87"/>
      <c r="FL47" s="87"/>
      <c r="FM47" s="87"/>
      <c r="FN47" s="87"/>
      <c r="FO47" s="87"/>
    </row>
    <row r="48" spans="2:171" s="64" customFormat="1" ht="24.9" customHeight="1">
      <c r="B48" s="76"/>
      <c r="C48"/>
      <c r="D48"/>
      <c r="E48"/>
      <c r="F48"/>
      <c r="G48"/>
      <c r="H48"/>
      <c r="I48"/>
      <c r="J48" s="168"/>
      <c r="K48" s="168"/>
      <c r="L48" s="168"/>
      <c r="M48" s="168"/>
      <c r="N48" s="168"/>
      <c r="O48" s="168"/>
      <c r="P48" s="168"/>
      <c r="Q48" s="168"/>
      <c r="R48" s="168"/>
      <c r="S48" s="168"/>
      <c r="T48" s="16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17"/>
      <c r="CH48"/>
      <c r="CI48"/>
      <c r="CJ48"/>
      <c r="CK48"/>
      <c r="CL48" s="98"/>
      <c r="CN48" s="98"/>
      <c r="CO48" s="105"/>
      <c r="CP48" s="105"/>
      <c r="CQ48" s="105"/>
      <c r="CR48" s="105"/>
      <c r="CS48" s="106"/>
      <c r="CT48" s="106"/>
      <c r="CU48" s="106"/>
      <c r="CV48" s="106"/>
      <c r="CW48" s="106"/>
      <c r="CX48" s="106"/>
      <c r="CY48" s="106"/>
      <c r="CZ48"/>
      <c r="DA48"/>
      <c r="DB48"/>
      <c r="DC48"/>
      <c r="DD48"/>
      <c r="DE48"/>
      <c r="DF48"/>
      <c r="DG48"/>
      <c r="DH48"/>
      <c r="DI48"/>
      <c r="DJ48"/>
      <c r="DK48"/>
      <c r="DL48"/>
      <c r="DM48"/>
      <c r="DN48"/>
      <c r="DO48"/>
      <c r="DP48" s="87"/>
      <c r="DQ48" s="87"/>
      <c r="DR48" s="87"/>
      <c r="DS48" s="87"/>
      <c r="DT48" s="87"/>
      <c r="DU48" s="87"/>
      <c r="DV48" s="87"/>
      <c r="DW48" s="87"/>
      <c r="DX48" s="87"/>
      <c r="DY48" s="87"/>
      <c r="DZ48" s="87"/>
      <c r="EA48" s="87"/>
      <c r="EB48" s="87"/>
      <c r="EC48" s="87"/>
      <c r="ED48" s="87"/>
      <c r="EE48" s="87"/>
      <c r="EF48" s="87"/>
      <c r="EG48" s="87"/>
      <c r="EH48" s="87"/>
      <c r="EI48" s="87"/>
      <c r="EJ48" s="87"/>
      <c r="EK48" s="87"/>
      <c r="EL48" s="87"/>
      <c r="EM48" s="87"/>
      <c r="EN48" s="87"/>
      <c r="EO48" s="87"/>
      <c r="EP48" s="87"/>
      <c r="EQ48" s="87"/>
      <c r="ER48" s="87"/>
      <c r="ES48" s="87"/>
      <c r="ET48" s="87"/>
      <c r="EU48" s="87"/>
      <c r="EV48" s="87"/>
      <c r="EW48" s="87"/>
      <c r="EX48" s="87"/>
      <c r="EY48" s="87"/>
      <c r="EZ48" s="87"/>
      <c r="FA48" s="87"/>
      <c r="FB48" s="87"/>
      <c r="FC48" s="87"/>
      <c r="FD48" s="87"/>
      <c r="FE48" s="87"/>
      <c r="FF48" s="87"/>
      <c r="FG48" s="87"/>
      <c r="FH48" s="87"/>
      <c r="FI48" s="87"/>
      <c r="FJ48" s="87"/>
      <c r="FK48" s="87"/>
      <c r="FL48" s="87"/>
      <c r="FM48" s="87"/>
      <c r="FN48" s="87"/>
      <c r="FO48" s="87"/>
    </row>
    <row r="49" spans="2:171" s="64" customFormat="1" ht="30" customHeight="1">
      <c r="B49" s="88"/>
      <c r="C49"/>
      <c r="D49" s="1604">
        <v>2</v>
      </c>
      <c r="E49" s="1605"/>
      <c r="F49" s="2251"/>
      <c r="G49" s="2252"/>
      <c r="H49" s="2253"/>
      <c r="I49" s="105"/>
      <c r="J49" s="2313" t="s">
        <v>1335</v>
      </c>
      <c r="K49" s="2313"/>
      <c r="L49" s="2313"/>
      <c r="M49" s="2313"/>
      <c r="N49" s="2313"/>
      <c r="O49" s="2313"/>
      <c r="P49" s="2313"/>
      <c r="Q49" s="2313"/>
      <c r="R49" s="2313"/>
      <c r="S49" s="2313"/>
      <c r="T49" s="2313"/>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17"/>
      <c r="CH49"/>
      <c r="CI49"/>
      <c r="CJ49"/>
      <c r="CK49"/>
      <c r="CL49" s="98"/>
      <c r="CN49" s="98"/>
      <c r="CO49" s="105"/>
      <c r="CP49" s="105"/>
      <c r="CQ49" s="105"/>
      <c r="CR49" s="105"/>
      <c r="CS49" s="106"/>
      <c r="CT49" s="106"/>
      <c r="CU49" s="106"/>
      <c r="CV49" s="106"/>
      <c r="CW49" s="106"/>
      <c r="CX49" s="106"/>
      <c r="CY49" s="106"/>
      <c r="CZ49"/>
      <c r="DA49"/>
      <c r="DB49"/>
      <c r="DC49"/>
      <c r="DD49"/>
      <c r="DE49"/>
      <c r="DF49"/>
      <c r="DG49"/>
      <c r="DH49"/>
      <c r="DI49"/>
      <c r="DJ49"/>
      <c r="DK49"/>
      <c r="DL49"/>
      <c r="DM49"/>
      <c r="DN49"/>
      <c r="DO49"/>
      <c r="DP49" s="87"/>
      <c r="DQ49" s="87"/>
      <c r="DR49" s="87"/>
      <c r="DS49" s="87"/>
      <c r="DT49" s="87"/>
      <c r="DU49" s="87"/>
      <c r="DV49" s="87"/>
      <c r="DW49" s="87"/>
      <c r="DX49" s="87"/>
      <c r="DY49" s="87"/>
      <c r="DZ49" s="87"/>
      <c r="EA49" s="87"/>
      <c r="EB49" s="87"/>
      <c r="EC49" s="87"/>
      <c r="ED49" s="87"/>
      <c r="EE49" s="87"/>
      <c r="EF49" s="87"/>
      <c r="EG49" s="87"/>
      <c r="EH49" s="87"/>
      <c r="EI49" s="87"/>
      <c r="EJ49" s="87"/>
      <c r="EK49" s="87"/>
      <c r="EL49" s="87"/>
      <c r="EM49" s="87"/>
      <c r="EN49" s="87"/>
      <c r="EO49" s="87"/>
      <c r="EP49" s="87"/>
      <c r="EQ49" s="87"/>
      <c r="ER49" s="87"/>
      <c r="ES49" s="87"/>
      <c r="ET49" s="87"/>
      <c r="EU49" s="87"/>
      <c r="EV49" s="87"/>
      <c r="EW49" s="87"/>
      <c r="EX49" s="87"/>
      <c r="EY49" s="87"/>
      <c r="EZ49" s="87"/>
      <c r="FA49" s="87"/>
      <c r="FB49" s="87"/>
      <c r="FC49" s="87"/>
      <c r="FD49" s="87"/>
      <c r="FE49" s="87"/>
      <c r="FF49" s="87"/>
      <c r="FG49" s="87"/>
      <c r="FH49" s="87"/>
      <c r="FI49" s="87"/>
      <c r="FJ49" s="87"/>
      <c r="FK49" s="87"/>
      <c r="FL49" s="87"/>
      <c r="FM49" s="87"/>
      <c r="FN49" s="87"/>
      <c r="FO49" s="87"/>
    </row>
    <row r="50" spans="2:171" s="65" customFormat="1" ht="30" customHeight="1">
      <c r="B50" s="90"/>
      <c r="C50"/>
      <c r="D50" s="1604"/>
      <c r="E50" s="1605"/>
      <c r="F50" s="2254"/>
      <c r="G50" s="2255"/>
      <c r="H50" s="2256"/>
      <c r="I50" s="105"/>
      <c r="J50" s="2313"/>
      <c r="K50" s="2313"/>
      <c r="L50" s="2313"/>
      <c r="M50" s="2313"/>
      <c r="N50" s="2313"/>
      <c r="O50" s="2313"/>
      <c r="P50" s="2313"/>
      <c r="Q50" s="2313"/>
      <c r="R50" s="2313"/>
      <c r="S50" s="2313"/>
      <c r="T50" s="2313"/>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17"/>
      <c r="CH50"/>
      <c r="CI50"/>
      <c r="CJ50"/>
      <c r="CK50"/>
      <c r="CL50" s="165"/>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1"/>
      <c r="DS50" s="81"/>
      <c r="DT50" s="81"/>
      <c r="DU50" s="81"/>
      <c r="DV50" s="81"/>
      <c r="DW50" s="81"/>
      <c r="DX50" s="81"/>
      <c r="DY50" s="81"/>
      <c r="DZ50" s="81"/>
      <c r="EA50" s="87"/>
      <c r="EB50" s="87"/>
      <c r="EC50" s="87"/>
      <c r="ED50" s="87"/>
      <c r="EE50" s="87"/>
      <c r="EF50" s="87"/>
      <c r="EG50" s="87"/>
      <c r="EH50" s="87"/>
      <c r="EI50" s="87"/>
      <c r="EJ50" s="87"/>
      <c r="EK50" s="87"/>
      <c r="EL50" s="87"/>
      <c r="EM50" s="87"/>
      <c r="EN50" s="87"/>
      <c r="EO50" s="87"/>
      <c r="EP50" s="87"/>
      <c r="EQ50" s="87"/>
      <c r="ER50" s="87"/>
      <c r="ES50" s="87"/>
      <c r="ET50" s="87"/>
      <c r="EU50" s="87"/>
      <c r="EV50" s="87"/>
      <c r="EW50" s="87"/>
      <c r="EX50" s="87"/>
      <c r="EY50" s="87"/>
      <c r="EZ50" s="87"/>
      <c r="FA50" s="87"/>
      <c r="FB50" s="87"/>
      <c r="FC50" s="87"/>
      <c r="FD50" s="87"/>
      <c r="FE50" s="87"/>
      <c r="FF50" s="87"/>
      <c r="FG50" s="87"/>
      <c r="FH50" s="87"/>
      <c r="FI50" s="87"/>
    </row>
    <row r="51" spans="2:171" s="65" customFormat="1" ht="24.9" customHeight="1">
      <c r="B51" s="90"/>
      <c r="C51"/>
      <c r="D51"/>
      <c r="E51"/>
      <c r="F51"/>
      <c r="G51"/>
      <c r="H51"/>
      <c r="I51"/>
      <c r="J51" s="168"/>
      <c r="K51" s="168"/>
      <c r="L51" s="168"/>
      <c r="M51" s="168"/>
      <c r="N51" s="168"/>
      <c r="O51" s="168"/>
      <c r="P51" s="168"/>
      <c r="Q51" s="168"/>
      <c r="R51" s="168"/>
      <c r="S51" s="168"/>
      <c r="T51" s="168"/>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17"/>
      <c r="CH51"/>
      <c r="CI51"/>
      <c r="CJ51"/>
      <c r="CK51"/>
      <c r="CL51" s="165"/>
      <c r="CP51" s="87"/>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7"/>
      <c r="DZ51" s="81"/>
      <c r="EA51" s="87"/>
      <c r="EB51" s="87"/>
      <c r="EF51" s="87"/>
      <c r="EG51" s="87"/>
      <c r="EH51" s="87"/>
      <c r="EI51" s="87"/>
      <c r="EJ51" s="87"/>
      <c r="EK51" s="87"/>
      <c r="EL51" s="87"/>
      <c r="EM51" s="87"/>
      <c r="EN51" s="87"/>
      <c r="EO51" s="87"/>
      <c r="EP51" s="87"/>
      <c r="EQ51" s="87"/>
      <c r="ER51" s="87"/>
      <c r="ES51" s="87"/>
      <c r="ET51" s="87"/>
      <c r="EU51" s="87"/>
      <c r="EV51" s="87"/>
      <c r="EW51" s="87"/>
      <c r="EX51" s="87"/>
      <c r="EY51" s="87"/>
      <c r="EZ51" s="87"/>
      <c r="FA51" s="87"/>
      <c r="FB51" s="87"/>
      <c r="FC51" s="87"/>
      <c r="FD51" s="87"/>
      <c r="FE51" s="87"/>
      <c r="FF51" s="87"/>
      <c r="FG51" s="87"/>
      <c r="FH51" s="87"/>
      <c r="FI51" s="87"/>
    </row>
    <row r="52" spans="2:171" s="65" customFormat="1" ht="30" customHeight="1">
      <c r="B52" s="93"/>
      <c r="C52"/>
      <c r="D52" s="1604">
        <v>3</v>
      </c>
      <c r="E52" s="1605"/>
      <c r="F52" s="2251"/>
      <c r="G52" s="2252"/>
      <c r="H52" s="2253"/>
      <c r="I52" s="105"/>
      <c r="J52" s="2313" t="s">
        <v>118</v>
      </c>
      <c r="K52" s="2313"/>
      <c r="L52" s="2313"/>
      <c r="M52" s="2313"/>
      <c r="N52" s="2313"/>
      <c r="O52" s="2313"/>
      <c r="P52" s="2313"/>
      <c r="Q52" s="2313"/>
      <c r="R52" s="2313"/>
      <c r="S52" s="2313"/>
      <c r="T52" s="2313"/>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17"/>
      <c r="CH52"/>
      <c r="CI52"/>
      <c r="CJ52"/>
      <c r="CK52"/>
      <c r="CL52" s="165"/>
      <c r="CP52" s="87"/>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7"/>
      <c r="DZ52" s="81"/>
      <c r="EA52" s="87"/>
      <c r="EB52" s="87"/>
      <c r="EF52" s="87"/>
      <c r="EG52" s="87"/>
      <c r="EH52" s="87"/>
      <c r="EI52" s="87"/>
      <c r="EJ52" s="87"/>
      <c r="EK52" s="87"/>
      <c r="EL52" s="87"/>
      <c r="EM52" s="87"/>
      <c r="EN52" s="87"/>
      <c r="EO52" s="87"/>
      <c r="EP52" s="87"/>
      <c r="EQ52" s="87"/>
      <c r="ER52" s="87"/>
      <c r="ES52" s="87"/>
      <c r="ET52" s="87"/>
      <c r="EU52" s="87"/>
      <c r="EV52" s="87"/>
      <c r="EW52" s="87"/>
      <c r="EX52" s="87"/>
      <c r="EY52" s="87"/>
      <c r="EZ52" s="87"/>
      <c r="FA52" s="87"/>
      <c r="FB52" s="87"/>
      <c r="FC52" s="87"/>
      <c r="FD52" s="87"/>
      <c r="FE52" s="87"/>
      <c r="FF52" s="87"/>
      <c r="FG52" s="87"/>
      <c r="FH52" s="87"/>
      <c r="FI52" s="87"/>
    </row>
    <row r="53" spans="2:171" s="65" customFormat="1" ht="30" customHeight="1">
      <c r="B53" s="93"/>
      <c r="C53"/>
      <c r="D53" s="1604"/>
      <c r="E53" s="1605"/>
      <c r="F53" s="2254"/>
      <c r="G53" s="2255"/>
      <c r="H53" s="2256"/>
      <c r="I53" s="105"/>
      <c r="J53" s="2313"/>
      <c r="K53" s="2313"/>
      <c r="L53" s="2313"/>
      <c r="M53" s="2313"/>
      <c r="N53" s="2313"/>
      <c r="O53" s="2313"/>
      <c r="P53" s="2313"/>
      <c r="Q53" s="2313"/>
      <c r="R53" s="2313"/>
      <c r="S53" s="2313"/>
      <c r="T53" s="231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17"/>
      <c r="CH53"/>
      <c r="CI53"/>
      <c r="CJ53"/>
      <c r="CK53"/>
      <c r="CL53" s="165"/>
      <c r="CP53" s="87"/>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1"/>
      <c r="DS53" s="81"/>
      <c r="DZ53" s="81"/>
      <c r="EA53" s="87"/>
      <c r="EB53" s="87"/>
      <c r="EF53" s="87"/>
      <c r="EG53" s="87"/>
      <c r="EH53" s="87"/>
      <c r="EI53" s="87"/>
      <c r="EJ53" s="87"/>
      <c r="EK53" s="87"/>
      <c r="EL53" s="87"/>
      <c r="EM53" s="87"/>
      <c r="EN53" s="87"/>
      <c r="EO53" s="87"/>
      <c r="EP53" s="87"/>
      <c r="EQ53" s="87"/>
      <c r="ER53" s="87"/>
      <c r="ES53" s="87"/>
      <c r="ET53" s="87"/>
      <c r="EU53" s="87"/>
      <c r="EV53" s="87"/>
      <c r="EW53" s="87"/>
      <c r="EX53" s="87"/>
      <c r="EY53" s="87"/>
      <c r="EZ53" s="87"/>
      <c r="FA53" s="87"/>
      <c r="FB53" s="87"/>
      <c r="FC53" s="87"/>
      <c r="FD53" s="87"/>
      <c r="FE53" s="87"/>
      <c r="FF53" s="87"/>
      <c r="FG53" s="87"/>
      <c r="FH53" s="87"/>
      <c r="FI53" s="87"/>
    </row>
    <row r="54" spans="2:171" s="65" customFormat="1" ht="30" customHeight="1">
      <c r="B54" s="93"/>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17"/>
      <c r="CH54"/>
      <c r="CI54"/>
      <c r="CJ54"/>
      <c r="CK54"/>
      <c r="CL54" s="165"/>
      <c r="CP54" s="87"/>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7"/>
      <c r="DZ54" s="87"/>
      <c r="EA54" s="87"/>
      <c r="EB54" s="87"/>
      <c r="EF54" s="87"/>
      <c r="EG54" s="87"/>
      <c r="EH54" s="87"/>
      <c r="EI54" s="87"/>
      <c r="EJ54" s="87"/>
      <c r="EK54" s="87"/>
      <c r="EL54" s="87"/>
      <c r="EM54" s="87"/>
      <c r="EN54" s="87"/>
      <c r="EO54" s="87"/>
      <c r="EP54" s="87"/>
      <c r="EQ54" s="87"/>
      <c r="ER54" s="87"/>
      <c r="ES54" s="87"/>
      <c r="ET54" s="87"/>
      <c r="EU54" s="87"/>
      <c r="EV54" s="87"/>
      <c r="EW54" s="87"/>
      <c r="EX54" s="87"/>
      <c r="EY54" s="87"/>
      <c r="EZ54" s="87"/>
      <c r="FA54" s="87"/>
      <c r="FB54" s="87"/>
      <c r="FC54" s="87"/>
      <c r="FD54" s="87"/>
      <c r="FE54" s="87"/>
      <c r="FF54" s="87"/>
      <c r="FG54" s="87"/>
      <c r="FH54" s="87"/>
      <c r="FI54" s="87"/>
    </row>
    <row r="55" spans="2:171" s="65" customFormat="1" ht="24.9" customHeight="1">
      <c r="B55" s="93"/>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17"/>
      <c r="CH55"/>
      <c r="CI55"/>
      <c r="CJ55"/>
      <c r="CK55"/>
      <c r="CL55" s="165"/>
      <c r="CP55" s="87"/>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7"/>
      <c r="DZ55" s="87"/>
      <c r="EA55" s="87"/>
      <c r="EB55" s="87"/>
      <c r="EF55" s="87"/>
      <c r="EG55" s="87"/>
      <c r="EH55" s="87"/>
      <c r="EI55" s="87"/>
      <c r="EJ55" s="87"/>
      <c r="EK55" s="87"/>
      <c r="EL55" s="87"/>
      <c r="EM55" s="87"/>
      <c r="EN55" s="87"/>
      <c r="EO55" s="87"/>
      <c r="EP55" s="87"/>
      <c r="EQ55" s="87"/>
      <c r="ER55" s="87"/>
      <c r="ES55" s="87"/>
      <c r="ET55" s="87"/>
      <c r="EU55" s="87"/>
      <c r="EV55" s="87"/>
      <c r="EW55" s="87"/>
      <c r="EX55" s="87"/>
      <c r="EY55" s="87"/>
      <c r="EZ55" s="87"/>
      <c r="FA55" s="87"/>
      <c r="FB55" s="87"/>
      <c r="FC55" s="87"/>
      <c r="FD55" s="87"/>
      <c r="FE55" s="87"/>
      <c r="FF55" s="87"/>
      <c r="FG55" s="87"/>
      <c r="FH55" s="87"/>
      <c r="FI55" s="87"/>
    </row>
    <row r="56" spans="2:171" s="65" customFormat="1" ht="30" customHeight="1">
      <c r="B56" s="93"/>
      <c r="C56"/>
      <c r="D56" s="98" t="s">
        <v>1336</v>
      </c>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17"/>
      <c r="CH56"/>
      <c r="CI56"/>
      <c r="CJ56"/>
      <c r="CK56"/>
      <c r="CL56" s="165"/>
      <c r="CP56" s="87"/>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DP56" s="87"/>
      <c r="DQ56" s="87"/>
      <c r="DR56" s="87"/>
      <c r="DS56" s="87"/>
      <c r="DZ56" s="87"/>
      <c r="EA56" s="87"/>
      <c r="EB56" s="87"/>
      <c r="EF56" s="87"/>
      <c r="EG56" s="87"/>
      <c r="EH56" s="87"/>
      <c r="EI56" s="87"/>
      <c r="EJ56" s="87"/>
      <c r="EK56" s="87"/>
      <c r="EL56" s="87"/>
      <c r="EM56" s="87"/>
      <c r="EN56" s="87"/>
      <c r="EO56" s="87"/>
      <c r="EP56" s="87"/>
      <c r="EQ56" s="87"/>
      <c r="ER56" s="87"/>
      <c r="ES56" s="87"/>
      <c r="ET56" s="87"/>
      <c r="EU56" s="87"/>
      <c r="EV56" s="87"/>
      <c r="EW56" s="87"/>
      <c r="EX56" s="87"/>
      <c r="EY56" s="87"/>
      <c r="EZ56" s="87"/>
      <c r="FA56" s="87"/>
      <c r="FB56" s="87"/>
      <c r="FC56" s="87"/>
      <c r="FD56" s="87"/>
      <c r="FE56" s="87"/>
      <c r="FF56" s="87"/>
      <c r="FG56" s="87"/>
      <c r="FH56" s="87"/>
      <c r="FI56" s="87"/>
    </row>
    <row r="57" spans="2:171" s="66" customFormat="1" ht="30" customHeight="1">
      <c r="B57" s="93"/>
      <c r="C57"/>
      <c r="D57" s="145" t="s">
        <v>1337</v>
      </c>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17"/>
      <c r="CH57"/>
      <c r="CI57"/>
      <c r="CJ57"/>
      <c r="CK57"/>
      <c r="CL57" s="165"/>
      <c r="CP57" s="87"/>
      <c r="CQ57" s="87"/>
      <c r="CR57" s="87"/>
      <c r="CS57" s="87"/>
      <c r="CT57" s="87"/>
      <c r="CU57" s="87"/>
      <c r="CV57" s="87"/>
      <c r="CW57" s="87"/>
      <c r="CX57" s="87"/>
      <c r="CY57" s="87"/>
      <c r="CZ57" s="87"/>
      <c r="DA57" s="87"/>
      <c r="DB57" s="87"/>
      <c r="DC57" s="87"/>
      <c r="DD57" s="87"/>
      <c r="DE57" s="87"/>
      <c r="DF57" s="87"/>
      <c r="DG57" s="87"/>
      <c r="DH57" s="87"/>
      <c r="DI57" s="87"/>
      <c r="DJ57" s="87"/>
      <c r="DK57" s="87"/>
      <c r="DL57" s="87"/>
      <c r="DM57" s="87"/>
      <c r="DN57" s="87"/>
      <c r="DO57" s="87"/>
      <c r="DP57" s="87"/>
      <c r="DQ57" s="87"/>
      <c r="DR57" s="87"/>
      <c r="DS57" s="87"/>
      <c r="DZ57" s="87"/>
      <c r="EA57" s="87"/>
      <c r="EB57" s="87"/>
      <c r="EF57" s="87"/>
      <c r="EG57" s="87"/>
      <c r="EH57" s="87"/>
      <c r="EI57" s="87"/>
      <c r="EJ57" s="87"/>
      <c r="EK57" s="87"/>
      <c r="EL57" s="87"/>
      <c r="EM57" s="87"/>
      <c r="EN57" s="87"/>
      <c r="EO57" s="87"/>
      <c r="EP57" s="87"/>
      <c r="EQ57" s="87"/>
      <c r="ER57" s="87"/>
      <c r="ES57" s="87"/>
      <c r="ET57" s="87"/>
      <c r="EU57" s="87"/>
      <c r="EV57" s="87"/>
      <c r="EW57" s="87"/>
      <c r="EX57" s="87"/>
      <c r="EY57" s="87"/>
      <c r="EZ57" s="87"/>
      <c r="FA57" s="87"/>
      <c r="FB57" s="87"/>
      <c r="FC57" s="87"/>
      <c r="FD57" s="87"/>
      <c r="FE57" s="87"/>
      <c r="FF57" s="87"/>
      <c r="FG57" s="87"/>
      <c r="FH57" s="87"/>
      <c r="FI57" s="87"/>
    </row>
    <row r="58" spans="2:171" s="66" customFormat="1" ht="24.9" customHeight="1">
      <c r="B58" s="93"/>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s="87"/>
      <c r="BW58" s="87"/>
      <c r="BX58" s="87"/>
      <c r="BY58" s="882" t="s">
        <v>1309</v>
      </c>
      <c r="BZ58" s="87"/>
      <c r="CA58" s="87"/>
      <c r="CB58"/>
      <c r="CC58"/>
      <c r="CD58" s="117"/>
      <c r="CH58"/>
      <c r="CI58"/>
      <c r="CJ58"/>
      <c r="CK58"/>
      <c r="CL58" s="165"/>
      <c r="CP58" s="87"/>
      <c r="CQ58" s="87"/>
      <c r="CR58" s="87"/>
      <c r="CS58" s="87"/>
      <c r="CT58" s="87"/>
      <c r="CU58" s="87"/>
      <c r="CV58" s="87"/>
      <c r="CW58" s="87"/>
      <c r="CX58" s="87"/>
      <c r="CY58" s="87"/>
      <c r="CZ58" s="87"/>
      <c r="DA58" s="87"/>
      <c r="DB58" s="87"/>
      <c r="DC58" s="87"/>
      <c r="DD58" s="87"/>
      <c r="DE58" s="87"/>
      <c r="DF58" s="87"/>
      <c r="DG58" s="87"/>
      <c r="DH58" s="87"/>
      <c r="DI58" s="87"/>
      <c r="DJ58" s="87"/>
      <c r="DK58" s="87"/>
      <c r="DL58" s="87"/>
      <c r="DM58" s="87"/>
      <c r="DN58" s="87"/>
      <c r="DO58" s="87"/>
      <c r="DP58" s="87"/>
      <c r="DQ58" s="87"/>
      <c r="DR58" s="87"/>
      <c r="DS58" s="87"/>
      <c r="DZ58" s="87"/>
      <c r="EA58" s="87"/>
      <c r="EB58" s="87"/>
      <c r="EF58" s="87"/>
      <c r="EG58" s="87"/>
      <c r="EH58" s="87"/>
      <c r="EI58" s="87"/>
      <c r="EJ58" s="87"/>
      <c r="EK58" s="87"/>
      <c r="EL58" s="87"/>
      <c r="EM58" s="87"/>
      <c r="EN58" s="87"/>
      <c r="EO58" s="87"/>
      <c r="EP58" s="87"/>
      <c r="EQ58" s="87"/>
      <c r="ER58" s="87"/>
      <c r="ES58" s="87"/>
      <c r="ET58" s="87"/>
      <c r="EU58" s="87"/>
      <c r="EV58" s="87"/>
      <c r="EW58" s="87"/>
      <c r="EX58" s="87"/>
      <c r="EY58" s="87"/>
      <c r="EZ58" s="87"/>
      <c r="FA58" s="87"/>
      <c r="FB58" s="87"/>
      <c r="FC58" s="87"/>
      <c r="FD58" s="87"/>
      <c r="FE58" s="87"/>
      <c r="FF58" s="87"/>
      <c r="FG58" s="87"/>
      <c r="FH58" s="87"/>
      <c r="FI58" s="87"/>
    </row>
    <row r="59" spans="2:171" s="66" customFormat="1" ht="30" customHeight="1">
      <c r="B59" s="76"/>
      <c r="C59"/>
      <c r="D59" s="882" t="s">
        <v>146</v>
      </c>
      <c r="E59" s="87"/>
      <c r="F59" s="81" t="s">
        <v>1338</v>
      </c>
      <c r="G59"/>
      <c r="H59"/>
      <c r="I59"/>
      <c r="J59"/>
      <c r="K59"/>
      <c r="L59"/>
      <c r="M59"/>
      <c r="N59"/>
      <c r="O59"/>
      <c r="P59"/>
      <c r="Q59"/>
      <c r="R59"/>
      <c r="S59"/>
      <c r="T59"/>
      <c r="U59"/>
      <c r="V59"/>
      <c r="W59"/>
      <c r="X59"/>
      <c r="Y59"/>
      <c r="Z59"/>
      <c r="AA59"/>
      <c r="AB59"/>
      <c r="AC59"/>
      <c r="AD59"/>
      <c r="AE59"/>
      <c r="AF59"/>
      <c r="AG59"/>
      <c r="AH59"/>
      <c r="AI59"/>
      <c r="AJ59" s="2311" t="s">
        <v>240</v>
      </c>
      <c r="AK59" s="2088"/>
      <c r="AL59" s="2312"/>
      <c r="AM59" s="1515"/>
      <c r="AN59" s="1478"/>
      <c r="AO59" s="1479"/>
      <c r="AP59"/>
      <c r="AQ59"/>
      <c r="AR59" s="882" t="s">
        <v>1321</v>
      </c>
      <c r="AS59" s="87"/>
      <c r="AT59" s="81" t="s">
        <v>1339</v>
      </c>
      <c r="AU59"/>
      <c r="AV59"/>
      <c r="AW59"/>
      <c r="AX59"/>
      <c r="AY59"/>
      <c r="AZ59"/>
      <c r="BA59"/>
      <c r="BB59"/>
      <c r="BC59"/>
      <c r="BD59"/>
      <c r="BE59"/>
      <c r="BF59"/>
      <c r="BG59"/>
      <c r="BH59"/>
      <c r="BI59"/>
      <c r="BJ59"/>
      <c r="BK59"/>
      <c r="BL59"/>
      <c r="BM59"/>
      <c r="BN59"/>
      <c r="BO59"/>
      <c r="BP59"/>
      <c r="BQ59"/>
      <c r="BR59"/>
      <c r="BS59"/>
      <c r="BT59"/>
      <c r="BU59"/>
      <c r="BV59" s="2311" t="s">
        <v>316</v>
      </c>
      <c r="BW59" s="2088"/>
      <c r="BX59" s="2312"/>
      <c r="BY59" s="1515"/>
      <c r="BZ59" s="1478"/>
      <c r="CA59" s="1479"/>
      <c r="CB59"/>
      <c r="CC59"/>
      <c r="CD59" s="117"/>
      <c r="CH59"/>
      <c r="CI59"/>
      <c r="CJ59"/>
      <c r="CK59"/>
      <c r="CL59" s="165"/>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Z59" s="87"/>
      <c r="EA59" s="87"/>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s="87"/>
      <c r="FN59" s="87"/>
      <c r="FO59" s="87"/>
    </row>
    <row r="60" spans="2:171" s="66" customFormat="1" ht="30" customHeight="1">
      <c r="B60" s="76"/>
      <c r="C60"/>
      <c r="D60" s="87"/>
      <c r="E60" s="87"/>
      <c r="F60" s="91" t="s">
        <v>1340</v>
      </c>
      <c r="G60"/>
      <c r="H60"/>
      <c r="I60"/>
      <c r="J60"/>
      <c r="K60"/>
      <c r="L60"/>
      <c r="M60"/>
      <c r="N60"/>
      <c r="O60"/>
      <c r="P60"/>
      <c r="Q60"/>
      <c r="R60"/>
      <c r="S60"/>
      <c r="T60"/>
      <c r="U60"/>
      <c r="V60"/>
      <c r="W60"/>
      <c r="X60"/>
      <c r="Y60"/>
      <c r="Z60"/>
      <c r="AA60"/>
      <c r="AB60"/>
      <c r="AC60"/>
      <c r="AD60"/>
      <c r="AE60"/>
      <c r="AF60"/>
      <c r="AG60"/>
      <c r="AH60"/>
      <c r="AI60"/>
      <c r="AJ60" s="2088"/>
      <c r="AK60" s="2088"/>
      <c r="AL60" s="2312"/>
      <c r="AM60" s="1480"/>
      <c r="AN60" s="1481"/>
      <c r="AO60" s="1482"/>
      <c r="AP60"/>
      <c r="AQ60"/>
      <c r="AR60" s="87"/>
      <c r="AS60" s="87"/>
      <c r="AT60" s="91" t="s">
        <v>1341</v>
      </c>
      <c r="AU60"/>
      <c r="AV60"/>
      <c r="AW60"/>
      <c r="AX60"/>
      <c r="AY60"/>
      <c r="AZ60"/>
      <c r="BA60"/>
      <c r="BB60"/>
      <c r="BC60"/>
      <c r="BD60"/>
      <c r="BE60"/>
      <c r="BF60"/>
      <c r="BG60"/>
      <c r="BH60"/>
      <c r="BI60"/>
      <c r="BJ60"/>
      <c r="BK60"/>
      <c r="BL60"/>
      <c r="BM60"/>
      <c r="BN60"/>
      <c r="BO60"/>
      <c r="BP60"/>
      <c r="BQ60"/>
      <c r="BR60"/>
      <c r="BS60"/>
      <c r="BT60"/>
      <c r="BU60"/>
      <c r="BV60" s="2088"/>
      <c r="BW60" s="2088"/>
      <c r="BX60" s="2312"/>
      <c r="BY60" s="1480"/>
      <c r="BZ60" s="1481"/>
      <c r="CA60" s="1482"/>
      <c r="CB60"/>
      <c r="CC60"/>
      <c r="CD60" s="117"/>
      <c r="CE60" s="78"/>
      <c r="CF60" s="78"/>
      <c r="CG60" s="78"/>
      <c r="CH60" s="40"/>
      <c r="CI60" s="40"/>
      <c r="CJ60" s="40"/>
      <c r="CK60" s="40"/>
      <c r="CL60" s="165"/>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Z60" s="87"/>
      <c r="EA60" s="87"/>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s="87"/>
      <c r="FN60" s="87"/>
      <c r="FO60" s="87"/>
    </row>
    <row r="61" spans="2:171" s="66" customFormat="1" ht="24.9" customHeight="1">
      <c r="B61" s="76"/>
      <c r="C61"/>
      <c r="D61" s="87"/>
      <c r="E61" s="87"/>
      <c r="F61" s="87"/>
      <c r="G61"/>
      <c r="H61"/>
      <c r="I61"/>
      <c r="J61"/>
      <c r="K61"/>
      <c r="L61"/>
      <c r="M61"/>
      <c r="N61"/>
      <c r="O61"/>
      <c r="P61"/>
      <c r="Q61"/>
      <c r="R61"/>
      <c r="S61"/>
      <c r="T61"/>
      <c r="U61"/>
      <c r="V61"/>
      <c r="W61"/>
      <c r="X61"/>
      <c r="Y61"/>
      <c r="Z61"/>
      <c r="AA61"/>
      <c r="AB61"/>
      <c r="AC61"/>
      <c r="AD61"/>
      <c r="AE61"/>
      <c r="AF61"/>
      <c r="AG61"/>
      <c r="AH61"/>
      <c r="AI61"/>
      <c r="AJ61" s="81"/>
      <c r="AK61" s="81"/>
      <c r="AL61" s="81"/>
      <c r="AM61" s="81"/>
      <c r="AN61" s="81"/>
      <c r="AO61" s="81"/>
      <c r="AP61"/>
      <c r="AQ61"/>
      <c r="AR61" s="87"/>
      <c r="AS61" s="87"/>
      <c r="AT61" s="87"/>
      <c r="AU61"/>
      <c r="AV61"/>
      <c r="AW61"/>
      <c r="AX61"/>
      <c r="AY61"/>
      <c r="AZ61"/>
      <c r="BA61"/>
      <c r="BB61"/>
      <c r="BC61"/>
      <c r="BD61"/>
      <c r="BE61"/>
      <c r="BF61"/>
      <c r="BG61"/>
      <c r="BH61"/>
      <c r="BI61"/>
      <c r="BJ61"/>
      <c r="BK61"/>
      <c r="BL61"/>
      <c r="BM61"/>
      <c r="BN61"/>
      <c r="BO61"/>
      <c r="BP61"/>
      <c r="BQ61"/>
      <c r="BR61"/>
      <c r="BS61"/>
      <c r="BT61"/>
      <c r="BU61"/>
      <c r="BV61" s="87"/>
      <c r="BW61" s="87"/>
      <c r="BX61" s="87"/>
      <c r="BY61" s="87"/>
      <c r="BZ61" s="87"/>
      <c r="CA61" s="87"/>
      <c r="CB61"/>
      <c r="CC61"/>
      <c r="CD61" s="117"/>
      <c r="CE61" s="78"/>
      <c r="CF61" s="78"/>
      <c r="CG61" s="78"/>
      <c r="CH61" s="40"/>
      <c r="CI61" s="40"/>
      <c r="CJ61" s="40"/>
      <c r="CK61" s="40"/>
      <c r="CL61" s="165"/>
      <c r="CP61" s="87"/>
      <c r="CQ61" s="87"/>
      <c r="CR61" s="87"/>
      <c r="CS61" s="87"/>
      <c r="CT61" s="87"/>
      <c r="CU61" s="87"/>
      <c r="CV61" s="87"/>
      <c r="CW61" s="87"/>
      <c r="CX61" s="87"/>
      <c r="CY61" s="87"/>
      <c r="CZ61" s="87"/>
      <c r="DA61" s="87"/>
      <c r="DB61" s="87"/>
      <c r="DC61" s="87"/>
      <c r="DD61" s="87"/>
      <c r="DE61" s="87"/>
      <c r="DF61" s="87"/>
      <c r="DG61" s="87"/>
      <c r="DH61" s="87"/>
      <c r="DI61" s="87"/>
      <c r="DJ61" s="87"/>
      <c r="DK61" s="87"/>
      <c r="DL61" s="87"/>
      <c r="DM61" s="87"/>
      <c r="DN61" s="87"/>
      <c r="DO61" s="87"/>
      <c r="DP61" s="87"/>
      <c r="DQ61" s="87"/>
      <c r="DR61" s="87"/>
      <c r="DS61" s="87"/>
      <c r="DZ61" s="87"/>
      <c r="EA61" s="87"/>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s="87"/>
      <c r="FN61" s="87"/>
      <c r="FO61" s="87"/>
    </row>
    <row r="62" spans="2:171" s="66" customFormat="1" ht="30" customHeight="1">
      <c r="B62" s="88"/>
      <c r="C62"/>
      <c r="D62" s="882" t="s">
        <v>149</v>
      </c>
      <c r="E62" s="87"/>
      <c r="F62" s="81" t="s">
        <v>1342</v>
      </c>
      <c r="G62"/>
      <c r="H62"/>
      <c r="I62"/>
      <c r="J62"/>
      <c r="K62"/>
      <c r="L62"/>
      <c r="M62"/>
      <c r="N62"/>
      <c r="O62"/>
      <c r="P62"/>
      <c r="Q62"/>
      <c r="R62"/>
      <c r="S62"/>
      <c r="T62"/>
      <c r="U62"/>
      <c r="V62"/>
      <c r="W62"/>
      <c r="X62"/>
      <c r="Y62"/>
      <c r="Z62"/>
      <c r="AA62"/>
      <c r="AB62"/>
      <c r="AC62"/>
      <c r="AD62"/>
      <c r="AE62"/>
      <c r="AF62"/>
      <c r="AG62"/>
      <c r="AH62"/>
      <c r="AI62"/>
      <c r="AJ62" s="2311" t="s">
        <v>302</v>
      </c>
      <c r="AK62" s="2088"/>
      <c r="AL62" s="2312"/>
      <c r="AM62" s="1515"/>
      <c r="AN62" s="1478"/>
      <c r="AO62" s="1479"/>
      <c r="AP62"/>
      <c r="AQ62"/>
      <c r="AR62" s="882" t="s">
        <v>200</v>
      </c>
      <c r="AS62" s="87"/>
      <c r="AT62" s="81" t="s">
        <v>1343</v>
      </c>
      <c r="AU62"/>
      <c r="AV62"/>
      <c r="AW62"/>
      <c r="AX62"/>
      <c r="AY62"/>
      <c r="AZ62"/>
      <c r="BA62"/>
      <c r="BB62"/>
      <c r="BC62"/>
      <c r="BD62"/>
      <c r="BE62"/>
      <c r="BF62"/>
      <c r="BG62"/>
      <c r="BH62"/>
      <c r="BI62"/>
      <c r="BJ62"/>
      <c r="BK62"/>
      <c r="BL62"/>
      <c r="BM62"/>
      <c r="BN62"/>
      <c r="BO62"/>
      <c r="BP62"/>
      <c r="BQ62"/>
      <c r="BR62"/>
      <c r="BS62"/>
      <c r="BT62"/>
      <c r="BU62"/>
      <c r="BV62" s="2311" t="s">
        <v>320</v>
      </c>
      <c r="BW62" s="2088"/>
      <c r="BX62" s="2312"/>
      <c r="BY62" s="1515"/>
      <c r="BZ62" s="1478"/>
      <c r="CA62" s="1479"/>
      <c r="CB62"/>
      <c r="CC62"/>
      <c r="CD62" s="117"/>
      <c r="CE62" s="78"/>
      <c r="CF62" s="78"/>
      <c r="CG62" s="78"/>
      <c r="CH62" s="40"/>
      <c r="CI62" s="40"/>
      <c r="CJ62" s="40"/>
      <c r="CK62" s="40"/>
      <c r="CL62" s="40"/>
      <c r="CM62" s="40"/>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row>
    <row r="63" spans="2:171" s="66" customFormat="1" ht="30" customHeight="1">
      <c r="B63" s="90"/>
      <c r="C63"/>
      <c r="D63" s="87"/>
      <c r="E63" s="87"/>
      <c r="F63" s="91" t="s">
        <v>1344</v>
      </c>
      <c r="G63"/>
      <c r="H63"/>
      <c r="I63"/>
      <c r="J63"/>
      <c r="K63"/>
      <c r="L63"/>
      <c r="M63"/>
      <c r="N63"/>
      <c r="O63"/>
      <c r="P63"/>
      <c r="Q63"/>
      <c r="R63"/>
      <c r="S63"/>
      <c r="T63"/>
      <c r="U63"/>
      <c r="V63"/>
      <c r="W63"/>
      <c r="X63"/>
      <c r="Y63"/>
      <c r="Z63"/>
      <c r="AA63"/>
      <c r="AB63"/>
      <c r="AC63"/>
      <c r="AD63"/>
      <c r="AE63"/>
      <c r="AF63"/>
      <c r="AG63"/>
      <c r="AH63"/>
      <c r="AI63"/>
      <c r="AJ63" s="2088"/>
      <c r="AK63" s="2088"/>
      <c r="AL63" s="2312"/>
      <c r="AM63" s="1480"/>
      <c r="AN63" s="1481"/>
      <c r="AO63" s="1482"/>
      <c r="AP63"/>
      <c r="AQ63"/>
      <c r="AR63" s="87"/>
      <c r="AS63" s="87"/>
      <c r="AT63" s="91" t="s">
        <v>1345</v>
      </c>
      <c r="AU63"/>
      <c r="AV63"/>
      <c r="AW63"/>
      <c r="AX63"/>
      <c r="AY63"/>
      <c r="AZ63"/>
      <c r="BA63"/>
      <c r="BB63"/>
      <c r="BC63"/>
      <c r="BD63"/>
      <c r="BE63"/>
      <c r="BF63"/>
      <c r="BG63"/>
      <c r="BH63"/>
      <c r="BI63"/>
      <c r="BJ63"/>
      <c r="BK63"/>
      <c r="BL63"/>
      <c r="BM63"/>
      <c r="BN63"/>
      <c r="BO63"/>
      <c r="BP63"/>
      <c r="BQ63"/>
      <c r="BR63"/>
      <c r="BS63"/>
      <c r="BT63"/>
      <c r="BU63"/>
      <c r="BV63" s="2088"/>
      <c r="BW63" s="2088"/>
      <c r="BX63" s="2312"/>
      <c r="BY63" s="1480"/>
      <c r="BZ63" s="1481"/>
      <c r="CA63" s="1482"/>
      <c r="CB63"/>
      <c r="CC63"/>
      <c r="CD63" s="117"/>
      <c r="CE63" s="78"/>
      <c r="CF63" s="78"/>
      <c r="CG63" s="78"/>
      <c r="CH63" s="40"/>
      <c r="CI63" s="40"/>
      <c r="CJ63" s="40"/>
      <c r="CK63" s="40"/>
      <c r="CL63" s="40"/>
      <c r="CM63" s="40"/>
    </row>
    <row r="64" spans="2:171" s="66" customFormat="1" ht="24.9" customHeight="1">
      <c r="B64" s="90"/>
      <c r="C64"/>
      <c r="D64" s="87"/>
      <c r="E64" s="87"/>
      <c r="F64" s="87"/>
      <c r="G64"/>
      <c r="H64"/>
      <c r="I64"/>
      <c r="J64"/>
      <c r="K64"/>
      <c r="L64"/>
      <c r="M64"/>
      <c r="N64"/>
      <c r="O64"/>
      <c r="P64"/>
      <c r="Q64"/>
      <c r="R64"/>
      <c r="S64"/>
      <c r="T64"/>
      <c r="U64"/>
      <c r="V64"/>
      <c r="W64"/>
      <c r="X64"/>
      <c r="Y64"/>
      <c r="Z64"/>
      <c r="AA64"/>
      <c r="AB64"/>
      <c r="AC64"/>
      <c r="AD64"/>
      <c r="AE64"/>
      <c r="AF64"/>
      <c r="AG64"/>
      <c r="AH64"/>
      <c r="AI64"/>
      <c r="AJ64" s="81"/>
      <c r="AK64" s="81"/>
      <c r="AL64" s="81"/>
      <c r="AM64" s="81"/>
      <c r="AN64" s="81"/>
      <c r="AO64" s="81"/>
      <c r="AP64"/>
      <c r="AQ64"/>
      <c r="AR64" s="87"/>
      <c r="AS64" s="87"/>
      <c r="AT64" s="87"/>
      <c r="AU64"/>
      <c r="AV64"/>
      <c r="AW64"/>
      <c r="AX64"/>
      <c r="AY64"/>
      <c r="AZ64"/>
      <c r="BA64"/>
      <c r="BB64"/>
      <c r="BC64"/>
      <c r="BD64"/>
      <c r="BE64"/>
      <c r="BF64"/>
      <c r="BG64"/>
      <c r="BH64"/>
      <c r="BI64"/>
      <c r="BJ64"/>
      <c r="BK64"/>
      <c r="BL64"/>
      <c r="BM64"/>
      <c r="BN64"/>
      <c r="BO64"/>
      <c r="BP64"/>
      <c r="BQ64"/>
      <c r="BR64"/>
      <c r="BS64"/>
      <c r="BT64"/>
      <c r="BU64"/>
      <c r="BV64" s="87"/>
      <c r="BW64" s="87"/>
      <c r="BX64" s="87"/>
      <c r="BY64" s="87"/>
      <c r="BZ64" s="87"/>
      <c r="CA64" s="87"/>
      <c r="CB64"/>
      <c r="CC64"/>
      <c r="CD64" s="117"/>
      <c r="CE64" s="78"/>
      <c r="CF64" s="78"/>
      <c r="CG64" s="78"/>
      <c r="CH64" s="40"/>
      <c r="CI64" s="40"/>
      <c r="CJ64" s="40"/>
      <c r="CK64" s="40"/>
      <c r="CL64" s="40"/>
      <c r="CM64" s="40"/>
    </row>
    <row r="65" spans="2:91" s="66" customFormat="1" ht="30" customHeight="1">
      <c r="B65" s="93"/>
      <c r="C65"/>
      <c r="D65" s="882" t="s">
        <v>1073</v>
      </c>
      <c r="E65" s="87"/>
      <c r="F65" s="81" t="s">
        <v>1346</v>
      </c>
      <c r="G65"/>
      <c r="H65"/>
      <c r="I65"/>
      <c r="J65"/>
      <c r="K65"/>
      <c r="L65"/>
      <c r="M65"/>
      <c r="N65"/>
      <c r="O65"/>
      <c r="P65"/>
      <c r="Q65"/>
      <c r="R65"/>
      <c r="S65"/>
      <c r="T65"/>
      <c r="U65"/>
      <c r="V65"/>
      <c r="W65"/>
      <c r="X65"/>
      <c r="Y65"/>
      <c r="Z65"/>
      <c r="AA65"/>
      <c r="AB65"/>
      <c r="AC65"/>
      <c r="AD65"/>
      <c r="AE65"/>
      <c r="AF65"/>
      <c r="AG65"/>
      <c r="AH65"/>
      <c r="AI65"/>
      <c r="AJ65" s="2311" t="s">
        <v>306</v>
      </c>
      <c r="AK65" s="2088"/>
      <c r="AL65" s="2312"/>
      <c r="AM65" s="1515"/>
      <c r="AN65" s="1478"/>
      <c r="AO65" s="1479"/>
      <c r="AP65"/>
      <c r="AQ65"/>
      <c r="AR65" s="882" t="s">
        <v>203</v>
      </c>
      <c r="AS65" s="87"/>
      <c r="AT65" s="81" t="s">
        <v>1303</v>
      </c>
      <c r="AU65"/>
      <c r="AV65"/>
      <c r="AW65"/>
      <c r="AX65"/>
      <c r="AY65"/>
      <c r="AZ65"/>
      <c r="BA65"/>
      <c r="BB65"/>
      <c r="BC65"/>
      <c r="BD65"/>
      <c r="BE65"/>
      <c r="BF65"/>
      <c r="BG65"/>
      <c r="BH65"/>
      <c r="BI65"/>
      <c r="BJ65"/>
      <c r="BK65"/>
      <c r="BL65"/>
      <c r="BM65"/>
      <c r="BN65"/>
      <c r="BO65"/>
      <c r="BP65"/>
      <c r="BQ65"/>
      <c r="BR65"/>
      <c r="BS65"/>
      <c r="BT65"/>
      <c r="BU65"/>
      <c r="BV65" s="2311" t="s">
        <v>324</v>
      </c>
      <c r="BW65" s="2088"/>
      <c r="BX65" s="2312"/>
      <c r="BY65" s="1515"/>
      <c r="BZ65" s="1478"/>
      <c r="CA65" s="1479"/>
      <c r="CB65"/>
      <c r="CC65"/>
      <c r="CD65" s="117"/>
      <c r="CE65" s="78"/>
      <c r="CF65" s="78"/>
      <c r="CG65" s="78"/>
      <c r="CH65" s="40"/>
      <c r="CI65" s="40"/>
      <c r="CJ65" s="40"/>
      <c r="CK65" s="40"/>
      <c r="CL65" s="40"/>
      <c r="CM65" s="40"/>
    </row>
    <row r="66" spans="2:91" s="66" customFormat="1" ht="30" customHeight="1">
      <c r="B66" s="76"/>
      <c r="C66"/>
      <c r="D66" s="87"/>
      <c r="E66" s="87"/>
      <c r="F66" s="91" t="s">
        <v>1347</v>
      </c>
      <c r="G66"/>
      <c r="H66"/>
      <c r="I66"/>
      <c r="J66"/>
      <c r="K66"/>
      <c r="L66"/>
      <c r="M66"/>
      <c r="N66"/>
      <c r="O66"/>
      <c r="P66"/>
      <c r="Q66"/>
      <c r="R66"/>
      <c r="S66"/>
      <c r="T66"/>
      <c r="U66"/>
      <c r="V66"/>
      <c r="W66"/>
      <c r="X66"/>
      <c r="Y66"/>
      <c r="Z66"/>
      <c r="AA66"/>
      <c r="AB66"/>
      <c r="AC66"/>
      <c r="AD66"/>
      <c r="AE66"/>
      <c r="AF66"/>
      <c r="AG66"/>
      <c r="AH66"/>
      <c r="AI66"/>
      <c r="AJ66" s="2088"/>
      <c r="AK66" s="2088"/>
      <c r="AL66" s="2312"/>
      <c r="AM66" s="1480"/>
      <c r="AN66" s="1481"/>
      <c r="AO66" s="1482"/>
      <c r="AP66"/>
      <c r="AQ66"/>
      <c r="AR66" s="87"/>
      <c r="AS66" s="87"/>
      <c r="AT66" s="91" t="s">
        <v>742</v>
      </c>
      <c r="AU66"/>
      <c r="AV66"/>
      <c r="AW66"/>
      <c r="AX66"/>
      <c r="AY66"/>
      <c r="AZ66"/>
      <c r="BA66"/>
      <c r="BB66"/>
      <c r="BC66"/>
      <c r="BD66"/>
      <c r="BE66"/>
      <c r="BF66"/>
      <c r="BG66"/>
      <c r="BH66"/>
      <c r="BI66"/>
      <c r="BJ66"/>
      <c r="BK66"/>
      <c r="BL66"/>
      <c r="BM66"/>
      <c r="BN66"/>
      <c r="BO66"/>
      <c r="BP66"/>
      <c r="BQ66"/>
      <c r="BR66"/>
      <c r="BS66"/>
      <c r="BT66"/>
      <c r="BU66"/>
      <c r="BV66" s="2088"/>
      <c r="BW66" s="2088"/>
      <c r="BX66" s="2312"/>
      <c r="BY66" s="1480"/>
      <c r="BZ66" s="1481"/>
      <c r="CA66" s="1482"/>
      <c r="CB66"/>
      <c r="CC66"/>
      <c r="CD66" s="117"/>
      <c r="CE66" s="78"/>
      <c r="CF66" s="78"/>
      <c r="CG66" s="78"/>
      <c r="CH66" s="40"/>
      <c r="CI66" s="40"/>
      <c r="CJ66" s="40"/>
      <c r="CK66" s="40"/>
      <c r="CL66" s="40"/>
      <c r="CM66" s="40"/>
    </row>
    <row r="67" spans="2:91" s="66" customFormat="1" ht="24.9" customHeight="1">
      <c r="B67" s="76"/>
      <c r="C67"/>
      <c r="D67" s="87"/>
      <c r="E67" s="87"/>
      <c r="F67" s="87"/>
      <c r="G67"/>
      <c r="H67"/>
      <c r="I67"/>
      <c r="J67"/>
      <c r="K67"/>
      <c r="L67"/>
      <c r="M67"/>
      <c r="N67"/>
      <c r="O67"/>
      <c r="P67"/>
      <c r="Q67"/>
      <c r="R67"/>
      <c r="S67"/>
      <c r="T67"/>
      <c r="U67"/>
      <c r="V67"/>
      <c r="W67"/>
      <c r="X67"/>
      <c r="Y67"/>
      <c r="Z67"/>
      <c r="AA67"/>
      <c r="AB67"/>
      <c r="AC67"/>
      <c r="AD67"/>
      <c r="AE67"/>
      <c r="AF67"/>
      <c r="AG67"/>
      <c r="AH67"/>
      <c r="AI67"/>
      <c r="AJ67" s="81"/>
      <c r="AK67" s="81"/>
      <c r="AL67" s="81"/>
      <c r="AM67" s="81"/>
      <c r="AN67" s="81"/>
      <c r="AO67" s="81"/>
      <c r="AP67"/>
      <c r="AQ67"/>
      <c r="AR67"/>
      <c r="AS67"/>
      <c r="BQ67"/>
      <c r="BR67"/>
      <c r="BS67"/>
      <c r="BT67"/>
      <c r="BU67"/>
      <c r="BV67"/>
      <c r="BW67"/>
      <c r="BX67"/>
      <c r="BY67"/>
      <c r="BZ67"/>
      <c r="CA67"/>
      <c r="CB67"/>
      <c r="CC67"/>
      <c r="CD67" s="117"/>
      <c r="CE67" s="78"/>
      <c r="CF67" s="78"/>
      <c r="CG67" s="78"/>
      <c r="CH67" s="40"/>
      <c r="CI67" s="40"/>
      <c r="CJ67" s="40"/>
      <c r="CK67" s="40"/>
      <c r="CL67" s="40"/>
      <c r="CM67" s="40"/>
    </row>
    <row r="68" spans="2:91" s="66" customFormat="1" ht="30" customHeight="1">
      <c r="B68" s="76"/>
      <c r="C68"/>
      <c r="D68" s="882" t="s">
        <v>194</v>
      </c>
      <c r="E68" s="87"/>
      <c r="F68" s="81" t="s">
        <v>1348</v>
      </c>
      <c r="G68"/>
      <c r="H68"/>
      <c r="I68"/>
      <c r="J68"/>
      <c r="K68"/>
      <c r="L68"/>
      <c r="M68"/>
      <c r="N68"/>
      <c r="O68"/>
      <c r="P68"/>
      <c r="Q68"/>
      <c r="R68"/>
      <c r="S68"/>
      <c r="T68"/>
      <c r="U68"/>
      <c r="V68"/>
      <c r="W68"/>
      <c r="X68"/>
      <c r="Y68"/>
      <c r="Z68"/>
      <c r="AA68"/>
      <c r="AB68"/>
      <c r="AC68"/>
      <c r="AD68"/>
      <c r="AE68"/>
      <c r="AF68"/>
      <c r="AG68"/>
      <c r="AH68"/>
      <c r="AI68"/>
      <c r="AJ68" s="2311" t="s">
        <v>311</v>
      </c>
      <c r="AK68" s="2088"/>
      <c r="AL68" s="2312"/>
      <c r="AM68" s="1515"/>
      <c r="AN68" s="1478"/>
      <c r="AO68" s="1479"/>
      <c r="AP68"/>
      <c r="AQ68"/>
      <c r="AR68"/>
      <c r="AS68"/>
      <c r="AT68" s="2315"/>
      <c r="AU68" s="2315"/>
      <c r="AV68" s="2315"/>
      <c r="AW68" s="2315"/>
      <c r="AX68" s="2315"/>
      <c r="AY68" s="2315"/>
      <c r="AZ68" s="2315"/>
      <c r="BA68" s="2315"/>
      <c r="BB68" s="2315"/>
      <c r="BC68" s="2315"/>
      <c r="BD68" s="2315"/>
      <c r="BE68" s="2315"/>
      <c r="BF68" s="2315"/>
      <c r="BG68" s="2315"/>
      <c r="BH68" s="2315"/>
      <c r="BI68" s="2315"/>
      <c r="BJ68" s="2315"/>
      <c r="BK68" s="2315"/>
      <c r="BL68" s="2315"/>
      <c r="BM68" s="2315"/>
      <c r="BN68" s="2315"/>
      <c r="BO68" s="2315"/>
      <c r="BP68" s="2315"/>
      <c r="BQ68"/>
      <c r="BR68"/>
      <c r="BS68"/>
      <c r="BT68"/>
      <c r="BU68"/>
      <c r="BV68"/>
      <c r="BW68"/>
      <c r="BX68"/>
      <c r="BY68"/>
      <c r="BZ68"/>
      <c r="CA68"/>
      <c r="CB68"/>
      <c r="CC68"/>
      <c r="CD68" s="117"/>
      <c r="CE68" s="78"/>
      <c r="CF68" s="78"/>
      <c r="CG68" s="78"/>
      <c r="CH68" s="40"/>
      <c r="CI68" s="40"/>
      <c r="CJ68" s="40"/>
      <c r="CK68" s="40"/>
      <c r="CL68" s="40"/>
      <c r="CM68" s="40"/>
    </row>
    <row r="69" spans="2:91" s="66" customFormat="1" ht="30" customHeight="1">
      <c r="B69" s="76"/>
      <c r="C69"/>
      <c r="D69" s="87"/>
      <c r="E69" s="87"/>
      <c r="F69" s="91" t="s">
        <v>1349</v>
      </c>
      <c r="G69"/>
      <c r="H69"/>
      <c r="I69"/>
      <c r="J69"/>
      <c r="K69"/>
      <c r="L69"/>
      <c r="M69"/>
      <c r="N69"/>
      <c r="O69"/>
      <c r="P69"/>
      <c r="Q69"/>
      <c r="R69"/>
      <c r="S69"/>
      <c r="T69"/>
      <c r="U69"/>
      <c r="V69"/>
      <c r="W69"/>
      <c r="X69"/>
      <c r="Y69"/>
      <c r="Z69"/>
      <c r="AA69"/>
      <c r="AB69"/>
      <c r="AC69"/>
      <c r="AD69"/>
      <c r="AE69"/>
      <c r="AF69"/>
      <c r="AG69"/>
      <c r="AH69"/>
      <c r="AI69"/>
      <c r="AJ69" s="2088"/>
      <c r="AK69" s="2088"/>
      <c r="AL69" s="2312"/>
      <c r="AM69" s="1480"/>
      <c r="AN69" s="1481"/>
      <c r="AO69" s="1482"/>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22"/>
      <c r="CE69" s="78"/>
      <c r="CF69" s="78"/>
      <c r="CG69" s="78"/>
      <c r="CH69" s="40"/>
      <c r="CI69" s="40"/>
      <c r="CJ69" s="40"/>
      <c r="CK69" s="40"/>
      <c r="CL69" s="40"/>
      <c r="CM69" s="40"/>
    </row>
    <row r="70" spans="2:91" s="66" customFormat="1" ht="30" customHeight="1">
      <c r="B70" s="164"/>
      <c r="C70" s="96"/>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c r="BE70" s="96"/>
      <c r="BF70" s="96"/>
      <c r="BG70" s="96"/>
      <c r="BH70" s="96"/>
      <c r="BI70" s="96"/>
      <c r="BJ70" s="96"/>
      <c r="BK70" s="96"/>
      <c r="BL70" s="96"/>
      <c r="BM70" s="96"/>
      <c r="BN70" s="96"/>
      <c r="BO70" s="96"/>
      <c r="BP70" s="96"/>
      <c r="BQ70" s="96"/>
      <c r="BR70" s="96"/>
      <c r="BS70" s="96"/>
      <c r="BT70" s="96"/>
      <c r="BU70" s="96"/>
      <c r="BV70" s="96"/>
      <c r="BW70" s="96"/>
      <c r="BX70" s="96"/>
      <c r="BY70" s="96"/>
      <c r="BZ70" s="96"/>
      <c r="CA70" s="96"/>
      <c r="CB70" s="96"/>
      <c r="CC70" s="96"/>
      <c r="CD70" s="121"/>
      <c r="CE70" s="78"/>
      <c r="CF70" s="78"/>
      <c r="CG70" s="78"/>
      <c r="CH70" s="40"/>
      <c r="CI70" s="40"/>
      <c r="CJ70" s="40"/>
      <c r="CK70" s="40"/>
      <c r="CL70" s="40"/>
      <c r="CM70" s="40"/>
    </row>
    <row r="71" spans="2:91" s="66" customFormat="1" ht="30" customHeight="1">
      <c r="B71" s="90"/>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2"/>
      <c r="CE71" s="78"/>
      <c r="CF71" s="78"/>
      <c r="CG71" s="78"/>
      <c r="CH71" s="40"/>
      <c r="CI71" s="40"/>
      <c r="CJ71" s="40"/>
      <c r="CK71" s="40"/>
      <c r="CL71" s="40"/>
      <c r="CM71" s="40"/>
    </row>
    <row r="72" spans="2:91" s="66" customFormat="1" ht="30" customHeight="1">
      <c r="B72" s="90"/>
      <c r="C72" s="895" t="s">
        <v>1350</v>
      </c>
      <c r="D72" s="98" t="s">
        <v>1351</v>
      </c>
      <c r="E72" s="87"/>
      <c r="F72" s="105"/>
      <c r="G72" s="105"/>
      <c r="H72" s="105"/>
      <c r="I72" s="105"/>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1"/>
      <c r="AJ72" s="81"/>
      <c r="AK72" s="81"/>
      <c r="AL72" s="81"/>
      <c r="AM72" s="81"/>
      <c r="AN72" s="81"/>
      <c r="AO72" s="81"/>
      <c r="AP72" s="81"/>
      <c r="AQ72" s="81"/>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c r="BQ72"/>
      <c r="BR72"/>
      <c r="BS72"/>
      <c r="BT72"/>
      <c r="BU72"/>
      <c r="BV72"/>
      <c r="BW72"/>
      <c r="BX72"/>
      <c r="BY72"/>
      <c r="BZ72"/>
      <c r="CA72"/>
      <c r="CB72"/>
      <c r="CC72"/>
      <c r="CD72" s="122"/>
      <c r="CE72" s="78"/>
      <c r="CF72" s="78"/>
      <c r="CG72" s="78"/>
      <c r="CH72" s="40"/>
      <c r="CI72" s="40"/>
      <c r="CJ72" s="40"/>
      <c r="CK72" s="40"/>
      <c r="CL72" s="40"/>
      <c r="CM72" s="40"/>
    </row>
    <row r="73" spans="2:91" s="66" customFormat="1" ht="30" customHeight="1">
      <c r="B73" s="93"/>
      <c r="C73" s="98"/>
      <c r="D73" s="145" t="s">
        <v>1352</v>
      </c>
      <c r="E73" s="87"/>
      <c r="F73" s="87"/>
      <c r="G73" s="87"/>
      <c r="H73" s="87"/>
      <c r="I73" s="87"/>
      <c r="J73" s="106"/>
      <c r="K73" s="106"/>
      <c r="L73" s="106"/>
      <c r="M73" s="106"/>
      <c r="N73" s="87"/>
      <c r="O73" s="87"/>
      <c r="P73" s="106"/>
      <c r="Q73" s="106"/>
      <c r="R73" s="87"/>
      <c r="S73" s="87"/>
      <c r="T73" s="87"/>
      <c r="U73" s="87"/>
      <c r="V73" s="87"/>
      <c r="W73" s="87"/>
      <c r="X73" s="87"/>
      <c r="Y73" s="87"/>
      <c r="Z73" s="87"/>
      <c r="AA73" s="87"/>
      <c r="AB73" s="87"/>
      <c r="AC73" s="87"/>
      <c r="AD73" s="87"/>
      <c r="AE73" s="87"/>
      <c r="AF73" s="87"/>
      <c r="AG73" s="87"/>
      <c r="AH73" s="87"/>
      <c r="AI73" s="87"/>
      <c r="AJ73" s="87"/>
      <c r="AK73" s="2088" t="s">
        <v>1353</v>
      </c>
      <c r="AL73" s="2088"/>
      <c r="AM73" s="2088"/>
      <c r="AN73" s="2088"/>
      <c r="AO73" s="2088"/>
      <c r="AP73" s="2088"/>
      <c r="AQ73" s="2088"/>
      <c r="AR73" s="2088"/>
      <c r="AS73" s="2088"/>
      <c r="AT73" s="87"/>
      <c r="AU73" s="87"/>
      <c r="AV73" s="2088" t="s">
        <v>1354</v>
      </c>
      <c r="AW73" s="2088"/>
      <c r="AX73" s="2088"/>
      <c r="AY73" s="2088"/>
      <c r="AZ73" s="2088"/>
      <c r="BA73" s="2088"/>
      <c r="BB73" s="2088"/>
      <c r="BC73" s="2088"/>
      <c r="BD73" s="2088"/>
      <c r="BE73" s="87"/>
      <c r="BF73" s="87"/>
      <c r="BG73" s="2088" t="s">
        <v>1355</v>
      </c>
      <c r="BH73" s="2088"/>
      <c r="BI73" s="2088"/>
      <c r="BJ73" s="2088"/>
      <c r="BK73" s="2088"/>
      <c r="BL73" s="2088"/>
      <c r="BM73" s="2088"/>
      <c r="BN73" s="2088"/>
      <c r="BO73" s="2088"/>
      <c r="BP73"/>
      <c r="BQ73"/>
      <c r="BR73"/>
      <c r="BS73"/>
      <c r="BT73"/>
      <c r="BU73"/>
      <c r="BV73"/>
      <c r="BW73"/>
      <c r="BX73"/>
      <c r="BY73"/>
      <c r="BZ73"/>
      <c r="CA73"/>
      <c r="CB73"/>
      <c r="CC73"/>
      <c r="CD73" s="122"/>
      <c r="CE73" s="78"/>
      <c r="CF73" s="78"/>
      <c r="CG73" s="78"/>
      <c r="CH73" s="40"/>
      <c r="CI73" s="40"/>
      <c r="CJ73" s="40"/>
      <c r="CK73" s="40"/>
      <c r="CL73" s="40"/>
      <c r="CM73" s="40"/>
    </row>
    <row r="74" spans="2:91" s="66" customFormat="1" ht="30" customHeight="1">
      <c r="B74" s="76"/>
      <c r="C74" s="87"/>
      <c r="D74" s="87"/>
      <c r="E74" s="87"/>
      <c r="F74" s="87"/>
      <c r="G74" s="87"/>
      <c r="H74" s="87"/>
      <c r="I74" s="87"/>
      <c r="J74" s="106"/>
      <c r="K74" s="106"/>
      <c r="L74" s="106"/>
      <c r="M74" s="106"/>
      <c r="N74" s="87"/>
      <c r="O74" s="87"/>
      <c r="P74" s="106"/>
      <c r="Q74" s="106"/>
      <c r="R74" s="87"/>
      <c r="S74" s="87"/>
      <c r="T74" s="87"/>
      <c r="U74" s="87"/>
      <c r="V74" s="87"/>
      <c r="W74" s="87"/>
      <c r="X74" s="87"/>
      <c r="Y74" s="87"/>
      <c r="Z74" s="87"/>
      <c r="AA74" s="87"/>
      <c r="AB74" s="87"/>
      <c r="AC74" s="87"/>
      <c r="AD74" s="87"/>
      <c r="AE74" s="87"/>
      <c r="AF74" s="87"/>
      <c r="AG74" s="87"/>
      <c r="AH74" s="87"/>
      <c r="AI74" s="87"/>
      <c r="AJ74" s="87"/>
      <c r="AK74" s="2297" t="s">
        <v>1356</v>
      </c>
      <c r="AL74" s="2297"/>
      <c r="AM74" s="2297"/>
      <c r="AN74" s="2297"/>
      <c r="AO74" s="2297"/>
      <c r="AP74" s="2297"/>
      <c r="AQ74" s="2297"/>
      <c r="AR74" s="2297"/>
      <c r="AS74" s="2297"/>
      <c r="AT74" s="87"/>
      <c r="AU74" s="87"/>
      <c r="AV74" s="2297" t="s">
        <v>1357</v>
      </c>
      <c r="AW74" s="2297"/>
      <c r="AX74" s="2297"/>
      <c r="AY74" s="2297"/>
      <c r="AZ74" s="2297"/>
      <c r="BA74" s="2297"/>
      <c r="BB74" s="2297"/>
      <c r="BC74" s="2297"/>
      <c r="BD74" s="2297"/>
      <c r="BE74" s="87"/>
      <c r="BF74" s="87"/>
      <c r="BG74" s="2297" t="s">
        <v>1358</v>
      </c>
      <c r="BH74" s="2297"/>
      <c r="BI74" s="2297"/>
      <c r="BJ74" s="2297"/>
      <c r="BK74" s="2297"/>
      <c r="BL74" s="2297"/>
      <c r="BM74" s="2297"/>
      <c r="BN74" s="2297"/>
      <c r="BO74" s="2297"/>
      <c r="BP74"/>
      <c r="BQ74"/>
      <c r="BR74"/>
      <c r="BS74"/>
      <c r="BT74"/>
      <c r="BU74"/>
      <c r="BV74"/>
      <c r="BW74"/>
      <c r="BX74"/>
      <c r="BY74"/>
      <c r="BZ74"/>
      <c r="CA74"/>
      <c r="CB74"/>
      <c r="CC74"/>
      <c r="CD74" s="122"/>
      <c r="CE74" s="78"/>
      <c r="CF74" s="78"/>
      <c r="CG74" s="78"/>
      <c r="CH74" s="40"/>
      <c r="CI74" s="40"/>
      <c r="CJ74" s="40"/>
      <c r="CK74" s="40"/>
      <c r="CL74" s="40"/>
      <c r="CM74" s="40"/>
    </row>
    <row r="75" spans="2:91" s="66" customFormat="1" ht="30" customHeight="1">
      <c r="B75" s="76"/>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1"/>
      <c r="AJ75" s="81"/>
      <c r="AK75" s="81"/>
      <c r="AL75" s="81"/>
      <c r="AM75" s="81"/>
      <c r="AN75" s="2314" t="s">
        <v>74</v>
      </c>
      <c r="AO75" s="2212"/>
      <c r="AP75" s="2212"/>
      <c r="AQ75" s="81"/>
      <c r="AR75" s="87"/>
      <c r="AS75" s="87"/>
      <c r="AT75" s="87"/>
      <c r="AU75" s="87"/>
      <c r="AV75" s="81"/>
      <c r="AW75" s="81"/>
      <c r="AX75" s="81"/>
      <c r="AY75" s="2314" t="s">
        <v>76</v>
      </c>
      <c r="AZ75" s="2212"/>
      <c r="BA75" s="2212"/>
      <c r="BB75" s="81"/>
      <c r="BC75" s="87"/>
      <c r="BD75" s="87"/>
      <c r="BE75" s="87"/>
      <c r="BF75" s="87"/>
      <c r="BG75" s="81"/>
      <c r="BH75" s="81"/>
      <c r="BI75" s="81"/>
      <c r="BJ75" s="2314" t="s">
        <v>78</v>
      </c>
      <c r="BK75" s="2212"/>
      <c r="BL75" s="2212"/>
      <c r="BM75" s="81"/>
      <c r="BN75" s="87"/>
      <c r="BO75" s="87"/>
      <c r="BP75"/>
      <c r="BQ75"/>
      <c r="BR75"/>
      <c r="BS75"/>
      <c r="BT75"/>
      <c r="BU75"/>
      <c r="BV75"/>
      <c r="BW75"/>
      <c r="BX75"/>
      <c r="BY75"/>
      <c r="BZ75"/>
      <c r="CA75"/>
      <c r="CB75"/>
      <c r="CC75"/>
      <c r="CD75" s="122"/>
      <c r="CE75" s="78"/>
      <c r="CF75" s="78"/>
      <c r="CG75" s="78"/>
      <c r="CH75" s="40"/>
      <c r="CI75" s="40"/>
      <c r="CJ75" s="40"/>
      <c r="CK75" s="40"/>
      <c r="CL75" s="40"/>
      <c r="CM75" s="40"/>
    </row>
    <row r="76" spans="2:91" s="66" customFormat="1" ht="30" customHeight="1">
      <c r="B76" s="76"/>
      <c r="C76" s="165"/>
      <c r="D76" s="882" t="s">
        <v>146</v>
      </c>
      <c r="E76" s="87"/>
      <c r="F76" s="81" t="s">
        <v>1359</v>
      </c>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2311" t="s">
        <v>1360</v>
      </c>
      <c r="AJ76" s="2088"/>
      <c r="AK76" s="2088"/>
      <c r="AL76" s="2088"/>
      <c r="AM76" s="2312"/>
      <c r="AN76" s="1515"/>
      <c r="AO76" s="1478"/>
      <c r="AP76" s="1479"/>
      <c r="AQ76" s="81"/>
      <c r="AR76" s="87"/>
      <c r="AS76" s="87"/>
      <c r="AT76" s="81"/>
      <c r="AU76" s="81"/>
      <c r="AV76" s="81"/>
      <c r="AW76" s="81"/>
      <c r="AX76" s="81"/>
      <c r="AY76" s="1515"/>
      <c r="AZ76" s="1478"/>
      <c r="BA76" s="1479"/>
      <c r="BB76" s="81"/>
      <c r="BC76" s="87"/>
      <c r="BD76" s="87"/>
      <c r="BE76" s="81"/>
      <c r="BF76" s="81"/>
      <c r="BG76" s="81"/>
      <c r="BH76" s="81"/>
      <c r="BI76" s="81"/>
      <c r="BJ76" s="1515"/>
      <c r="BK76" s="1478"/>
      <c r="BL76" s="1479"/>
      <c r="BM76" s="81"/>
      <c r="BN76" s="87"/>
      <c r="BO76" s="87"/>
      <c r="BP76"/>
      <c r="BQ76"/>
      <c r="BR76"/>
      <c r="BS76"/>
      <c r="BT76"/>
      <c r="BU76"/>
      <c r="BV76"/>
      <c r="BW76"/>
      <c r="BX76"/>
      <c r="BY76"/>
      <c r="BZ76"/>
      <c r="CA76"/>
      <c r="CB76"/>
      <c r="CC76"/>
      <c r="CD76" s="122"/>
      <c r="CE76" s="78"/>
      <c r="CF76" s="78"/>
      <c r="CG76" s="78"/>
      <c r="CH76" s="40"/>
      <c r="CI76" s="40"/>
      <c r="CJ76" s="40"/>
      <c r="CK76" s="40"/>
      <c r="CL76" s="40"/>
      <c r="CM76" s="40"/>
    </row>
    <row r="77" spans="2:91" s="66" customFormat="1" ht="30" customHeight="1">
      <c r="B77" s="93"/>
      <c r="C77" s="165"/>
      <c r="D77" s="87"/>
      <c r="E77" s="87"/>
      <c r="F77" s="91" t="s">
        <v>1361</v>
      </c>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2088"/>
      <c r="AJ77" s="2088"/>
      <c r="AK77" s="2088"/>
      <c r="AL77" s="2088"/>
      <c r="AM77" s="2312"/>
      <c r="AN77" s="1480"/>
      <c r="AO77" s="1481"/>
      <c r="AP77" s="1482"/>
      <c r="AQ77" s="81"/>
      <c r="AR77" s="87"/>
      <c r="AS77" s="87"/>
      <c r="AT77" s="81"/>
      <c r="AU77" s="81"/>
      <c r="AV77" s="81"/>
      <c r="AW77" s="81"/>
      <c r="AX77" s="81"/>
      <c r="AY77" s="1480"/>
      <c r="AZ77" s="1481"/>
      <c r="BA77" s="1482"/>
      <c r="BB77" s="81"/>
      <c r="BC77" s="87"/>
      <c r="BD77" s="87"/>
      <c r="BE77" s="81"/>
      <c r="BF77" s="81"/>
      <c r="BG77" s="81"/>
      <c r="BH77" s="81"/>
      <c r="BI77" s="81"/>
      <c r="BJ77" s="1480"/>
      <c r="BK77" s="1481"/>
      <c r="BL77" s="1482"/>
      <c r="BM77" s="81"/>
      <c r="BN77" s="87"/>
      <c r="BO77" s="87"/>
      <c r="BP77"/>
      <c r="BQ77"/>
      <c r="BR77"/>
      <c r="BS77"/>
      <c r="BT77"/>
      <c r="BU77"/>
      <c r="BV77"/>
      <c r="BW77"/>
      <c r="BX77"/>
      <c r="BY77"/>
      <c r="BZ77"/>
      <c r="CA77"/>
      <c r="CB77"/>
      <c r="CC77"/>
      <c r="CD77" s="118"/>
      <c r="CH77"/>
      <c r="CI77"/>
      <c r="CJ77"/>
      <c r="CK77"/>
    </row>
    <row r="78" spans="2:91" s="66" customFormat="1" ht="24.9" customHeight="1">
      <c r="B78" s="88"/>
      <c r="C78" s="165"/>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1"/>
      <c r="AJ78" s="81"/>
      <c r="AK78" s="81"/>
      <c r="AL78" s="81"/>
      <c r="AM78" s="81"/>
      <c r="AN78" s="81"/>
      <c r="AO78" s="81"/>
      <c r="AP78" s="81"/>
      <c r="AQ78" s="81"/>
      <c r="AR78" s="81"/>
      <c r="AS78" s="87"/>
      <c r="AT78" s="81"/>
      <c r="AU78" s="81"/>
      <c r="AV78" s="81"/>
      <c r="AW78" s="81"/>
      <c r="AX78" s="81"/>
      <c r="AY78" s="81"/>
      <c r="AZ78" s="81"/>
      <c r="BA78" s="81"/>
      <c r="BB78" s="81"/>
      <c r="BC78" s="87"/>
      <c r="BD78" s="87"/>
      <c r="BE78" s="81"/>
      <c r="BF78" s="81"/>
      <c r="BG78" s="81"/>
      <c r="BH78" s="81"/>
      <c r="BI78" s="81"/>
      <c r="BJ78" s="81"/>
      <c r="BK78" s="81"/>
      <c r="BL78" s="81"/>
      <c r="BM78" s="81"/>
      <c r="BN78" s="87"/>
      <c r="BO78" s="87"/>
      <c r="BP78"/>
      <c r="BQ78"/>
      <c r="BR78"/>
      <c r="BS78"/>
      <c r="BT78"/>
      <c r="BU78"/>
      <c r="BV78"/>
      <c r="BW78"/>
      <c r="BX78"/>
      <c r="BY78"/>
      <c r="BZ78"/>
      <c r="CA78"/>
      <c r="CB78"/>
      <c r="CC78"/>
      <c r="CD78" s="123"/>
      <c r="CH78"/>
      <c r="CI78"/>
      <c r="CJ78"/>
      <c r="CK78"/>
    </row>
    <row r="79" spans="2:91" s="66" customFormat="1" ht="30" customHeight="1">
      <c r="B79" s="90"/>
      <c r="C79" s="165"/>
      <c r="D79" s="882" t="s">
        <v>149</v>
      </c>
      <c r="E79" s="87"/>
      <c r="F79" s="81" t="s">
        <v>1146</v>
      </c>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2311" t="s">
        <v>1362</v>
      </c>
      <c r="AJ79" s="2088"/>
      <c r="AK79" s="2088"/>
      <c r="AL79" s="2088"/>
      <c r="AM79" s="2312"/>
      <c r="AN79" s="1515"/>
      <c r="AO79" s="1478"/>
      <c r="AP79" s="1479"/>
      <c r="AQ79" s="81"/>
      <c r="AR79" s="81"/>
      <c r="AS79" s="87"/>
      <c r="AT79" s="81"/>
      <c r="AU79" s="81"/>
      <c r="AV79" s="81"/>
      <c r="AW79" s="81"/>
      <c r="AX79" s="81"/>
      <c r="AY79" s="1515"/>
      <c r="AZ79" s="1478"/>
      <c r="BA79" s="1479"/>
      <c r="BB79" s="81"/>
      <c r="BC79" s="81"/>
      <c r="BD79" s="81"/>
      <c r="BE79" s="81"/>
      <c r="BF79" s="81"/>
      <c r="BG79" s="81"/>
      <c r="BH79" s="81"/>
      <c r="BI79" s="81"/>
      <c r="BJ79" s="1515"/>
      <c r="BK79" s="1478"/>
      <c r="BL79" s="1479"/>
      <c r="BM79" s="81"/>
      <c r="BN79" s="81"/>
      <c r="BO79" s="81"/>
      <c r="BP79"/>
      <c r="BQ79"/>
      <c r="BR79"/>
      <c r="BS79"/>
      <c r="BT79"/>
      <c r="BU79"/>
      <c r="BV79"/>
      <c r="BW79"/>
      <c r="BX79"/>
      <c r="BY79"/>
      <c r="BZ79"/>
      <c r="CA79"/>
      <c r="CB79"/>
      <c r="CC79"/>
      <c r="CD79" s="123"/>
      <c r="CH79"/>
      <c r="CI79"/>
      <c r="CJ79"/>
      <c r="CK79"/>
    </row>
    <row r="80" spans="2:91" s="66" customFormat="1" ht="30" customHeight="1">
      <c r="B80" s="90"/>
      <c r="C80" s="165"/>
      <c r="D80" s="87"/>
      <c r="E80" s="87"/>
      <c r="F80" s="91" t="s">
        <v>1363</v>
      </c>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2088"/>
      <c r="AJ80" s="2088"/>
      <c r="AK80" s="2088"/>
      <c r="AL80" s="2088"/>
      <c r="AM80" s="2312"/>
      <c r="AN80" s="1480"/>
      <c r="AO80" s="1481"/>
      <c r="AP80" s="1482"/>
      <c r="AQ80" s="81"/>
      <c r="AR80" s="81"/>
      <c r="AS80" s="87"/>
      <c r="AT80" s="81"/>
      <c r="AU80" s="81"/>
      <c r="AV80" s="81"/>
      <c r="AW80" s="81"/>
      <c r="AX80" s="81"/>
      <c r="AY80" s="1480"/>
      <c r="AZ80" s="1481"/>
      <c r="BA80" s="1482"/>
      <c r="BB80" s="81"/>
      <c r="BC80" s="81"/>
      <c r="BD80" s="81"/>
      <c r="BE80" s="81"/>
      <c r="BF80" s="81"/>
      <c r="BG80" s="81"/>
      <c r="BH80" s="81"/>
      <c r="BI80" s="81"/>
      <c r="BJ80" s="1480"/>
      <c r="BK80" s="1481"/>
      <c r="BL80" s="1482"/>
      <c r="BM80" s="81"/>
      <c r="BN80" s="81"/>
      <c r="BO80" s="81"/>
      <c r="BP80"/>
      <c r="BQ80"/>
      <c r="BR80"/>
      <c r="BS80"/>
      <c r="BT80"/>
      <c r="BU80"/>
      <c r="BV80"/>
      <c r="BW80"/>
      <c r="BX80"/>
      <c r="BY80"/>
      <c r="BZ80"/>
      <c r="CA80"/>
      <c r="CB80"/>
      <c r="CC80"/>
      <c r="CD80" s="124"/>
      <c r="CH80"/>
      <c r="CI80"/>
      <c r="CJ80"/>
      <c r="CK80"/>
    </row>
    <row r="81" spans="2:126" s="66" customFormat="1" ht="24.9" customHeight="1">
      <c r="B81" s="93"/>
      <c r="C81" s="165"/>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1"/>
      <c r="AJ81" s="81"/>
      <c r="AK81" s="81"/>
      <c r="AL81" s="81"/>
      <c r="AM81" s="81"/>
      <c r="AN81" s="81"/>
      <c r="AO81" s="81"/>
      <c r="AP81" s="81"/>
      <c r="AQ81" s="81"/>
      <c r="AR81" s="81"/>
      <c r="AS81" s="87"/>
      <c r="AT81" s="81"/>
      <c r="AU81" s="81"/>
      <c r="AV81" s="81"/>
      <c r="AW81" s="81"/>
      <c r="AX81" s="81"/>
      <c r="AY81" s="81"/>
      <c r="AZ81" s="81"/>
      <c r="BA81" s="81"/>
      <c r="BB81" s="81"/>
      <c r="BC81" s="81"/>
      <c r="BD81" s="81"/>
      <c r="BE81" s="81"/>
      <c r="BF81" s="81"/>
      <c r="BG81" s="81"/>
      <c r="BH81" s="81"/>
      <c r="BI81" s="81"/>
      <c r="BJ81" s="81"/>
      <c r="BK81" s="81"/>
      <c r="BL81" s="81"/>
      <c r="BM81" s="81"/>
      <c r="BN81" s="81"/>
      <c r="BO81" s="81"/>
      <c r="BP81"/>
      <c r="BQ81"/>
      <c r="BR81"/>
      <c r="BS81"/>
      <c r="BT81"/>
      <c r="BU81"/>
      <c r="BV81"/>
      <c r="BW81"/>
      <c r="BX81"/>
      <c r="BY81"/>
      <c r="BZ81"/>
      <c r="CA81"/>
      <c r="CB81"/>
      <c r="CC81"/>
      <c r="CD81" s="124"/>
      <c r="CH81"/>
      <c r="CI81"/>
      <c r="CJ81"/>
      <c r="CK81"/>
    </row>
    <row r="82" spans="2:126" s="66" customFormat="1" ht="30" customHeight="1">
      <c r="B82" s="76"/>
      <c r="C82" s="165"/>
      <c r="D82" s="882" t="s">
        <v>1073</v>
      </c>
      <c r="E82" s="87"/>
      <c r="F82" s="81" t="s">
        <v>1364</v>
      </c>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2311" t="s">
        <v>1365</v>
      </c>
      <c r="AJ82" s="2088"/>
      <c r="AK82" s="2088"/>
      <c r="AL82" s="2088"/>
      <c r="AM82" s="2312"/>
      <c r="AN82" s="1515"/>
      <c r="AO82" s="1478"/>
      <c r="AP82" s="1479"/>
      <c r="AQ82" s="81"/>
      <c r="AR82" s="81"/>
      <c r="AS82" s="87"/>
      <c r="AT82" s="81"/>
      <c r="AU82" s="81"/>
      <c r="AV82" s="81"/>
      <c r="AW82" s="81"/>
      <c r="AX82" s="81"/>
      <c r="AY82" s="1515"/>
      <c r="AZ82" s="1478"/>
      <c r="BA82" s="1479"/>
      <c r="BB82" s="81"/>
      <c r="BC82" s="81"/>
      <c r="BD82" s="81"/>
      <c r="BE82" s="81"/>
      <c r="BF82" s="81"/>
      <c r="BG82" s="81"/>
      <c r="BH82" s="81"/>
      <c r="BI82" s="81"/>
      <c r="BJ82" s="1515"/>
      <c r="BK82" s="1478"/>
      <c r="BL82" s="1479"/>
      <c r="BM82" s="81"/>
      <c r="BN82" s="81"/>
      <c r="BO82" s="81"/>
      <c r="BP82"/>
      <c r="BQ82"/>
      <c r="BR82"/>
      <c r="BS82"/>
      <c r="BT82"/>
      <c r="BU82"/>
      <c r="BV82"/>
      <c r="BW82"/>
      <c r="BX82"/>
      <c r="BY82"/>
      <c r="BZ82"/>
      <c r="CA82"/>
      <c r="CB82"/>
      <c r="CC82"/>
      <c r="CD82" s="124"/>
      <c r="CH82"/>
      <c r="CI82"/>
      <c r="CJ82"/>
      <c r="CK82"/>
    </row>
    <row r="83" spans="2:126" s="66" customFormat="1" ht="30" customHeight="1">
      <c r="B83" s="76"/>
      <c r="C83" s="165"/>
      <c r="D83" s="87"/>
      <c r="E83" s="87"/>
      <c r="F83" s="91" t="s">
        <v>1366</v>
      </c>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2088"/>
      <c r="AJ83" s="2088"/>
      <c r="AK83" s="2088"/>
      <c r="AL83" s="2088"/>
      <c r="AM83" s="2312"/>
      <c r="AN83" s="1480"/>
      <c r="AO83" s="1481"/>
      <c r="AP83" s="1482"/>
      <c r="AQ83" s="81"/>
      <c r="AR83" s="81"/>
      <c r="AS83" s="87"/>
      <c r="AT83" s="81"/>
      <c r="AU83" s="81"/>
      <c r="AV83" s="81"/>
      <c r="AW83" s="81"/>
      <c r="AX83" s="81"/>
      <c r="AY83" s="1480"/>
      <c r="AZ83" s="1481"/>
      <c r="BA83" s="1482"/>
      <c r="BB83" s="81"/>
      <c r="BC83" s="81"/>
      <c r="BD83" s="81"/>
      <c r="BE83" s="81"/>
      <c r="BF83" s="81"/>
      <c r="BG83" s="81"/>
      <c r="BH83" s="81"/>
      <c r="BI83" s="81"/>
      <c r="BJ83" s="1480"/>
      <c r="BK83" s="1481"/>
      <c r="BL83" s="1482"/>
      <c r="BM83" s="81"/>
      <c r="BN83" s="81"/>
      <c r="BO83" s="81"/>
      <c r="BP83"/>
      <c r="BQ83"/>
      <c r="BR83"/>
      <c r="BS83"/>
      <c r="BT83"/>
      <c r="BU83"/>
      <c r="BV83"/>
      <c r="BW83"/>
      <c r="BX83"/>
      <c r="BY83"/>
      <c r="BZ83"/>
      <c r="CA83"/>
      <c r="CB83"/>
      <c r="CC83"/>
      <c r="CD83" s="124"/>
      <c r="CH83"/>
      <c r="CI83"/>
      <c r="CJ83"/>
      <c r="CK83"/>
    </row>
    <row r="84" spans="2:126" s="66" customFormat="1" ht="24.9" customHeight="1">
      <c r="B84" s="76"/>
      <c r="C84" s="165"/>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1"/>
      <c r="AJ84" s="81"/>
      <c r="AK84" s="81"/>
      <c r="AL84" s="81"/>
      <c r="AM84" s="81"/>
      <c r="AN84" s="81"/>
      <c r="AO84" s="81"/>
      <c r="AP84" s="81"/>
      <c r="AQ84" s="81"/>
      <c r="AR84" s="81"/>
      <c r="AS84" s="87"/>
      <c r="AT84" s="81"/>
      <c r="AU84" s="81"/>
      <c r="AV84" s="81"/>
      <c r="AW84" s="81"/>
      <c r="AX84" s="81"/>
      <c r="AY84" s="81"/>
      <c r="AZ84" s="81"/>
      <c r="BA84" s="81"/>
      <c r="BB84" s="81"/>
      <c r="BC84" s="81"/>
      <c r="BD84" s="81"/>
      <c r="BE84" s="81"/>
      <c r="BF84" s="81"/>
      <c r="BG84" s="81"/>
      <c r="BH84" s="81"/>
      <c r="BI84" s="81"/>
      <c r="BJ84" s="81"/>
      <c r="BK84" s="81"/>
      <c r="BL84" s="81"/>
      <c r="BM84" s="81"/>
      <c r="BN84" s="81"/>
      <c r="BO84" s="81"/>
      <c r="BP84"/>
      <c r="BQ84"/>
      <c r="BR84"/>
      <c r="BS84"/>
      <c r="BT84"/>
      <c r="BU84"/>
      <c r="BV84"/>
      <c r="BW84"/>
      <c r="BX84"/>
      <c r="BY84"/>
      <c r="BZ84"/>
      <c r="CA84"/>
      <c r="CB84"/>
      <c r="CC84"/>
      <c r="CD84" s="120"/>
      <c r="CH84"/>
      <c r="CI84"/>
      <c r="CJ84"/>
      <c r="CK84"/>
    </row>
    <row r="85" spans="2:126" s="66" customFormat="1" ht="30" customHeight="1">
      <c r="B85" s="76"/>
      <c r="C85" s="165"/>
      <c r="D85" s="882" t="s">
        <v>194</v>
      </c>
      <c r="E85" s="87"/>
      <c r="F85" s="81" t="s">
        <v>1367</v>
      </c>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1"/>
      <c r="AJ85" s="81"/>
      <c r="AK85" s="81"/>
      <c r="AL85" s="81"/>
      <c r="AM85" s="81"/>
      <c r="AN85" s="81"/>
      <c r="AO85" s="81"/>
      <c r="AP85" s="81"/>
      <c r="AQ85" s="81"/>
      <c r="AR85" s="81"/>
      <c r="AS85" s="87"/>
      <c r="AT85" s="81"/>
      <c r="AU85" s="81"/>
      <c r="AV85" s="81"/>
      <c r="AW85" s="81"/>
      <c r="AX85" s="81"/>
      <c r="AY85" s="81"/>
      <c r="AZ85" s="81"/>
      <c r="BA85" s="81"/>
      <c r="BB85" s="81"/>
      <c r="BC85" s="81"/>
      <c r="BD85" s="81"/>
      <c r="BE85" s="81"/>
      <c r="BF85" s="81"/>
      <c r="BG85" s="81"/>
      <c r="BH85" s="81"/>
      <c r="BI85" s="81"/>
      <c r="BJ85" s="81"/>
      <c r="BK85" s="81"/>
      <c r="BL85" s="81"/>
      <c r="BM85" s="81"/>
      <c r="BN85" s="81"/>
      <c r="BO85" s="81"/>
      <c r="BP85"/>
      <c r="BQ85"/>
      <c r="BR85"/>
      <c r="BS85"/>
      <c r="BT85"/>
      <c r="BU85"/>
      <c r="BV85"/>
      <c r="BW85"/>
      <c r="BX85"/>
      <c r="BY85"/>
      <c r="BZ85"/>
      <c r="CA85"/>
      <c r="CB85"/>
      <c r="CC85"/>
      <c r="CD85" s="120"/>
      <c r="CH85"/>
      <c r="CI85"/>
      <c r="CJ85"/>
      <c r="CK85"/>
    </row>
    <row r="86" spans="2:126" s="66" customFormat="1" ht="30" customHeight="1">
      <c r="B86" s="88"/>
      <c r="C86" s="165"/>
      <c r="D86" s="87"/>
      <c r="E86" s="87"/>
      <c r="F86" s="91" t="s">
        <v>1368</v>
      </c>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1"/>
      <c r="AJ86" s="81"/>
      <c r="AK86" s="81"/>
      <c r="AL86" s="81"/>
      <c r="AM86" s="81"/>
      <c r="AN86" s="81"/>
      <c r="AO86" s="81"/>
      <c r="AP86" s="81"/>
      <c r="AQ86" s="81"/>
      <c r="AR86" s="81"/>
      <c r="AS86" s="87"/>
      <c r="AT86" s="81"/>
      <c r="AU86" s="81"/>
      <c r="AV86" s="81"/>
      <c r="AW86" s="81"/>
      <c r="AX86" s="81"/>
      <c r="AY86" s="81"/>
      <c r="AZ86" s="81"/>
      <c r="BA86" s="81"/>
      <c r="BB86" s="81"/>
      <c r="BC86" s="81"/>
      <c r="BD86" s="81"/>
      <c r="BE86" s="81"/>
      <c r="BF86" s="81"/>
      <c r="BG86" s="81"/>
      <c r="BH86" s="81"/>
      <c r="BI86" s="81"/>
      <c r="BJ86" s="81"/>
      <c r="BK86" s="81"/>
      <c r="BL86" s="81"/>
      <c r="BM86" s="81"/>
      <c r="BN86" s="81"/>
      <c r="BO86" s="81"/>
      <c r="BP86"/>
      <c r="BQ86"/>
      <c r="BR86"/>
      <c r="BS86"/>
      <c r="BT86"/>
      <c r="BU86"/>
      <c r="BV86"/>
      <c r="BW86"/>
      <c r="BX86"/>
      <c r="BY86"/>
      <c r="BZ86"/>
      <c r="CA86"/>
      <c r="CB86"/>
      <c r="CC86"/>
      <c r="CD86" s="120"/>
      <c r="CH86"/>
      <c r="CI86"/>
      <c r="CJ86"/>
      <c r="CK86"/>
    </row>
    <row r="87" spans="2:126" s="66" customFormat="1" ht="24.9" customHeight="1">
      <c r="B87" s="90"/>
      <c r="C87" s="165"/>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1"/>
      <c r="AJ87" s="81"/>
      <c r="AK87" s="81"/>
      <c r="AL87" s="81"/>
      <c r="AM87" s="81"/>
      <c r="AN87" s="81"/>
      <c r="AO87" s="81"/>
      <c r="AP87" s="81"/>
      <c r="AQ87" s="81"/>
      <c r="AR87" s="81"/>
      <c r="AS87" s="87"/>
      <c r="AT87" s="81"/>
      <c r="AU87" s="81"/>
      <c r="AV87" s="81"/>
      <c r="AW87" s="81"/>
      <c r="AX87" s="81"/>
      <c r="AY87" s="81"/>
      <c r="AZ87" s="81"/>
      <c r="BA87" s="81"/>
      <c r="BB87" s="81"/>
      <c r="BC87" s="81"/>
      <c r="BD87" s="81"/>
      <c r="BE87" s="81"/>
      <c r="BF87" s="81"/>
      <c r="BG87" s="81"/>
      <c r="BH87" s="81"/>
      <c r="BI87" s="81"/>
      <c r="BJ87" s="81"/>
      <c r="BK87" s="81"/>
      <c r="BL87" s="81"/>
      <c r="BM87" s="81"/>
      <c r="BN87" s="81"/>
      <c r="BO87" s="81"/>
      <c r="BP87"/>
      <c r="BQ87"/>
      <c r="BR87"/>
      <c r="BS87"/>
      <c r="BT87"/>
      <c r="BU87"/>
      <c r="BV87"/>
      <c r="BW87"/>
      <c r="BX87"/>
      <c r="BY87"/>
      <c r="BZ87"/>
      <c r="CA87"/>
      <c r="CB87"/>
      <c r="CC87"/>
      <c r="CD87" s="120"/>
      <c r="CH87"/>
      <c r="CI87"/>
      <c r="CJ87"/>
      <c r="CK87"/>
    </row>
    <row r="88" spans="2:126" s="66" customFormat="1" ht="30" customHeight="1">
      <c r="B88" s="93"/>
      <c r="C88" s="165"/>
      <c r="D88" s="87"/>
      <c r="E88" s="87"/>
      <c r="F88" s="81" t="s">
        <v>1369</v>
      </c>
      <c r="G88" s="87"/>
      <c r="H88" s="81" t="s">
        <v>1370</v>
      </c>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2311" t="s">
        <v>1371</v>
      </c>
      <c r="AJ88" s="2088"/>
      <c r="AK88" s="2088"/>
      <c r="AL88" s="2088"/>
      <c r="AM88" s="2312"/>
      <c r="AN88" s="1515"/>
      <c r="AO88" s="1478"/>
      <c r="AP88" s="1479"/>
      <c r="AQ88" s="81"/>
      <c r="AR88" s="81"/>
      <c r="AS88" s="87"/>
      <c r="AT88" s="81"/>
      <c r="AU88" s="81"/>
      <c r="AV88" s="81"/>
      <c r="AW88" s="81"/>
      <c r="AX88" s="81"/>
      <c r="AY88" s="1515"/>
      <c r="AZ88" s="1478"/>
      <c r="BA88" s="1479"/>
      <c r="BB88" s="81"/>
      <c r="BC88" s="81"/>
      <c r="BD88" s="81"/>
      <c r="BE88" s="81"/>
      <c r="BF88" s="81"/>
      <c r="BG88" s="81"/>
      <c r="BH88" s="81"/>
      <c r="BI88" s="81"/>
      <c r="BJ88" s="1515"/>
      <c r="BK88" s="1478"/>
      <c r="BL88" s="1479"/>
      <c r="BM88" s="81"/>
      <c r="BN88" s="81"/>
      <c r="BO88" s="81"/>
      <c r="BP88"/>
      <c r="BQ88"/>
      <c r="BR88"/>
      <c r="BS88"/>
      <c r="BT88"/>
      <c r="BU88"/>
      <c r="BV88"/>
      <c r="BW88"/>
      <c r="BX88"/>
      <c r="BY88"/>
      <c r="BZ88"/>
      <c r="CA88"/>
      <c r="CB88"/>
      <c r="CC88"/>
      <c r="CD88" s="120"/>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2:126" s="66" customFormat="1" ht="30" customHeight="1">
      <c r="B89" s="76"/>
      <c r="C89" s="165"/>
      <c r="D89" s="87"/>
      <c r="E89" s="87"/>
      <c r="F89" s="87"/>
      <c r="G89" s="87"/>
      <c r="H89" s="91" t="s">
        <v>1372</v>
      </c>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2088"/>
      <c r="AJ89" s="2088"/>
      <c r="AK89" s="2088"/>
      <c r="AL89" s="2088"/>
      <c r="AM89" s="2312"/>
      <c r="AN89" s="1480"/>
      <c r="AO89" s="1481"/>
      <c r="AP89" s="1482"/>
      <c r="AQ89" s="81"/>
      <c r="AR89" s="81"/>
      <c r="AS89" s="87"/>
      <c r="AT89" s="81"/>
      <c r="AU89" s="81"/>
      <c r="AV89" s="81"/>
      <c r="AW89" s="81"/>
      <c r="AX89" s="81"/>
      <c r="AY89" s="1480"/>
      <c r="AZ89" s="1481"/>
      <c r="BA89" s="1482"/>
      <c r="BB89" s="81"/>
      <c r="BC89" s="81"/>
      <c r="BD89" s="81"/>
      <c r="BE89" s="81"/>
      <c r="BF89" s="81"/>
      <c r="BG89" s="81"/>
      <c r="BH89" s="81"/>
      <c r="BI89" s="81"/>
      <c r="BJ89" s="1480"/>
      <c r="BK89" s="1481"/>
      <c r="BL89" s="1482"/>
      <c r="BM89" s="81"/>
      <c r="BN89" s="81"/>
      <c r="BO89" s="81"/>
      <c r="BP89"/>
      <c r="BQ89"/>
      <c r="BR89"/>
      <c r="BS89"/>
      <c r="BT89"/>
      <c r="BU89"/>
      <c r="BV89"/>
      <c r="BW89"/>
      <c r="BX89"/>
      <c r="BY89"/>
      <c r="BZ89"/>
      <c r="CA89"/>
      <c r="CB89"/>
      <c r="CC89"/>
      <c r="CD89" s="120"/>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2:126" s="66" customFormat="1" ht="24.9" customHeight="1">
      <c r="B90" s="101"/>
      <c r="C90" s="165"/>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1"/>
      <c r="AJ90" s="81"/>
      <c r="AK90" s="81"/>
      <c r="AL90" s="81"/>
      <c r="AM90" s="81"/>
      <c r="AN90" s="81"/>
      <c r="AO90" s="81"/>
      <c r="AP90" s="81"/>
      <c r="AQ90" s="81"/>
      <c r="AR90" s="81"/>
      <c r="AS90" s="87"/>
      <c r="AT90" s="81"/>
      <c r="AU90" s="81"/>
      <c r="AV90" s="81"/>
      <c r="AW90" s="81"/>
      <c r="AX90" s="81"/>
      <c r="AY90" s="81"/>
      <c r="AZ90" s="81"/>
      <c r="BA90" s="81"/>
      <c r="BB90" s="81"/>
      <c r="BC90" s="81"/>
      <c r="BD90" s="81"/>
      <c r="BE90" s="81"/>
      <c r="BF90" s="81"/>
      <c r="BG90" s="81"/>
      <c r="BH90" s="81"/>
      <c r="BI90" s="81"/>
      <c r="BJ90" s="81"/>
      <c r="BK90" s="81"/>
      <c r="BL90" s="81"/>
      <c r="BM90" s="81"/>
      <c r="BN90" s="81"/>
      <c r="BO90" s="81"/>
      <c r="BP90"/>
      <c r="BQ90"/>
      <c r="BR90"/>
      <c r="BS90"/>
      <c r="BT90"/>
      <c r="BU90"/>
      <c r="BV90"/>
      <c r="BW90"/>
      <c r="BX90"/>
      <c r="BY90"/>
      <c r="BZ90"/>
      <c r="CA90"/>
      <c r="CB90"/>
      <c r="CC90"/>
      <c r="CD90" s="12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2:126" s="66" customFormat="1" ht="30" customHeight="1">
      <c r="B91" s="76"/>
      <c r="C91" s="165"/>
      <c r="D91" s="87"/>
      <c r="E91" s="87"/>
      <c r="F91" s="81" t="s">
        <v>1373</v>
      </c>
      <c r="G91" s="87"/>
      <c r="H91" s="81" t="s">
        <v>1374</v>
      </c>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2311" t="s">
        <v>1375</v>
      </c>
      <c r="AJ91" s="2088"/>
      <c r="AK91" s="2088"/>
      <c r="AL91" s="2088"/>
      <c r="AM91" s="2312"/>
      <c r="AN91" s="1515"/>
      <c r="AO91" s="1478"/>
      <c r="AP91" s="1479"/>
      <c r="AQ91" s="81"/>
      <c r="AR91" s="81"/>
      <c r="AS91" s="87"/>
      <c r="AT91" s="81"/>
      <c r="AU91" s="81"/>
      <c r="AV91" s="81"/>
      <c r="AW91" s="81"/>
      <c r="AX91" s="81"/>
      <c r="AY91" s="1515"/>
      <c r="AZ91" s="1478"/>
      <c r="BA91" s="1479"/>
      <c r="BB91" s="81"/>
      <c r="BC91" s="81"/>
      <c r="BD91" s="81"/>
      <c r="BE91" s="81"/>
      <c r="BF91" s="81"/>
      <c r="BG91" s="81"/>
      <c r="BH91" s="81"/>
      <c r="BI91" s="81"/>
      <c r="BJ91" s="1515"/>
      <c r="BK91" s="1478"/>
      <c r="BL91" s="1479"/>
      <c r="BM91" s="81"/>
      <c r="BN91" s="81"/>
      <c r="BO91" s="81"/>
      <c r="BP91"/>
      <c r="BQ91"/>
      <c r="BR91"/>
      <c r="BS91"/>
      <c r="BT91"/>
      <c r="BU91"/>
      <c r="BV91"/>
      <c r="BW91"/>
      <c r="BX91"/>
      <c r="BY91"/>
      <c r="BZ91"/>
      <c r="CA91"/>
      <c r="CB91"/>
      <c r="CC91"/>
      <c r="CD91" s="12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2:126" s="66" customFormat="1" ht="30" customHeight="1">
      <c r="B92" s="101"/>
      <c r="C92" s="165"/>
      <c r="D92" s="87"/>
      <c r="E92" s="87"/>
      <c r="F92" s="87"/>
      <c r="G92" s="87"/>
      <c r="H92" s="91" t="s">
        <v>1376</v>
      </c>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2088"/>
      <c r="AJ92" s="2088"/>
      <c r="AK92" s="2088"/>
      <c r="AL92" s="2088"/>
      <c r="AM92" s="2312"/>
      <c r="AN92" s="1480"/>
      <c r="AO92" s="1481"/>
      <c r="AP92" s="1482"/>
      <c r="AQ92" s="81"/>
      <c r="AR92" s="81"/>
      <c r="AS92" s="87"/>
      <c r="AT92" s="81"/>
      <c r="AU92" s="81"/>
      <c r="AV92" s="81"/>
      <c r="AW92" s="81"/>
      <c r="AX92" s="81"/>
      <c r="AY92" s="1480"/>
      <c r="AZ92" s="1481"/>
      <c r="BA92" s="1482"/>
      <c r="BB92" s="81"/>
      <c r="BC92" s="81"/>
      <c r="BD92" s="81"/>
      <c r="BE92" s="81"/>
      <c r="BF92" s="81"/>
      <c r="BG92" s="81"/>
      <c r="BH92" s="81"/>
      <c r="BI92" s="81"/>
      <c r="BJ92" s="1480"/>
      <c r="BK92" s="1481"/>
      <c r="BL92" s="1482"/>
      <c r="BM92" s="81"/>
      <c r="BN92" s="81"/>
      <c r="BO92" s="81"/>
      <c r="BP92"/>
      <c r="BQ92"/>
      <c r="BR92"/>
      <c r="BS92"/>
      <c r="BT92"/>
      <c r="BU92"/>
      <c r="BV92"/>
      <c r="BW92"/>
      <c r="BX92"/>
      <c r="BY92"/>
      <c r="BZ92"/>
      <c r="CA92"/>
      <c r="CB92"/>
      <c r="CC92"/>
      <c r="CD92" s="118"/>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2:126" s="66" customFormat="1" ht="24.9" customHeight="1">
      <c r="B93" s="76"/>
      <c r="C93" s="166"/>
      <c r="D93" s="98"/>
      <c r="E93" s="105"/>
      <c r="F93" s="87"/>
      <c r="G93" s="105"/>
      <c r="H93" s="105"/>
      <c r="I93" s="105"/>
      <c r="J93" s="106"/>
      <c r="K93" s="106"/>
      <c r="L93" s="106"/>
      <c r="M93" s="106"/>
      <c r="N93" s="106"/>
      <c r="O93" s="106"/>
      <c r="P93" s="106"/>
      <c r="Q93" s="106"/>
      <c r="R93" s="87"/>
      <c r="S93" s="87"/>
      <c r="T93" s="87"/>
      <c r="U93" s="87"/>
      <c r="V93" s="87"/>
      <c r="W93" s="87"/>
      <c r="X93" s="87"/>
      <c r="Y93" s="87"/>
      <c r="Z93" s="87"/>
      <c r="AA93" s="87"/>
      <c r="AB93" s="87"/>
      <c r="AC93" s="87"/>
      <c r="AD93" s="87"/>
      <c r="AE93" s="87"/>
      <c r="AF93" s="87"/>
      <c r="AG93" s="87"/>
      <c r="AH93" s="87"/>
      <c r="AI93" s="81"/>
      <c r="AJ93" s="81"/>
      <c r="AK93" s="81"/>
      <c r="AL93" s="81"/>
      <c r="AM93" s="81"/>
      <c r="AN93" s="81"/>
      <c r="AO93" s="81"/>
      <c r="AP93" s="81"/>
      <c r="AQ93" s="81"/>
      <c r="AR93" s="81"/>
      <c r="AS93" s="87"/>
      <c r="AT93" s="81"/>
      <c r="AU93" s="81"/>
      <c r="AV93" s="81"/>
      <c r="AW93" s="81"/>
      <c r="AX93" s="81"/>
      <c r="AY93" s="81"/>
      <c r="AZ93" s="81"/>
      <c r="BA93" s="81"/>
      <c r="BB93" s="81"/>
      <c r="BC93" s="81"/>
      <c r="BD93" s="81"/>
      <c r="BE93" s="81"/>
      <c r="BF93" s="81"/>
      <c r="BG93" s="81"/>
      <c r="BH93" s="81"/>
      <c r="BI93" s="81"/>
      <c r="BJ93" s="81"/>
      <c r="BK93" s="81"/>
      <c r="BL93" s="81"/>
      <c r="BM93" s="81"/>
      <c r="BN93" s="81"/>
      <c r="BO93" s="81"/>
      <c r="BP93"/>
      <c r="BQ93"/>
      <c r="BR93"/>
      <c r="BS93"/>
      <c r="BT93"/>
      <c r="BU93"/>
      <c r="BV93"/>
      <c r="BW93"/>
      <c r="BX93"/>
      <c r="BY93"/>
      <c r="BZ93"/>
      <c r="CA93"/>
      <c r="CB93"/>
      <c r="CC93"/>
      <c r="CD93" s="124"/>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2:126" s="66" customFormat="1" ht="30" customHeight="1">
      <c r="B94" s="88"/>
      <c r="C94" s="166"/>
      <c r="D94" s="882" t="s">
        <v>1321</v>
      </c>
      <c r="E94" s="87"/>
      <c r="F94" s="81" t="s">
        <v>1377</v>
      </c>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2311" t="s">
        <v>1378</v>
      </c>
      <c r="AJ94" s="2088"/>
      <c r="AK94" s="2088"/>
      <c r="AL94" s="2088"/>
      <c r="AM94" s="2312"/>
      <c r="AN94" s="1515"/>
      <c r="AO94" s="1478"/>
      <c r="AP94" s="1479"/>
      <c r="AQ94" s="81"/>
      <c r="AR94" s="81"/>
      <c r="AS94" s="87"/>
      <c r="AT94" s="87"/>
      <c r="AU94" s="81"/>
      <c r="AV94" s="81"/>
      <c r="AW94" s="81"/>
      <c r="AX94" s="81"/>
      <c r="AY94" s="1515"/>
      <c r="AZ94" s="1478"/>
      <c r="BA94" s="1479"/>
      <c r="BB94" s="81"/>
      <c r="BC94" s="81"/>
      <c r="BD94" s="81"/>
      <c r="BE94" s="81"/>
      <c r="BF94" s="81"/>
      <c r="BG94" s="81"/>
      <c r="BH94" s="81"/>
      <c r="BI94" s="81"/>
      <c r="BJ94" s="1515"/>
      <c r="BK94" s="1478"/>
      <c r="BL94" s="1479"/>
      <c r="BM94" s="81"/>
      <c r="BN94" s="81"/>
      <c r="BO94" s="81"/>
      <c r="BP94"/>
      <c r="BQ94"/>
      <c r="BR94"/>
      <c r="BS94"/>
      <c r="BT94"/>
      <c r="BU94"/>
      <c r="BV94"/>
      <c r="BW94"/>
      <c r="BX94"/>
      <c r="BY94"/>
      <c r="BZ94"/>
      <c r="CA94"/>
      <c r="CB94"/>
      <c r="CC94"/>
      <c r="CD94" s="12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2:126" s="66" customFormat="1" ht="30" customHeight="1">
      <c r="B95" s="90"/>
      <c r="C95" s="159"/>
      <c r="D95" s="87"/>
      <c r="E95" s="87"/>
      <c r="F95" s="91" t="s">
        <v>1379</v>
      </c>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2088"/>
      <c r="AJ95" s="2088"/>
      <c r="AK95" s="2088"/>
      <c r="AL95" s="2088"/>
      <c r="AM95" s="2312"/>
      <c r="AN95" s="1480"/>
      <c r="AO95" s="1481"/>
      <c r="AP95" s="1482"/>
      <c r="AQ95" s="81"/>
      <c r="AR95" s="81"/>
      <c r="AS95" s="159"/>
      <c r="AT95" s="159"/>
      <c r="AU95" s="81"/>
      <c r="AV95" s="81"/>
      <c r="AW95" s="81"/>
      <c r="AX95" s="81"/>
      <c r="AY95" s="1480"/>
      <c r="AZ95" s="1481"/>
      <c r="BA95" s="1482"/>
      <c r="BB95" s="81"/>
      <c r="BC95" s="81"/>
      <c r="BD95" s="81"/>
      <c r="BE95" s="81"/>
      <c r="BF95" s="81"/>
      <c r="BG95" s="81"/>
      <c r="BH95" s="81"/>
      <c r="BI95" s="81"/>
      <c r="BJ95" s="1480"/>
      <c r="BK95" s="1481"/>
      <c r="BL95" s="1482"/>
      <c r="BM95" s="81"/>
      <c r="BN95" s="81"/>
      <c r="BO95" s="81"/>
      <c r="BP95"/>
      <c r="BQ95"/>
      <c r="BR95"/>
      <c r="BS95"/>
      <c r="BT95"/>
      <c r="BU95"/>
      <c r="BV95"/>
      <c r="BW95"/>
      <c r="BX95"/>
      <c r="BY95"/>
      <c r="BZ95"/>
      <c r="CA95"/>
      <c r="CB95"/>
      <c r="CC95"/>
      <c r="CD95" s="120"/>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2:126" s="66" customFormat="1" ht="24.9" customHeight="1">
      <c r="B96" s="90"/>
      <c r="C96" s="159"/>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1"/>
      <c r="AJ96" s="81"/>
      <c r="AK96" s="81"/>
      <c r="AL96" s="81"/>
      <c r="AM96" s="81"/>
      <c r="AN96" s="81"/>
      <c r="AO96" s="81"/>
      <c r="AP96" s="81"/>
      <c r="AQ96" s="81"/>
      <c r="AR96" s="81"/>
      <c r="AS96" s="159"/>
      <c r="AT96" s="159"/>
      <c r="AU96" s="81"/>
      <c r="AV96" s="81"/>
      <c r="AW96" s="81"/>
      <c r="AX96" s="81"/>
      <c r="AY96" s="81"/>
      <c r="AZ96" s="81"/>
      <c r="BA96" s="81"/>
      <c r="BB96" s="81"/>
      <c r="BC96" s="81"/>
      <c r="BD96" s="81"/>
      <c r="BE96" s="81"/>
      <c r="BF96" s="81"/>
      <c r="BG96" s="81"/>
      <c r="BH96" s="81"/>
      <c r="BI96" s="81"/>
      <c r="BJ96" s="81"/>
      <c r="BK96" s="81"/>
      <c r="BL96" s="81"/>
      <c r="BM96" s="81"/>
      <c r="BN96" s="81"/>
      <c r="BO96" s="81"/>
      <c r="BP96"/>
      <c r="BQ96"/>
      <c r="BR96"/>
      <c r="BS96"/>
      <c r="BT96"/>
      <c r="BU96"/>
      <c r="BV96"/>
      <c r="BW96"/>
      <c r="BX96"/>
      <c r="BY96"/>
      <c r="BZ96"/>
      <c r="CA96"/>
      <c r="CB96"/>
      <c r="CC96"/>
      <c r="CD96" s="120"/>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1:142" s="66" customFormat="1" ht="30" customHeight="1">
      <c r="B97" s="93"/>
      <c r="C97" s="159"/>
      <c r="D97" s="882" t="s">
        <v>200</v>
      </c>
      <c r="E97" s="87"/>
      <c r="F97" s="81" t="s">
        <v>1380</v>
      </c>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2311" t="s">
        <v>1381</v>
      </c>
      <c r="AJ97" s="2088"/>
      <c r="AK97" s="2088"/>
      <c r="AL97" s="2088"/>
      <c r="AM97" s="2312"/>
      <c r="AN97" s="1515"/>
      <c r="AO97" s="1478"/>
      <c r="AP97" s="1479"/>
      <c r="AQ97" s="81"/>
      <c r="AR97" s="81"/>
      <c r="AS97" s="159"/>
      <c r="AT97" s="159"/>
      <c r="AU97" s="81"/>
      <c r="AV97" s="81"/>
      <c r="AW97" s="81"/>
      <c r="AX97" s="81"/>
      <c r="AY97" s="1515"/>
      <c r="AZ97" s="1478"/>
      <c r="BA97" s="1479"/>
      <c r="BB97" s="81"/>
      <c r="BC97" s="81"/>
      <c r="BD97" s="81"/>
      <c r="BE97" s="81"/>
      <c r="BF97" s="81"/>
      <c r="BG97" s="81"/>
      <c r="BH97" s="81"/>
      <c r="BI97" s="81"/>
      <c r="BJ97" s="1515"/>
      <c r="BK97" s="1478"/>
      <c r="BL97" s="1479"/>
      <c r="BM97" s="81"/>
      <c r="BN97" s="81"/>
      <c r="BO97" s="81"/>
      <c r="BP97"/>
      <c r="BQ97"/>
      <c r="BR97"/>
      <c r="BS97"/>
      <c r="BT97"/>
      <c r="BU97"/>
      <c r="BV97"/>
      <c r="BW97"/>
      <c r="BX97"/>
      <c r="BY97"/>
      <c r="BZ97"/>
      <c r="CA97"/>
      <c r="CB97"/>
      <c r="CC97"/>
      <c r="CD97" s="120"/>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1:142" s="66" customFormat="1" ht="30" customHeight="1">
      <c r="B98" s="76"/>
      <c r="C98" s="159"/>
      <c r="D98" s="87"/>
      <c r="E98" s="87"/>
      <c r="F98" s="91" t="s">
        <v>1382</v>
      </c>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2088"/>
      <c r="AJ98" s="2088"/>
      <c r="AK98" s="2088"/>
      <c r="AL98" s="2088"/>
      <c r="AM98" s="2312"/>
      <c r="AN98" s="1480"/>
      <c r="AO98" s="1481"/>
      <c r="AP98" s="1482"/>
      <c r="AQ98" s="81"/>
      <c r="AR98" s="81"/>
      <c r="AS98" s="159"/>
      <c r="AT98" s="159"/>
      <c r="AU98" s="81"/>
      <c r="AV98" s="81"/>
      <c r="AW98" s="81"/>
      <c r="AX98" s="81"/>
      <c r="AY98" s="1480"/>
      <c r="AZ98" s="1481"/>
      <c r="BA98" s="1482"/>
      <c r="BB98" s="81"/>
      <c r="BC98" s="81"/>
      <c r="BD98" s="81"/>
      <c r="BE98" s="81"/>
      <c r="BF98" s="81"/>
      <c r="BG98" s="81"/>
      <c r="BH98" s="81"/>
      <c r="BI98" s="81"/>
      <c r="BJ98" s="1480"/>
      <c r="BK98" s="1481"/>
      <c r="BL98" s="1482"/>
      <c r="BM98" s="81"/>
      <c r="BN98" s="81"/>
      <c r="BO98" s="81"/>
      <c r="BP98"/>
      <c r="BQ98"/>
      <c r="BR98"/>
      <c r="BS98"/>
      <c r="BT98"/>
      <c r="BU98"/>
      <c r="BV98"/>
      <c r="BW98"/>
      <c r="BX98"/>
      <c r="BY98"/>
      <c r="BZ98"/>
      <c r="CA98"/>
      <c r="CB98"/>
      <c r="CC98"/>
      <c r="CD98" s="120"/>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row>
    <row r="99" spans="1:142" s="66" customFormat="1" ht="30" customHeight="1" thickBot="1">
      <c r="B99" s="125"/>
      <c r="C99" s="126"/>
      <c r="D99" s="126"/>
      <c r="E99" s="126"/>
      <c r="F99" s="126"/>
      <c r="G99" s="126"/>
      <c r="H99" s="126"/>
      <c r="I99" s="126"/>
      <c r="J99" s="126"/>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c r="BM99" s="126"/>
      <c r="BN99" s="126"/>
      <c r="BO99" s="126"/>
      <c r="BP99" s="126"/>
      <c r="BQ99" s="126"/>
      <c r="BR99" s="126"/>
      <c r="BS99" s="126"/>
      <c r="BT99" s="126"/>
      <c r="BU99" s="126"/>
      <c r="BV99" s="126"/>
      <c r="BW99" s="126"/>
      <c r="BX99" s="126"/>
      <c r="BY99" s="126"/>
      <c r="BZ99" s="126"/>
      <c r="CA99" s="126"/>
      <c r="CB99" s="126"/>
      <c r="CC99" s="126"/>
      <c r="CD99" s="134"/>
      <c r="CH99"/>
      <c r="CI99"/>
      <c r="CJ99"/>
      <c r="CK99"/>
      <c r="CL99"/>
      <c r="CM99"/>
      <c r="CN99" s="159"/>
      <c r="CR99" s="105"/>
      <c r="CS99" s="105"/>
      <c r="CT99" s="105"/>
      <c r="CU99" s="106"/>
      <c r="CV99" s="106"/>
      <c r="CW99" s="106"/>
      <c r="CX99" s="106"/>
      <c r="CY99" s="87"/>
      <c r="CZ99" s="87"/>
      <c r="DA99" s="106"/>
      <c r="DB99" s="106"/>
      <c r="DC99" s="87"/>
      <c r="DD99" s="87"/>
      <c r="DE99" s="87"/>
      <c r="DF99" s="87"/>
      <c r="DG99" s="87"/>
      <c r="DH99" s="87"/>
      <c r="DI99" s="87"/>
      <c r="DJ99" s="87"/>
      <c r="DK99" s="87"/>
      <c r="DL99" s="87"/>
      <c r="DM99" s="87"/>
      <c r="DN99" s="87"/>
      <c r="DO99" s="87"/>
      <c r="DP99" s="87"/>
      <c r="DQ99" s="87"/>
      <c r="DR99" s="87"/>
      <c r="DS99" s="87"/>
      <c r="DT99" s="87"/>
      <c r="DU99" s="87"/>
      <c r="DV99" s="87"/>
      <c r="DW99" s="87"/>
      <c r="DX99" s="87"/>
      <c r="DY99" s="87"/>
      <c r="DZ99" s="87"/>
      <c r="EA99" s="87"/>
      <c r="EB99" s="87"/>
      <c r="EC99" s="87"/>
      <c r="ED99" s="87"/>
      <c r="EE99" s="87"/>
      <c r="EF99" s="87"/>
      <c r="EG99" s="87"/>
      <c r="EH99" s="87"/>
      <c r="EI99" s="87"/>
      <c r="EJ99" s="87"/>
      <c r="EK99" s="87"/>
      <c r="EL99" s="87"/>
    </row>
    <row r="100" spans="1:142" ht="20.100000000000001" customHeight="1">
      <c r="B100" s="127"/>
      <c r="C100" s="128"/>
      <c r="D100" s="127"/>
      <c r="E100" s="129"/>
      <c r="F100" s="128"/>
      <c r="G100" s="113"/>
      <c r="H100" s="113"/>
      <c r="I100" s="113"/>
      <c r="J100" s="131"/>
      <c r="K100" s="131"/>
      <c r="L100" s="131"/>
      <c r="M100" s="131"/>
      <c r="N100" s="131"/>
      <c r="O100" s="131"/>
      <c r="P100" s="131"/>
      <c r="Q100" s="132"/>
      <c r="R100" s="131"/>
      <c r="S100" s="131"/>
      <c r="T100" s="127"/>
      <c r="U100" s="127"/>
      <c r="V100" s="127"/>
      <c r="W100" s="127"/>
      <c r="X100" s="127"/>
      <c r="Y100" s="127"/>
      <c r="Z100" s="127"/>
      <c r="AA100" s="127"/>
      <c r="AB100" s="133"/>
      <c r="AC100" s="129"/>
      <c r="AD100" s="129"/>
      <c r="AE100" s="129"/>
      <c r="AF100" s="129"/>
      <c r="AG100" s="129"/>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127"/>
      <c r="BZ100" s="133"/>
      <c r="CA100" s="129"/>
      <c r="CB100" s="129"/>
      <c r="CC100" s="127"/>
      <c r="CD100" s="127"/>
      <c r="CN100" s="159"/>
      <c r="CR100" s="105"/>
      <c r="CS100" s="105"/>
      <c r="CT100" s="105"/>
      <c r="CU100" s="106"/>
      <c r="CV100" s="106"/>
      <c r="CW100" s="106"/>
      <c r="CX100" s="106"/>
      <c r="CY100" s="87"/>
      <c r="CZ100" s="87"/>
      <c r="DA100" s="106"/>
      <c r="DB100" s="106"/>
      <c r="DC100" s="87"/>
      <c r="DD100" s="87"/>
      <c r="DE100" s="87"/>
      <c r="DF100" s="87"/>
      <c r="DG100" s="87"/>
      <c r="DH100" s="87"/>
      <c r="DI100" s="87"/>
      <c r="DJ100" s="87"/>
      <c r="DK100" s="87"/>
      <c r="DL100" s="87"/>
      <c r="DM100" s="87"/>
      <c r="DN100" s="87"/>
      <c r="DO100" s="87"/>
      <c r="DP100" s="87"/>
      <c r="DQ100" s="87"/>
      <c r="DR100" s="87"/>
      <c r="DS100" s="87"/>
      <c r="DT100" s="87"/>
      <c r="DU100" s="87"/>
      <c r="DV100" s="87"/>
      <c r="DW100" s="87"/>
      <c r="DX100" s="87"/>
      <c r="DY100" s="87"/>
      <c r="DZ100" s="87"/>
      <c r="EA100" s="87"/>
      <c r="EB100" s="87"/>
      <c r="EC100" s="87"/>
      <c r="ED100" s="87"/>
      <c r="EE100" s="87"/>
      <c r="EF100" s="87"/>
      <c r="EG100" s="87"/>
      <c r="EH100" s="87"/>
      <c r="EI100" s="87"/>
      <c r="EJ100" s="87"/>
      <c r="EK100" s="87"/>
      <c r="EL100" s="87"/>
    </row>
    <row r="101" spans="1:142" ht="20.100000000000001" customHeight="1">
      <c r="B101" s="127"/>
      <c r="C101" s="128"/>
      <c r="D101" s="127"/>
      <c r="E101" s="129"/>
      <c r="F101" s="128"/>
      <c r="G101" s="113"/>
      <c r="H101" s="113"/>
      <c r="I101" s="113"/>
      <c r="J101" s="131"/>
      <c r="K101" s="131"/>
      <c r="L101" s="131"/>
      <c r="M101" s="131"/>
      <c r="N101" s="131"/>
      <c r="O101" s="131"/>
      <c r="P101" s="131"/>
      <c r="Q101" s="132"/>
      <c r="R101" s="131"/>
      <c r="S101" s="131"/>
      <c r="T101" s="127"/>
      <c r="U101" s="127"/>
      <c r="V101" s="127"/>
      <c r="W101" s="127"/>
      <c r="X101" s="127"/>
      <c r="Y101" s="127"/>
      <c r="Z101" s="127"/>
      <c r="AA101" s="127"/>
      <c r="AB101" s="133"/>
      <c r="AC101" s="129"/>
      <c r="AD101" s="129"/>
      <c r="AE101" s="129"/>
      <c r="AF101" s="129"/>
      <c r="AG101" s="129"/>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127"/>
      <c r="BZ101" s="133"/>
      <c r="CA101" s="129"/>
      <c r="CB101" s="129"/>
      <c r="CC101" s="127"/>
      <c r="CD101" s="127"/>
    </row>
    <row r="102" spans="1:142" s="67" customFormat="1" ht="30" customHeight="1">
      <c r="A102" s="1464">
        <v>43</v>
      </c>
      <c r="B102" s="1464"/>
      <c r="C102" s="1464"/>
      <c r="D102" s="1464"/>
      <c r="E102" s="1464"/>
      <c r="F102" s="1464"/>
      <c r="G102" s="1464"/>
      <c r="H102" s="1464"/>
      <c r="I102" s="1464"/>
      <c r="J102" s="1464"/>
      <c r="K102" s="1464"/>
      <c r="L102" s="1464"/>
      <c r="M102" s="1464"/>
      <c r="N102" s="1464"/>
      <c r="O102" s="1464"/>
      <c r="P102" s="1464"/>
      <c r="Q102" s="1464"/>
      <c r="R102" s="1464"/>
      <c r="S102" s="1464"/>
      <c r="T102" s="1464"/>
      <c r="U102" s="1464"/>
      <c r="V102" s="1464"/>
      <c r="W102" s="1464"/>
      <c r="X102" s="1464"/>
      <c r="Y102" s="1464"/>
      <c r="Z102" s="1464"/>
      <c r="AA102" s="1464"/>
      <c r="AB102" s="1464"/>
      <c r="AC102" s="1464"/>
      <c r="AD102" s="1464"/>
      <c r="AE102" s="1464"/>
      <c r="AF102" s="1464"/>
      <c r="AG102" s="1464"/>
      <c r="AH102" s="1464"/>
      <c r="AI102" s="1464"/>
      <c r="AJ102" s="1464"/>
      <c r="AK102" s="1464"/>
      <c r="AL102" s="1464"/>
      <c r="AM102" s="1464"/>
      <c r="AN102" s="1464"/>
      <c r="AO102" s="1464"/>
      <c r="AP102" s="1464"/>
      <c r="AQ102" s="1464"/>
      <c r="AR102" s="1464"/>
      <c r="AS102" s="1464"/>
      <c r="AT102" s="1464"/>
      <c r="AU102" s="1464"/>
      <c r="AV102" s="1464"/>
      <c r="AW102" s="1464"/>
      <c r="AX102" s="1464"/>
      <c r="AY102" s="1464"/>
      <c r="AZ102" s="1464"/>
      <c r="BA102" s="1464"/>
      <c r="BB102" s="1464"/>
      <c r="BC102" s="1464"/>
      <c r="BD102" s="1464"/>
      <c r="BE102" s="1464"/>
      <c r="BF102" s="1464"/>
      <c r="BG102" s="1464"/>
      <c r="BH102" s="1464"/>
      <c r="BI102" s="1464"/>
      <c r="BJ102" s="1464"/>
      <c r="BK102" s="1464"/>
      <c r="BL102" s="1464"/>
      <c r="BM102" s="1464"/>
      <c r="BN102" s="1464"/>
      <c r="BO102" s="1464"/>
      <c r="BP102" s="1464"/>
      <c r="BQ102" s="1464"/>
      <c r="BR102" s="1464"/>
      <c r="BS102" s="1464"/>
      <c r="BT102" s="1464"/>
      <c r="BU102" s="1464"/>
      <c r="BV102" s="1464"/>
      <c r="BW102" s="1464"/>
      <c r="BX102" s="1464"/>
      <c r="BY102" s="1464"/>
      <c r="BZ102" s="1464"/>
      <c r="CA102" s="1464"/>
      <c r="CB102" s="1464"/>
      <c r="CC102" s="1464"/>
      <c r="CD102" s="1464"/>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row>
    <row r="103" spans="1:142" s="67" customFormat="1" ht="20.100000000000001" customHeight="1">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0"/>
      <c r="BF103" s="130"/>
      <c r="BG103" s="130"/>
      <c r="BH103" s="130"/>
      <c r="BI103" s="130"/>
      <c r="BJ103" s="130"/>
      <c r="BK103" s="130"/>
      <c r="BL103" s="130"/>
      <c r="BM103" s="130"/>
      <c r="BN103" s="130"/>
      <c r="BO103" s="130"/>
      <c r="BP103" s="130"/>
      <c r="BQ103" s="130"/>
      <c r="BR103" s="130"/>
      <c r="BS103" s="130"/>
      <c r="BT103" s="130"/>
      <c r="BU103" s="130"/>
      <c r="BV103" s="130"/>
      <c r="BW103" s="130"/>
      <c r="BX103" s="130"/>
      <c r="BY103" s="130"/>
      <c r="BZ103" s="130"/>
      <c r="CA103" s="130"/>
      <c r="CB103" s="130"/>
      <c r="CC103" s="130"/>
      <c r="CD103" s="130"/>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row>
    <row r="104" spans="1:142" s="67" customFormat="1" ht="20.100000000000001" customHeight="1">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0"/>
      <c r="BF104" s="130"/>
      <c r="BG104" s="130"/>
      <c r="BH104" s="130"/>
      <c r="BI104" s="130"/>
      <c r="BJ104" s="130"/>
      <c r="BK104" s="130"/>
      <c r="BL104" s="130"/>
      <c r="BM104" s="130"/>
      <c r="BN104" s="130"/>
      <c r="BO104" s="130"/>
      <c r="BP104" s="130"/>
      <c r="BQ104" s="130"/>
      <c r="BR104" s="130"/>
      <c r="BS104" s="130"/>
      <c r="BT104" s="130"/>
      <c r="BU104" s="130"/>
      <c r="BV104" s="130"/>
      <c r="BW104" s="130"/>
      <c r="BX104" s="130"/>
      <c r="BY104" s="130"/>
      <c r="BZ104" s="130"/>
      <c r="CA104" s="130"/>
      <c r="CB104" s="130"/>
      <c r="CC104" s="130"/>
      <c r="CD104" s="130"/>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row>
  </sheetData>
  <mergeCells count="129">
    <mergeCell ref="AW36:BS36"/>
    <mergeCell ref="AT68:BP68"/>
    <mergeCell ref="AI91:AM92"/>
    <mergeCell ref="AN91:AP92"/>
    <mergeCell ref="AY91:BA92"/>
    <mergeCell ref="BJ91:BL92"/>
    <mergeCell ref="AI94:AM95"/>
    <mergeCell ref="AN94:AP95"/>
    <mergeCell ref="AY94:BA95"/>
    <mergeCell ref="BJ94:BL95"/>
    <mergeCell ref="AI97:AM98"/>
    <mergeCell ref="AN97:AP98"/>
    <mergeCell ref="AY97:BA98"/>
    <mergeCell ref="BJ97:BL98"/>
    <mergeCell ref="AI79:AM80"/>
    <mergeCell ref="AN79:AP80"/>
    <mergeCell ref="AY79:BA80"/>
    <mergeCell ref="BJ79:BL80"/>
    <mergeCell ref="AI82:AM83"/>
    <mergeCell ref="AN82:AP83"/>
    <mergeCell ref="AY82:BA83"/>
    <mergeCell ref="BJ82:BL83"/>
    <mergeCell ref="AI88:AM89"/>
    <mergeCell ref="AN88:AP89"/>
    <mergeCell ref="AY88:BA89"/>
    <mergeCell ref="BJ88:BL89"/>
    <mergeCell ref="BV65:BX66"/>
    <mergeCell ref="BY65:CA66"/>
    <mergeCell ref="AI76:AM77"/>
    <mergeCell ref="AN76:AP77"/>
    <mergeCell ref="AY76:BA77"/>
    <mergeCell ref="BJ76:BL77"/>
    <mergeCell ref="AK73:AS73"/>
    <mergeCell ref="AV73:BD73"/>
    <mergeCell ref="BG73:BO73"/>
    <mergeCell ref="AK74:AS74"/>
    <mergeCell ref="AV74:BD74"/>
    <mergeCell ref="BG74:BO74"/>
    <mergeCell ref="AN75:AP75"/>
    <mergeCell ref="AY75:BA75"/>
    <mergeCell ref="BJ75:BL75"/>
    <mergeCell ref="A102:CD102"/>
    <mergeCell ref="C4:N5"/>
    <mergeCell ref="O4:Q5"/>
    <mergeCell ref="D46:E47"/>
    <mergeCell ref="F46:H47"/>
    <mergeCell ref="J46:T47"/>
    <mergeCell ref="D49:E50"/>
    <mergeCell ref="F49:H50"/>
    <mergeCell ref="J49:T50"/>
    <mergeCell ref="D52:E53"/>
    <mergeCell ref="F52:H53"/>
    <mergeCell ref="J52:T53"/>
    <mergeCell ref="AJ59:AL60"/>
    <mergeCell ref="AM59:AO60"/>
    <mergeCell ref="AJ62:AL63"/>
    <mergeCell ref="AM62:AO63"/>
    <mergeCell ref="AJ65:AL66"/>
    <mergeCell ref="AM65:AO66"/>
    <mergeCell ref="AJ68:AL69"/>
    <mergeCell ref="AM68:AO69"/>
    <mergeCell ref="BV59:BX60"/>
    <mergeCell ref="BY59:CA60"/>
    <mergeCell ref="BV62:BX63"/>
    <mergeCell ref="BY62:CA63"/>
    <mergeCell ref="AW18:BR19"/>
    <mergeCell ref="BV18:BX19"/>
    <mergeCell ref="BY18:CA19"/>
    <mergeCell ref="AW21:BR22"/>
    <mergeCell ref="BV21:BX22"/>
    <mergeCell ref="BY21:CA22"/>
    <mergeCell ref="AW12:BR13"/>
    <mergeCell ref="BV12:BX13"/>
    <mergeCell ref="BY12:CA13"/>
    <mergeCell ref="AW15:BR16"/>
    <mergeCell ref="BV15:BX16"/>
    <mergeCell ref="BY15:CA16"/>
    <mergeCell ref="BY33:CA34"/>
    <mergeCell ref="D24:E25"/>
    <mergeCell ref="F24:AA25"/>
    <mergeCell ref="AL24:AM25"/>
    <mergeCell ref="AN24:AP25"/>
    <mergeCell ref="AU24:AV25"/>
    <mergeCell ref="AW24:BR25"/>
    <mergeCell ref="BV24:BX25"/>
    <mergeCell ref="BY24:CA25"/>
    <mergeCell ref="D27:E28"/>
    <mergeCell ref="BY27:CA28"/>
    <mergeCell ref="BY30:CA31"/>
    <mergeCell ref="BV33:BX34"/>
    <mergeCell ref="D30:E31"/>
    <mergeCell ref="F30:AA31"/>
    <mergeCell ref="AN30:AP31"/>
    <mergeCell ref="AU30:AV31"/>
    <mergeCell ref="AW30:BR31"/>
    <mergeCell ref="BV30:BX31"/>
    <mergeCell ref="AW27:BR28"/>
    <mergeCell ref="BV27:BX28"/>
    <mergeCell ref="D12:E13"/>
    <mergeCell ref="F12:AA13"/>
    <mergeCell ref="AL12:AM13"/>
    <mergeCell ref="AN12:AP13"/>
    <mergeCell ref="AU12:AV13"/>
    <mergeCell ref="D15:E16"/>
    <mergeCell ref="F15:AA16"/>
    <mergeCell ref="AL15:AM16"/>
    <mergeCell ref="AN15:AP16"/>
    <mergeCell ref="AU15:AV16"/>
    <mergeCell ref="D18:E19"/>
    <mergeCell ref="F18:AA19"/>
    <mergeCell ref="AL18:AM19"/>
    <mergeCell ref="AN18:AP19"/>
    <mergeCell ref="AU18:AV19"/>
    <mergeCell ref="D21:E22"/>
    <mergeCell ref="D36:E37"/>
    <mergeCell ref="F36:AA37"/>
    <mergeCell ref="AK36:AM37"/>
    <mergeCell ref="AN36:AP37"/>
    <mergeCell ref="F27:AA28"/>
    <mergeCell ref="AN27:AP28"/>
    <mergeCell ref="AU27:AV28"/>
    <mergeCell ref="F21:AA22"/>
    <mergeCell ref="AL21:AM22"/>
    <mergeCell ref="AN21:AP22"/>
    <mergeCell ref="AU21:AV22"/>
    <mergeCell ref="D33:E34"/>
    <mergeCell ref="F33:AA34"/>
    <mergeCell ref="AN33:AP34"/>
    <mergeCell ref="AU33:AV34"/>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43A0A"/>
  </sheetPr>
  <dimension ref="A1:FO99"/>
  <sheetViews>
    <sheetView showGridLines="0" view="pageBreakPreview" zoomScale="50" zoomScaleNormal="40" zoomScaleSheetLayoutView="50" zoomScalePageLayoutView="35" workbookViewId="0">
      <selection activeCell="AP18" sqref="AP18"/>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71" ht="81" customHeight="1"/>
    <row r="2" spans="2:171"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71"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71" s="64" customFormat="1" ht="30" customHeight="1">
      <c r="B4" s="72"/>
      <c r="C4" s="2232" t="s">
        <v>895</v>
      </c>
      <c r="D4" s="2233"/>
      <c r="E4" s="2233"/>
      <c r="F4" s="2233"/>
      <c r="G4" s="2233"/>
      <c r="H4" s="2233"/>
      <c r="I4" s="2233"/>
      <c r="J4" s="2233"/>
      <c r="K4" s="2233"/>
      <c r="L4" s="2233"/>
      <c r="M4" s="2233"/>
      <c r="N4" s="2234"/>
      <c r="O4" s="2238" t="s">
        <v>1238</v>
      </c>
      <c r="P4" s="2239"/>
      <c r="Q4" s="2240"/>
      <c r="R4" s="40"/>
      <c r="S4" s="107" t="s">
        <v>1261</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71" s="64" customFormat="1" ht="30" customHeight="1">
      <c r="B5" s="73"/>
      <c r="C5" s="2235"/>
      <c r="D5" s="2236"/>
      <c r="E5" s="2236"/>
      <c r="F5" s="2236"/>
      <c r="G5" s="2236"/>
      <c r="H5" s="2236"/>
      <c r="I5" s="2236"/>
      <c r="J5" s="2236"/>
      <c r="K5" s="2236"/>
      <c r="L5" s="2236"/>
      <c r="M5" s="2236"/>
      <c r="N5" s="2237"/>
      <c r="O5" s="2241"/>
      <c r="P5" s="2242"/>
      <c r="Q5" s="2243"/>
      <c r="R5" s="40"/>
      <c r="S5" s="108" t="s">
        <v>1262</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71"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DP6" s="159"/>
      <c r="DQ6" s="159"/>
      <c r="DR6" s="159"/>
      <c r="DS6" s="159"/>
      <c r="DT6" s="159"/>
      <c r="DU6" s="159"/>
      <c r="DV6" s="159"/>
      <c r="DW6" s="159"/>
      <c r="DX6" s="159"/>
      <c r="DY6" s="159"/>
      <c r="DZ6" s="159"/>
      <c r="EA6" s="159"/>
      <c r="EB6" s="159"/>
      <c r="EC6" s="159"/>
      <c r="ED6" s="159"/>
      <c r="EE6" s="159"/>
      <c r="EF6" s="159"/>
      <c r="EG6" s="159"/>
      <c r="EH6" s="159"/>
      <c r="EI6" s="159"/>
      <c r="EJ6" s="159"/>
      <c r="EK6" s="159"/>
      <c r="EL6" s="159"/>
      <c r="EM6" s="159"/>
      <c r="EN6" s="159"/>
      <c r="EO6" s="159"/>
      <c r="EP6" s="159"/>
      <c r="EQ6" s="159"/>
      <c r="ER6" s="159"/>
      <c r="ES6" s="159"/>
      <c r="ET6" s="159"/>
      <c r="EU6" s="159"/>
      <c r="EV6" s="159"/>
      <c r="EW6" s="159"/>
      <c r="EX6" s="159"/>
      <c r="EY6" s="159"/>
      <c r="EZ6" s="159"/>
      <c r="FA6" s="159"/>
      <c r="FB6" s="159"/>
      <c r="FC6" s="159"/>
      <c r="FD6" s="159"/>
      <c r="FE6" s="159"/>
      <c r="FF6" s="159"/>
      <c r="FG6" s="159"/>
      <c r="FH6" s="159"/>
      <c r="FI6" s="159"/>
      <c r="FJ6" s="159"/>
      <c r="FK6" s="159"/>
      <c r="FL6" s="159"/>
      <c r="FM6" s="159"/>
      <c r="FN6" s="159"/>
      <c r="FO6" s="159"/>
    </row>
    <row r="7" spans="2:171" s="64" customFormat="1" ht="24.9" customHeight="1">
      <c r="B7" s="75"/>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20"/>
      <c r="CH7"/>
      <c r="CI7"/>
      <c r="CJ7"/>
      <c r="CK7"/>
      <c r="DP7" s="159"/>
      <c r="DQ7" s="159"/>
      <c r="DR7" s="159"/>
      <c r="DS7" s="159"/>
      <c r="DT7" s="159"/>
      <c r="DU7" s="159"/>
      <c r="DV7" s="159"/>
      <c r="DW7" s="159"/>
      <c r="DX7" s="159"/>
      <c r="DY7" s="159"/>
      <c r="DZ7" s="159"/>
      <c r="EA7" s="159"/>
      <c r="EB7" s="159"/>
      <c r="EC7" s="159"/>
      <c r="ED7" s="159"/>
      <c r="EE7" s="159"/>
      <c r="EF7" s="159"/>
      <c r="EG7" s="159"/>
      <c r="EH7" s="159"/>
      <c r="EI7" s="159"/>
      <c r="EJ7" s="159"/>
      <c r="EK7" s="159"/>
      <c r="EL7" s="159"/>
      <c r="EM7" s="159"/>
      <c r="EN7" s="159"/>
      <c r="EO7" s="159"/>
      <c r="EP7" s="159"/>
      <c r="EQ7" s="159"/>
      <c r="ER7" s="159"/>
      <c r="ES7" s="159"/>
      <c r="ET7" s="159"/>
      <c r="EU7" s="159"/>
      <c r="EV7" s="159"/>
      <c r="EW7" s="159"/>
      <c r="EX7" s="159"/>
      <c r="EY7" s="159"/>
      <c r="EZ7" s="159"/>
      <c r="FA7" s="159"/>
      <c r="FB7" s="159"/>
      <c r="FC7" s="159"/>
      <c r="FD7" s="159"/>
      <c r="FE7" s="159"/>
      <c r="FF7" s="159"/>
      <c r="FG7" s="159"/>
      <c r="FH7" s="159"/>
      <c r="FI7" s="159"/>
      <c r="FJ7" s="159"/>
      <c r="FK7" s="159"/>
      <c r="FL7" s="159"/>
      <c r="FM7" s="159"/>
      <c r="FN7" s="159"/>
      <c r="FO7" s="159"/>
    </row>
    <row r="8" spans="2:171" s="64" customFormat="1" ht="24.9" customHeight="1">
      <c r="B8" s="76"/>
      <c r="C8" s="895" t="s">
        <v>1383</v>
      </c>
      <c r="D8" s="98" t="s">
        <v>1384</v>
      </c>
      <c r="E8" s="169"/>
      <c r="F8" s="169"/>
      <c r="G8" s="169"/>
      <c r="H8" s="169"/>
      <c r="I8" s="169"/>
      <c r="J8" s="169"/>
      <c r="K8" s="169"/>
      <c r="L8" s="169"/>
      <c r="M8" s="169"/>
      <c r="N8" s="169"/>
      <c r="O8" s="172"/>
      <c r="P8" s="172"/>
      <c r="Q8" s="172"/>
      <c r="R8" s="40"/>
      <c r="S8" s="175"/>
      <c r="T8" s="81"/>
      <c r="U8" s="81"/>
      <c r="V8" s="81"/>
      <c r="W8" s="81"/>
      <c r="X8" s="81"/>
      <c r="Y8" s="81"/>
      <c r="Z8" s="81"/>
      <c r="AA8" s="81"/>
      <c r="AB8" s="81"/>
      <c r="AC8" s="81"/>
      <c r="AD8" s="81"/>
      <c r="AE8" s="81"/>
      <c r="AF8" s="81"/>
      <c r="AG8" s="81"/>
      <c r="AH8" s="81"/>
      <c r="AI8" s="81"/>
      <c r="AJ8" s="81"/>
      <c r="AK8" s="40"/>
      <c r="AL8" s="40"/>
      <c r="AM8" s="40"/>
      <c r="AN8" s="40"/>
      <c r="AO8" s="107"/>
      <c r="AP8" s="107"/>
      <c r="AQ8" s="107"/>
      <c r="AR8" s="1"/>
      <c r="AS8" s="1"/>
      <c r="AT8" s="1"/>
      <c r="AU8" s="1"/>
      <c r="AV8" s="1"/>
      <c r="AW8" s="1"/>
      <c r="AX8" s="1"/>
      <c r="AY8" s="1"/>
      <c r="AZ8" s="66"/>
      <c r="BA8" s="66"/>
      <c r="BB8" s="66"/>
      <c r="BC8" s="66"/>
      <c r="BD8" s="66"/>
      <c r="BE8" s="66"/>
      <c r="BF8" s="66"/>
      <c r="BG8" s="66"/>
      <c r="BH8" s="66"/>
      <c r="BI8" s="66"/>
      <c r="BJ8" s="66"/>
      <c r="BK8" s="66"/>
      <c r="BL8" s="1"/>
      <c r="BM8" s="1"/>
      <c r="BN8" s="1"/>
      <c r="BO8" s="1"/>
      <c r="BP8" s="1"/>
      <c r="BQ8" s="1"/>
      <c r="BR8" s="1"/>
      <c r="BS8" s="2299" t="s">
        <v>229</v>
      </c>
      <c r="BT8" s="2299"/>
      <c r="BU8" s="2299"/>
      <c r="BV8" s="2299"/>
      <c r="BW8" s="2299"/>
      <c r="BX8" s="2299"/>
      <c r="BY8" s="2299"/>
      <c r="BZ8" s="2299"/>
      <c r="CA8" s="2299"/>
      <c r="CB8" s="66"/>
      <c r="CC8" s="66"/>
      <c r="CD8" s="144"/>
      <c r="CH8"/>
      <c r="CI8"/>
      <c r="CJ8"/>
      <c r="CK8"/>
      <c r="DP8" s="1044"/>
      <c r="DQ8" s="1044"/>
      <c r="DR8" s="1044"/>
      <c r="DS8" s="1044"/>
      <c r="DT8" s="1044"/>
      <c r="DU8" s="1044"/>
      <c r="DV8" s="1044"/>
      <c r="DW8" s="1044"/>
      <c r="DX8" s="1044"/>
      <c r="DY8" s="1044"/>
      <c r="DZ8" s="1044"/>
      <c r="EA8" s="1044"/>
      <c r="EB8" s="1044"/>
      <c r="EC8" s="1044"/>
      <c r="ED8" s="1044"/>
      <c r="EE8" s="1044"/>
      <c r="EF8" s="1044"/>
      <c r="EG8" s="1044"/>
      <c r="EH8" s="1044"/>
      <c r="EI8" s="1044"/>
      <c r="EJ8" s="1044"/>
      <c r="EK8" s="1044"/>
      <c r="EL8" s="1044"/>
      <c r="EM8" s="1044"/>
      <c r="EN8" s="1044"/>
      <c r="EO8" s="1044"/>
      <c r="EP8" s="1044"/>
      <c r="EQ8" s="1044"/>
      <c r="ER8" s="1044"/>
      <c r="ES8" s="1044"/>
      <c r="ET8" s="1044"/>
      <c r="EU8" s="1044"/>
      <c r="EV8" s="1044"/>
      <c r="EW8" s="1044"/>
      <c r="EX8" s="1044"/>
      <c r="EY8" s="1044"/>
      <c r="EZ8" s="1044"/>
      <c r="FA8" s="1044"/>
      <c r="FB8" s="1044"/>
      <c r="FC8" s="1044"/>
      <c r="FD8" s="1044"/>
      <c r="FE8" s="1044"/>
      <c r="FF8" s="1044"/>
      <c r="FG8" s="1044"/>
      <c r="FH8" s="1044"/>
      <c r="FI8" s="1044"/>
      <c r="FJ8" s="1044"/>
      <c r="FK8" s="1044"/>
      <c r="FL8" s="1044"/>
      <c r="FM8" s="1044"/>
      <c r="FN8" s="1044"/>
      <c r="FO8" s="1044"/>
    </row>
    <row r="9" spans="2:171" s="64" customFormat="1" ht="24.9" customHeight="1">
      <c r="B9" s="88"/>
      <c r="C9" s="166"/>
      <c r="D9" s="145" t="s">
        <v>1385</v>
      </c>
      <c r="E9" s="87"/>
      <c r="F9" s="105"/>
      <c r="G9" s="105"/>
      <c r="H9" s="105"/>
      <c r="I9" s="105"/>
      <c r="J9" s="106"/>
      <c r="K9" s="106"/>
      <c r="L9" s="106"/>
      <c r="M9" s="106"/>
      <c r="N9" s="87"/>
      <c r="O9" s="87"/>
      <c r="P9" s="106"/>
      <c r="Q9" s="106"/>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66"/>
      <c r="BA9" s="66"/>
      <c r="BB9" s="66"/>
      <c r="BC9" s="66"/>
      <c r="BD9" s="66"/>
      <c r="BE9" s="66"/>
      <c r="BF9" s="66"/>
      <c r="BG9" s="66"/>
      <c r="BH9" s="66"/>
      <c r="BI9" s="66"/>
      <c r="BJ9" s="66"/>
      <c r="BK9" s="66"/>
      <c r="BL9" s="87"/>
      <c r="BM9" s="87"/>
      <c r="BN9" s="87"/>
      <c r="BO9" s="87"/>
      <c r="BP9" s="87"/>
      <c r="BQ9" s="87"/>
      <c r="BR9" s="87"/>
      <c r="BS9" s="2306" t="s">
        <v>230</v>
      </c>
      <c r="BT9" s="2306"/>
      <c r="BU9" s="2306"/>
      <c r="BV9" s="2306"/>
      <c r="BW9" s="2306"/>
      <c r="BX9" s="2306"/>
      <c r="BY9" s="2306"/>
      <c r="BZ9" s="2306"/>
      <c r="CA9" s="2306"/>
      <c r="CB9" s="66"/>
      <c r="CC9" s="66"/>
      <c r="CD9" s="144"/>
      <c r="CH9"/>
      <c r="CI9"/>
      <c r="CJ9"/>
      <c r="CK9"/>
      <c r="DP9" s="1044"/>
      <c r="DQ9" s="1044"/>
      <c r="DR9" s="1044"/>
      <c r="DS9" s="1044"/>
      <c r="DT9" s="1044"/>
      <c r="DU9" s="1044"/>
      <c r="DV9" s="1044"/>
      <c r="DW9" s="1044"/>
      <c r="DX9" s="1044"/>
      <c r="DY9" s="1044"/>
      <c r="DZ9" s="1044"/>
      <c r="EA9" s="1044"/>
      <c r="EB9" s="1044"/>
      <c r="EC9" s="1044"/>
      <c r="ED9" s="1044"/>
      <c r="EE9" s="1044"/>
      <c r="EF9" s="1044"/>
      <c r="EG9" s="1044"/>
      <c r="EH9" s="1044"/>
      <c r="EI9" s="1044"/>
      <c r="EJ9" s="1044"/>
      <c r="EK9" s="1044"/>
      <c r="EL9" s="1044"/>
      <c r="EM9" s="1044"/>
      <c r="EN9" s="1044"/>
      <c r="EO9" s="1044"/>
      <c r="EP9" s="1044"/>
      <c r="EQ9" s="1044"/>
      <c r="ER9" s="1044"/>
      <c r="ES9" s="1044"/>
      <c r="ET9" s="1044"/>
      <c r="EU9" s="1044"/>
      <c r="EV9" s="1044"/>
      <c r="EW9" s="1044"/>
      <c r="EX9" s="1044"/>
      <c r="EY9" s="1044"/>
      <c r="EZ9" s="1044"/>
      <c r="FA9" s="1044"/>
      <c r="FB9" s="1044"/>
      <c r="FC9" s="1044"/>
      <c r="FD9" s="1044"/>
      <c r="FE9" s="1044"/>
      <c r="FF9" s="1044"/>
      <c r="FG9" s="1044"/>
      <c r="FH9" s="1044"/>
      <c r="FI9" s="1044"/>
      <c r="FJ9" s="1044"/>
      <c r="FK9" s="1044"/>
      <c r="FL9" s="1044"/>
      <c r="FM9" s="1044"/>
      <c r="FN9" s="1044"/>
      <c r="FO9" s="1044"/>
    </row>
    <row r="10" spans="2:171" s="64" customFormat="1" ht="24.9" customHeight="1">
      <c r="B10" s="88"/>
      <c r="C10" s="166"/>
      <c r="D10" s="145"/>
      <c r="E10" s="87"/>
      <c r="F10" s="105"/>
      <c r="G10" s="105"/>
      <c r="H10" s="105"/>
      <c r="I10" s="105"/>
      <c r="J10" s="1047"/>
      <c r="K10" s="1047"/>
      <c r="L10" s="1047"/>
      <c r="M10" s="1047"/>
      <c r="N10" s="87"/>
      <c r="O10" s="87"/>
      <c r="P10" s="1047"/>
      <c r="Q10" s="104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66"/>
      <c r="BA10" s="66"/>
      <c r="BB10" s="66"/>
      <c r="BC10" s="66"/>
      <c r="BD10" s="66"/>
      <c r="BE10" s="66"/>
      <c r="BF10" s="66"/>
      <c r="BG10" s="66"/>
      <c r="BH10" s="66"/>
      <c r="BI10" s="66"/>
      <c r="BJ10" s="66"/>
      <c r="BK10" s="66"/>
      <c r="BL10" s="87"/>
      <c r="BM10" s="87"/>
      <c r="BN10" s="87"/>
      <c r="BO10" s="87"/>
      <c r="BP10" s="87"/>
      <c r="BQ10" s="87"/>
      <c r="BR10" s="87"/>
      <c r="BS10" s="2307" t="s">
        <v>154</v>
      </c>
      <c r="BT10" s="2307"/>
      <c r="BU10" s="2307"/>
      <c r="BV10" s="2307"/>
      <c r="BW10" s="2307"/>
      <c r="BX10" s="2307"/>
      <c r="BY10" s="2307"/>
      <c r="BZ10" s="2307"/>
      <c r="CA10" s="2307"/>
      <c r="CB10" s="66"/>
      <c r="CC10" s="66"/>
      <c r="CD10" s="144"/>
      <c r="CH10"/>
      <c r="CI10"/>
      <c r="CJ10"/>
      <c r="CK10"/>
      <c r="DP10" s="1044"/>
      <c r="DQ10" s="1044"/>
      <c r="DR10" s="1044"/>
      <c r="DS10" s="1044"/>
      <c r="DT10" s="1044"/>
      <c r="DU10" s="1044"/>
      <c r="DV10" s="1044"/>
      <c r="DW10" s="1044"/>
      <c r="DX10" s="1044"/>
      <c r="DY10" s="1044"/>
      <c r="DZ10" s="1044"/>
      <c r="EA10" s="1044"/>
      <c r="EB10" s="1044"/>
      <c r="EC10" s="1044"/>
      <c r="ED10" s="1044"/>
      <c r="EE10" s="1044"/>
      <c r="EF10" s="1044"/>
      <c r="EG10" s="1044"/>
      <c r="EH10" s="1044"/>
      <c r="EI10" s="1044"/>
      <c r="EJ10" s="1044"/>
      <c r="EK10" s="1044"/>
      <c r="EL10" s="1044"/>
      <c r="EM10" s="1044"/>
      <c r="EN10" s="1044"/>
      <c r="EO10" s="1044"/>
      <c r="EP10" s="1044"/>
      <c r="EQ10" s="1044"/>
      <c r="ER10" s="1044"/>
      <c r="ES10" s="1044"/>
      <c r="ET10" s="1044"/>
      <c r="EU10" s="1044"/>
      <c r="EV10" s="1044"/>
      <c r="EW10" s="1044"/>
      <c r="EX10" s="1044"/>
      <c r="EY10" s="1044"/>
      <c r="EZ10" s="1044"/>
      <c r="FA10" s="1044"/>
      <c r="FB10" s="1044"/>
      <c r="FC10" s="1044"/>
      <c r="FD10" s="1044"/>
      <c r="FE10" s="1044"/>
      <c r="FF10" s="1044"/>
      <c r="FG10" s="1044"/>
      <c r="FH10" s="1044"/>
      <c r="FI10" s="1044"/>
      <c r="FJ10" s="1044"/>
      <c r="FK10" s="1044"/>
      <c r="FL10" s="1044"/>
      <c r="FM10" s="1044"/>
      <c r="FN10" s="1044"/>
      <c r="FO10" s="1044"/>
    </row>
    <row r="11" spans="2:171" s="64" customFormat="1" ht="24.9" customHeight="1">
      <c r="B11" s="90"/>
      <c r="C11" s="66"/>
      <c r="D11" s="66"/>
      <c r="E11" s="87"/>
      <c r="F11" s="105"/>
      <c r="G11" s="105"/>
      <c r="H11" s="105"/>
      <c r="I11" s="105"/>
      <c r="J11" s="106"/>
      <c r="K11" s="106"/>
      <c r="L11" s="106"/>
      <c r="M11" s="106"/>
      <c r="N11" s="87"/>
      <c r="O11" s="87"/>
      <c r="P11" s="106"/>
      <c r="Q11" s="106"/>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66"/>
      <c r="BA11" s="66"/>
      <c r="BB11" s="66"/>
      <c r="BC11" s="66"/>
      <c r="BD11" s="66"/>
      <c r="BE11" s="66"/>
      <c r="BF11" s="66"/>
      <c r="BG11" s="66"/>
      <c r="BH11" s="66"/>
      <c r="BI11" s="66"/>
      <c r="BJ11" s="66"/>
      <c r="BK11" s="66"/>
      <c r="BL11" s="87"/>
      <c r="BM11" s="87"/>
      <c r="BN11" s="87"/>
      <c r="BO11" s="87"/>
      <c r="BP11" s="87"/>
      <c r="BQ11" s="87"/>
      <c r="BR11" s="87"/>
      <c r="BS11" s="87"/>
      <c r="BT11" s="87"/>
      <c r="BU11" s="87"/>
      <c r="BV11" s="87"/>
      <c r="BW11" s="87"/>
      <c r="BX11" s="87"/>
      <c r="BY11" s="882" t="s">
        <v>1309</v>
      </c>
      <c r="BZ11" s="87"/>
      <c r="CA11" s="87"/>
      <c r="CB11" s="66"/>
      <c r="CC11" s="66"/>
      <c r="CD11" s="144"/>
      <c r="CH11"/>
      <c r="CI11"/>
      <c r="CJ11"/>
      <c r="CK11"/>
      <c r="DP11" s="1044"/>
      <c r="DQ11" s="1044"/>
      <c r="DR11" s="1044"/>
      <c r="DS11" s="1044"/>
      <c r="DT11" s="1044"/>
      <c r="DU11" s="1044"/>
      <c r="DV11" s="1044"/>
      <c r="DW11" s="1044"/>
      <c r="DX11" s="1044"/>
      <c r="DY11" s="1044"/>
      <c r="DZ11" s="1044"/>
      <c r="EA11" s="1044"/>
      <c r="EB11" s="1044"/>
      <c r="EC11" s="1044"/>
      <c r="ED11" s="1044"/>
      <c r="EE11" s="1044"/>
      <c r="EF11" s="1044"/>
      <c r="EG11" s="1044"/>
      <c r="EH11" s="1044"/>
      <c r="EI11" s="1044"/>
      <c r="EJ11" s="1044"/>
      <c r="EK11" s="1044"/>
      <c r="EL11" s="1044"/>
      <c r="EM11" s="1044"/>
      <c r="EN11" s="1044"/>
      <c r="EO11" s="1044"/>
      <c r="EP11" s="1044"/>
      <c r="EQ11" s="1044"/>
      <c r="ER11" s="1044"/>
      <c r="ES11" s="1044"/>
      <c r="ET11" s="1044"/>
      <c r="EU11" s="1044"/>
      <c r="EV11" s="1044"/>
      <c r="EW11" s="1044"/>
      <c r="EX11" s="1044"/>
      <c r="EY11" s="1044"/>
      <c r="EZ11" s="1044"/>
      <c r="FA11" s="1044"/>
      <c r="FB11" s="1044"/>
      <c r="FC11" s="1044"/>
      <c r="FD11" s="1044"/>
      <c r="FE11" s="1044"/>
      <c r="FF11" s="1044"/>
      <c r="FG11" s="1044"/>
      <c r="FH11" s="1044"/>
      <c r="FI11" s="1044"/>
      <c r="FJ11" s="1044"/>
      <c r="FK11" s="1044"/>
      <c r="FL11" s="1044"/>
      <c r="FM11" s="1044"/>
      <c r="FN11" s="1044"/>
      <c r="FO11" s="1044"/>
    </row>
    <row r="12" spans="2:171" s="64" customFormat="1" ht="24.9" customHeight="1">
      <c r="B12" s="90"/>
      <c r="C12" s="166"/>
      <c r="D12" s="98" t="s">
        <v>146</v>
      </c>
      <c r="E12" s="87"/>
      <c r="F12" s="98" t="s">
        <v>1386</v>
      </c>
      <c r="G12" s="105"/>
      <c r="H12" s="105"/>
      <c r="I12" s="105"/>
      <c r="J12" s="106"/>
      <c r="K12" s="106"/>
      <c r="L12" s="106"/>
      <c r="M12" s="106"/>
      <c r="N12" s="87"/>
      <c r="O12" s="87"/>
      <c r="P12" s="106"/>
      <c r="Q12" s="106"/>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66"/>
      <c r="BA12" s="66"/>
      <c r="BB12" s="66"/>
      <c r="BC12" s="66"/>
      <c r="BD12" s="66"/>
      <c r="BE12" s="66"/>
      <c r="BF12" s="66"/>
      <c r="BG12" s="66"/>
      <c r="BH12" s="66"/>
      <c r="BI12" s="66"/>
      <c r="BJ12" s="66"/>
      <c r="BK12" s="66"/>
      <c r="BL12" s="66"/>
      <c r="BM12" s="66"/>
      <c r="BN12" s="66"/>
      <c r="BO12" s="87"/>
      <c r="BP12" s="87"/>
      <c r="BQ12" s="1604">
        <v>23</v>
      </c>
      <c r="BR12" s="1604"/>
      <c r="BS12" s="1613"/>
      <c r="BT12" s="1614"/>
      <c r="BU12" s="1614"/>
      <c r="BV12" s="1614"/>
      <c r="BW12" s="1614"/>
      <c r="BX12" s="1614"/>
      <c r="BY12" s="1614"/>
      <c r="BZ12" s="1614"/>
      <c r="CA12" s="1615"/>
      <c r="CB12" s="66"/>
      <c r="CC12" s="66"/>
      <c r="CD12" s="144"/>
      <c r="CH12"/>
      <c r="CI12"/>
      <c r="CJ12"/>
      <c r="CK12"/>
      <c r="DP12" s="1044"/>
      <c r="DQ12" s="1044"/>
      <c r="DR12" s="1044"/>
      <c r="DS12" s="1044"/>
      <c r="DT12" s="1044"/>
      <c r="DU12" s="1044"/>
      <c r="DV12" s="1044"/>
      <c r="DW12" s="1044"/>
      <c r="DX12" s="1044"/>
      <c r="DY12" s="1044"/>
      <c r="DZ12" s="1044"/>
      <c r="EA12" s="1044"/>
      <c r="EB12" s="1044"/>
      <c r="EC12" s="1044"/>
      <c r="ED12" s="1044"/>
      <c r="EE12" s="1044"/>
      <c r="EF12" s="1044"/>
      <c r="EG12" s="1044"/>
      <c r="EH12" s="1044"/>
      <c r="EI12" s="1044"/>
      <c r="EJ12" s="1044"/>
      <c r="EK12" s="1044"/>
      <c r="EL12" s="1044"/>
      <c r="EM12" s="1044"/>
      <c r="EN12" s="1044"/>
      <c r="EO12" s="1044"/>
      <c r="EP12" s="1044"/>
      <c r="EQ12" s="1044"/>
      <c r="ER12" s="1044"/>
      <c r="ES12" s="1044"/>
      <c r="ET12" s="1044"/>
      <c r="EU12" s="1044"/>
      <c r="EV12" s="1044"/>
      <c r="EW12" s="1044"/>
      <c r="EX12" s="1044"/>
      <c r="EY12" s="1044"/>
      <c r="EZ12" s="1044"/>
      <c r="FA12" s="1044"/>
      <c r="FB12" s="1044"/>
      <c r="FC12" s="1044"/>
      <c r="FD12" s="1044"/>
      <c r="FE12" s="1044"/>
      <c r="FF12" s="1044"/>
      <c r="FG12" s="1044"/>
      <c r="FH12" s="1044"/>
      <c r="FI12" s="1044"/>
      <c r="FJ12" s="1044"/>
      <c r="FK12" s="1044"/>
      <c r="FL12" s="1044"/>
      <c r="FM12" s="1044"/>
      <c r="FN12" s="1044"/>
      <c r="FO12" s="1044"/>
    </row>
    <row r="13" spans="2:171" s="64" customFormat="1" ht="24.9" customHeight="1">
      <c r="B13" s="93"/>
      <c r="C13" s="166"/>
      <c r="D13" s="98"/>
      <c r="E13" s="87"/>
      <c r="F13" s="145" t="s">
        <v>1387</v>
      </c>
      <c r="G13" s="105"/>
      <c r="H13" s="105"/>
      <c r="I13" s="105"/>
      <c r="J13" s="106"/>
      <c r="K13" s="106"/>
      <c r="L13" s="106"/>
      <c r="M13" s="106"/>
      <c r="N13" s="87"/>
      <c r="O13" s="87"/>
      <c r="P13" s="106"/>
      <c r="Q13" s="106"/>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66"/>
      <c r="BA13" s="66"/>
      <c r="BB13" s="66"/>
      <c r="BC13" s="66"/>
      <c r="BD13" s="66"/>
      <c r="BE13" s="66"/>
      <c r="BF13" s="66"/>
      <c r="BG13" s="66"/>
      <c r="BH13" s="66"/>
      <c r="BI13" s="66"/>
      <c r="BJ13" s="66"/>
      <c r="BK13" s="66"/>
      <c r="BL13" s="66"/>
      <c r="BM13" s="66"/>
      <c r="BN13" s="66"/>
      <c r="BO13" s="87"/>
      <c r="BP13" s="81"/>
      <c r="BQ13" s="1604"/>
      <c r="BR13" s="1604"/>
      <c r="BS13" s="1616"/>
      <c r="BT13" s="1617"/>
      <c r="BU13" s="1617"/>
      <c r="BV13" s="1617"/>
      <c r="BW13" s="1617"/>
      <c r="BX13" s="1617"/>
      <c r="BY13" s="1617"/>
      <c r="BZ13" s="1617"/>
      <c r="CA13" s="1618"/>
      <c r="CB13" s="66"/>
      <c r="CC13" s="66"/>
      <c r="CD13" s="144"/>
      <c r="CH13"/>
      <c r="CI13"/>
      <c r="CJ13"/>
      <c r="CK13"/>
      <c r="DP13" s="1044"/>
      <c r="DQ13" s="1044"/>
      <c r="DR13" s="1044"/>
      <c r="DS13" s="1044"/>
      <c r="DT13" s="1044"/>
      <c r="DU13" s="1044"/>
      <c r="DV13" s="1044"/>
      <c r="DW13" s="1044"/>
      <c r="DX13" s="1044"/>
      <c r="DY13" s="1044"/>
      <c r="DZ13" s="1044"/>
      <c r="EA13" s="1044"/>
      <c r="EB13" s="1044"/>
      <c r="EC13" s="1044"/>
      <c r="ED13" s="1044"/>
      <c r="EE13" s="1044"/>
      <c r="EF13" s="1044"/>
      <c r="EG13" s="1044"/>
      <c r="EH13" s="1044"/>
      <c r="EI13" s="1044"/>
      <c r="EJ13" s="1044"/>
      <c r="EK13" s="1044"/>
      <c r="EL13" s="1044"/>
      <c r="EM13" s="1044"/>
      <c r="EN13" s="1044"/>
      <c r="EO13" s="1044"/>
      <c r="EP13" s="1044"/>
      <c r="EQ13" s="1044"/>
      <c r="ER13" s="1044"/>
      <c r="ES13" s="1044"/>
      <c r="ET13" s="1044"/>
      <c r="EU13" s="1044"/>
      <c r="EV13" s="1044"/>
      <c r="EW13" s="1044"/>
      <c r="EX13" s="1044"/>
      <c r="EY13" s="1044"/>
      <c r="EZ13" s="1044"/>
      <c r="FA13" s="1044"/>
      <c r="FB13" s="1044"/>
      <c r="FC13" s="1044"/>
      <c r="FD13" s="1044"/>
      <c r="FE13" s="1044"/>
      <c r="FF13" s="1044"/>
      <c r="FG13" s="1044"/>
      <c r="FH13" s="1044"/>
      <c r="FI13" s="1044"/>
      <c r="FJ13" s="1044"/>
      <c r="FK13" s="1044"/>
      <c r="FL13" s="1044"/>
      <c r="FM13" s="1044"/>
      <c r="FN13" s="1044"/>
      <c r="FO13" s="1044"/>
    </row>
    <row r="14" spans="2:171" s="64" customFormat="1" ht="24.9" customHeight="1">
      <c r="B14" s="76"/>
      <c r="C14" s="166"/>
      <c r="D14" s="66"/>
      <c r="E14" s="66"/>
      <c r="F14" s="66"/>
      <c r="G14" s="105"/>
      <c r="H14" s="105"/>
      <c r="I14" s="105"/>
      <c r="J14" s="106"/>
      <c r="K14" s="106"/>
      <c r="L14" s="106"/>
      <c r="M14" s="106"/>
      <c r="N14" s="87"/>
      <c r="O14" s="87"/>
      <c r="P14" s="106"/>
      <c r="Q14" s="106"/>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66"/>
      <c r="BA14" s="66"/>
      <c r="BB14" s="66"/>
      <c r="BC14" s="66"/>
      <c r="BD14" s="66"/>
      <c r="BE14" s="66"/>
      <c r="BF14" s="66"/>
      <c r="BG14" s="66"/>
      <c r="BH14" s="66"/>
      <c r="BI14" s="66"/>
      <c r="BJ14" s="66"/>
      <c r="BK14" s="66"/>
      <c r="BL14" s="66"/>
      <c r="BM14" s="66"/>
      <c r="BN14" s="66"/>
      <c r="BO14" s="87"/>
      <c r="BP14" s="81"/>
      <c r="BQ14" s="81"/>
      <c r="BR14" s="81"/>
      <c r="BS14" s="87"/>
      <c r="BT14" s="87"/>
      <c r="BU14" s="87"/>
      <c r="BV14" s="87"/>
      <c r="BW14" s="87"/>
      <c r="BX14" s="87"/>
      <c r="BY14" s="87"/>
      <c r="BZ14" s="87"/>
      <c r="CA14" s="87"/>
      <c r="CB14" s="66"/>
      <c r="CC14" s="66"/>
      <c r="CD14" s="144"/>
      <c r="CH14"/>
      <c r="CI14"/>
      <c r="CJ14"/>
      <c r="CK14"/>
      <c r="DP14" s="1044"/>
      <c r="DQ14" s="1044"/>
      <c r="DR14" s="1044"/>
      <c r="DS14" s="1044"/>
      <c r="DT14" s="1044"/>
      <c r="DU14" s="1044"/>
      <c r="DV14" s="1044"/>
      <c r="DW14" s="1044"/>
      <c r="DX14" s="1044"/>
      <c r="DY14" s="1044"/>
      <c r="DZ14" s="1044"/>
      <c r="EA14" s="1044"/>
      <c r="EB14" s="1044"/>
      <c r="EC14" s="1044"/>
      <c r="ED14" s="1044"/>
      <c r="EE14" s="1044"/>
      <c r="EF14" s="1044"/>
      <c r="EG14" s="1044"/>
      <c r="EH14" s="1044"/>
      <c r="EI14" s="1044"/>
      <c r="EJ14" s="1044"/>
      <c r="EK14" s="1044"/>
      <c r="EL14" s="1044"/>
      <c r="EM14" s="1044"/>
      <c r="EN14" s="1044"/>
      <c r="EO14" s="1044"/>
      <c r="EP14" s="1044"/>
      <c r="EQ14" s="1044"/>
      <c r="ER14" s="1044"/>
      <c r="ES14" s="1044"/>
      <c r="ET14" s="1044"/>
      <c r="EU14" s="1044"/>
      <c r="EV14" s="1044"/>
      <c r="EW14" s="1044"/>
      <c r="EX14" s="1044"/>
      <c r="EY14" s="1044"/>
      <c r="EZ14" s="1044"/>
      <c r="FA14" s="1044"/>
      <c r="FB14" s="1044"/>
      <c r="FC14" s="1044"/>
      <c r="FD14" s="1044"/>
      <c r="FE14" s="1044"/>
      <c r="FF14" s="1044"/>
      <c r="FG14" s="1044"/>
      <c r="FH14" s="1044"/>
      <c r="FI14" s="1044"/>
      <c r="FJ14" s="1044"/>
      <c r="FK14" s="1044"/>
      <c r="FL14" s="1044"/>
      <c r="FM14" s="1044"/>
      <c r="FN14" s="1044"/>
      <c r="FO14" s="1044"/>
    </row>
    <row r="15" spans="2:171" s="64" customFormat="1" ht="24.9" customHeight="1">
      <c r="B15" s="76"/>
      <c r="C15" s="166"/>
      <c r="D15" s="98" t="s">
        <v>149</v>
      </c>
      <c r="E15" s="87"/>
      <c r="F15" s="98" t="s">
        <v>1388</v>
      </c>
      <c r="G15" s="105"/>
      <c r="H15" s="105"/>
      <c r="I15" s="105"/>
      <c r="J15" s="106"/>
      <c r="K15" s="106"/>
      <c r="L15" s="106"/>
      <c r="M15" s="106"/>
      <c r="N15" s="87"/>
      <c r="O15" s="87"/>
      <c r="P15" s="106"/>
      <c r="Q15" s="106"/>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66"/>
      <c r="BA15" s="66"/>
      <c r="BB15" s="66"/>
      <c r="BC15" s="66"/>
      <c r="BD15" s="66"/>
      <c r="BE15" s="66"/>
      <c r="BF15" s="66"/>
      <c r="BG15" s="66"/>
      <c r="BH15" s="66"/>
      <c r="BI15" s="66"/>
      <c r="BJ15" s="66"/>
      <c r="BK15" s="66"/>
      <c r="BL15" s="66"/>
      <c r="BM15" s="66"/>
      <c r="BN15" s="66"/>
      <c r="BO15" s="87"/>
      <c r="BP15" s="81"/>
      <c r="BQ15" s="1604">
        <v>24</v>
      </c>
      <c r="BR15" s="1604"/>
      <c r="BS15" s="1613"/>
      <c r="BT15" s="1614"/>
      <c r="BU15" s="1614"/>
      <c r="BV15" s="1614"/>
      <c r="BW15" s="1614"/>
      <c r="BX15" s="1614"/>
      <c r="BY15" s="1614"/>
      <c r="BZ15" s="1614"/>
      <c r="CA15" s="1615"/>
      <c r="CB15" s="66"/>
      <c r="CC15" s="66"/>
      <c r="CD15" s="144"/>
      <c r="CH15"/>
      <c r="CI15"/>
      <c r="CJ15"/>
      <c r="CK15"/>
      <c r="DP15" s="1044"/>
      <c r="DQ15" s="1044"/>
      <c r="DR15" s="1044"/>
      <c r="DS15" s="1044"/>
      <c r="DT15" s="1044"/>
      <c r="DU15" s="1044"/>
      <c r="DV15" s="1044"/>
      <c r="DW15" s="1044"/>
      <c r="DX15" s="1044"/>
      <c r="DY15" s="1044"/>
      <c r="DZ15" s="1044"/>
      <c r="EA15" s="1044"/>
      <c r="EB15" s="1044"/>
      <c r="EC15" s="1044"/>
      <c r="ED15" s="1044"/>
      <c r="EE15" s="1044"/>
      <c r="EF15" s="1044"/>
      <c r="EG15" s="1044"/>
      <c r="EH15" s="1044"/>
      <c r="EI15" s="1044"/>
      <c r="EJ15" s="1044"/>
      <c r="EK15" s="1044"/>
      <c r="EL15" s="1044"/>
      <c r="EM15" s="1044"/>
      <c r="EN15" s="1044"/>
      <c r="EO15" s="1044"/>
      <c r="EP15" s="1044"/>
      <c r="EQ15" s="1044"/>
      <c r="ER15" s="1044"/>
      <c r="ES15" s="1044"/>
      <c r="ET15" s="1044"/>
      <c r="EU15" s="1044"/>
      <c r="EV15" s="1044"/>
      <c r="EW15" s="1044"/>
      <c r="EX15" s="1044"/>
      <c r="EY15" s="1044"/>
      <c r="EZ15" s="1044"/>
      <c r="FA15" s="1044"/>
      <c r="FB15" s="1044"/>
      <c r="FC15" s="1044"/>
      <c r="FD15" s="1044"/>
      <c r="FE15" s="1044"/>
      <c r="FF15" s="1044"/>
      <c r="FG15" s="1044"/>
      <c r="FH15" s="1044"/>
      <c r="FI15" s="1044"/>
      <c r="FJ15" s="1044"/>
      <c r="FK15" s="1044"/>
      <c r="FL15" s="1044"/>
      <c r="FM15" s="1044"/>
      <c r="FN15" s="1044"/>
      <c r="FO15" s="1044"/>
    </row>
    <row r="16" spans="2:171" s="64" customFormat="1" ht="24.9" customHeight="1">
      <c r="B16" s="76"/>
      <c r="C16" s="166"/>
      <c r="D16" s="98"/>
      <c r="E16" s="87"/>
      <c r="F16" s="145" t="s">
        <v>1389</v>
      </c>
      <c r="G16" s="105"/>
      <c r="H16" s="105"/>
      <c r="I16" s="105"/>
      <c r="J16" s="106"/>
      <c r="K16" s="106"/>
      <c r="L16" s="106"/>
      <c r="M16" s="106"/>
      <c r="N16" s="87"/>
      <c r="O16" s="87"/>
      <c r="P16" s="106"/>
      <c r="Q16" s="106"/>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66"/>
      <c r="BA16" s="66"/>
      <c r="BB16" s="66"/>
      <c r="BC16" s="66"/>
      <c r="BD16" s="66"/>
      <c r="BE16" s="66"/>
      <c r="BF16" s="66"/>
      <c r="BG16" s="66"/>
      <c r="BH16" s="66"/>
      <c r="BI16" s="66"/>
      <c r="BJ16" s="66"/>
      <c r="BK16" s="66"/>
      <c r="BL16" s="66"/>
      <c r="BM16" s="66"/>
      <c r="BN16" s="66"/>
      <c r="BO16" s="87"/>
      <c r="BP16" s="81"/>
      <c r="BQ16" s="1604"/>
      <c r="BR16" s="1604"/>
      <c r="BS16" s="1616"/>
      <c r="BT16" s="1617"/>
      <c r="BU16" s="1617"/>
      <c r="BV16" s="1617"/>
      <c r="BW16" s="1617"/>
      <c r="BX16" s="1617"/>
      <c r="BY16" s="1617"/>
      <c r="BZ16" s="1617"/>
      <c r="CA16" s="1618"/>
      <c r="CB16" s="66"/>
      <c r="CC16" s="66"/>
      <c r="CD16" s="144"/>
      <c r="CH16"/>
      <c r="CI16"/>
      <c r="CJ16"/>
      <c r="CK16"/>
      <c r="DP16" s="1044"/>
      <c r="DQ16" s="1044"/>
      <c r="DR16" s="1044"/>
      <c r="DS16" s="1044"/>
      <c r="DT16" s="1044"/>
      <c r="DU16" s="1044"/>
      <c r="DV16" s="1044"/>
      <c r="DW16" s="1044"/>
      <c r="DX16" s="1044"/>
      <c r="DY16" s="1044"/>
      <c r="DZ16" s="1044"/>
      <c r="EA16" s="1044"/>
      <c r="EB16" s="1044"/>
      <c r="EC16" s="1044"/>
      <c r="ED16" s="1044"/>
      <c r="EE16" s="1044"/>
      <c r="EF16" s="1044"/>
      <c r="EG16" s="1044"/>
      <c r="EH16" s="1044"/>
      <c r="EI16" s="1044"/>
      <c r="EJ16" s="1044"/>
      <c r="EK16" s="1044"/>
      <c r="EL16" s="1044"/>
      <c r="EM16" s="1044"/>
      <c r="EN16" s="1044"/>
      <c r="EO16" s="1044"/>
      <c r="EP16" s="1044"/>
      <c r="EQ16" s="1044"/>
      <c r="ER16" s="1044"/>
      <c r="ES16" s="1044"/>
      <c r="ET16" s="1044"/>
      <c r="EU16" s="1044"/>
      <c r="EV16" s="1044"/>
      <c r="EW16" s="1044"/>
      <c r="EX16" s="1044"/>
      <c r="EY16" s="1044"/>
      <c r="EZ16" s="1044"/>
      <c r="FA16" s="1044"/>
      <c r="FB16" s="1044"/>
      <c r="FC16" s="1044"/>
      <c r="FD16" s="1044"/>
      <c r="FE16" s="1044"/>
      <c r="FF16" s="1044"/>
      <c r="FG16" s="1044"/>
      <c r="FH16" s="1044"/>
      <c r="FI16" s="1044"/>
      <c r="FJ16" s="1044"/>
      <c r="FK16" s="1044"/>
      <c r="FL16" s="1044"/>
      <c r="FM16" s="1044"/>
      <c r="FN16" s="1044"/>
      <c r="FO16" s="1044"/>
    </row>
    <row r="17" spans="2:171" s="64" customFormat="1" ht="24.9" customHeight="1">
      <c r="B17" s="95"/>
      <c r="C17" s="170"/>
      <c r="D17" s="171"/>
      <c r="E17" s="171"/>
      <c r="F17" s="171"/>
      <c r="G17" s="100"/>
      <c r="H17" s="100"/>
      <c r="I17" s="100"/>
      <c r="J17" s="173"/>
      <c r="K17" s="173"/>
      <c r="L17" s="173"/>
      <c r="M17" s="173"/>
      <c r="N17" s="174"/>
      <c r="O17" s="174"/>
      <c r="P17" s="173"/>
      <c r="Q17" s="173"/>
      <c r="R17" s="174"/>
      <c r="S17" s="174"/>
      <c r="T17" s="174"/>
      <c r="U17" s="174"/>
      <c r="V17" s="174"/>
      <c r="W17" s="174"/>
      <c r="X17" s="174"/>
      <c r="Y17" s="174"/>
      <c r="Z17" s="174"/>
      <c r="AA17" s="174"/>
      <c r="AB17" s="174"/>
      <c r="AC17" s="174"/>
      <c r="AD17" s="174"/>
      <c r="AE17" s="174"/>
      <c r="AF17" s="174"/>
      <c r="AG17" s="174"/>
      <c r="AH17" s="174"/>
      <c r="AI17" s="174"/>
      <c r="AJ17" s="174"/>
      <c r="AK17" s="174"/>
      <c r="AL17" s="174"/>
      <c r="AM17" s="174"/>
      <c r="AN17" s="174"/>
      <c r="AO17" s="174"/>
      <c r="AP17" s="174"/>
      <c r="AQ17" s="174"/>
      <c r="AR17" s="174"/>
      <c r="AS17" s="174"/>
      <c r="AT17" s="174"/>
      <c r="AU17" s="174"/>
      <c r="AV17" s="174"/>
      <c r="AW17" s="174"/>
      <c r="AX17" s="174"/>
      <c r="AY17" s="174"/>
      <c r="AZ17" s="171"/>
      <c r="BA17" s="171"/>
      <c r="BB17" s="171"/>
      <c r="BC17" s="171"/>
      <c r="BD17" s="171"/>
      <c r="BE17" s="171"/>
      <c r="BF17" s="171"/>
      <c r="BG17" s="171"/>
      <c r="BH17" s="171"/>
      <c r="BI17" s="171"/>
      <c r="BJ17" s="171"/>
      <c r="BK17" s="171"/>
      <c r="BL17" s="171"/>
      <c r="BM17" s="171"/>
      <c r="BN17" s="171"/>
      <c r="BO17" s="174"/>
      <c r="BP17" s="176"/>
      <c r="BQ17" s="171"/>
      <c r="BR17" s="171"/>
      <c r="BS17" s="171"/>
      <c r="BT17" s="171"/>
      <c r="BU17" s="171"/>
      <c r="BV17" s="171"/>
      <c r="BW17" s="171"/>
      <c r="BX17" s="171"/>
      <c r="BY17" s="171"/>
      <c r="BZ17" s="171"/>
      <c r="CA17" s="171"/>
      <c r="CB17" s="171"/>
      <c r="CC17" s="171"/>
      <c r="CD17" s="178"/>
      <c r="CH17"/>
      <c r="CI17"/>
      <c r="CJ17"/>
      <c r="CK17"/>
      <c r="DP17" s="1044"/>
      <c r="DQ17" s="1044"/>
      <c r="DR17" s="1044"/>
      <c r="DS17" s="1044"/>
      <c r="DT17" s="1044"/>
      <c r="DU17" s="1044"/>
      <c r="DV17" s="1044"/>
      <c r="DW17" s="1044"/>
      <c r="DX17" s="1044"/>
      <c r="DY17" s="1044"/>
      <c r="DZ17" s="1044"/>
      <c r="EA17" s="1044"/>
      <c r="EB17" s="1044"/>
      <c r="EC17" s="1044"/>
      <c r="ED17" s="1044"/>
      <c r="EE17" s="1044"/>
      <c r="EF17" s="1044"/>
      <c r="EG17" s="1044"/>
      <c r="EH17" s="1044"/>
      <c r="EI17" s="1044"/>
      <c r="EJ17" s="1044"/>
      <c r="EK17" s="1044"/>
      <c r="EL17" s="1044"/>
      <c r="EM17" s="1044"/>
      <c r="EN17" s="1044"/>
      <c r="EO17" s="1044"/>
      <c r="EP17" s="1044"/>
      <c r="EQ17" s="1044"/>
      <c r="ER17" s="1044"/>
      <c r="ES17" s="1044"/>
      <c r="ET17" s="1044"/>
      <c r="EU17" s="1044"/>
      <c r="EV17" s="1044"/>
      <c r="EW17" s="1044"/>
      <c r="EX17" s="1044"/>
      <c r="EY17" s="1044"/>
      <c r="EZ17" s="1044"/>
      <c r="FA17" s="1044"/>
      <c r="FB17" s="1044"/>
      <c r="FC17" s="1044"/>
      <c r="FD17" s="1044"/>
      <c r="FE17" s="1044"/>
      <c r="FF17" s="1044"/>
      <c r="FG17" s="1044"/>
      <c r="FH17" s="1044"/>
      <c r="FI17" s="1044"/>
      <c r="FJ17" s="1044"/>
      <c r="FK17" s="1044"/>
      <c r="FL17" s="1044"/>
      <c r="FM17" s="1044"/>
      <c r="FN17" s="1044"/>
      <c r="FO17" s="1044"/>
    </row>
    <row r="18" spans="2:171" s="64" customFormat="1" ht="24.9" customHeight="1">
      <c r="B18" s="93"/>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24"/>
      <c r="CH18"/>
      <c r="CI18"/>
      <c r="CJ18"/>
      <c r="CK18"/>
      <c r="DP18" s="1044"/>
      <c r="DQ18" s="1044"/>
      <c r="DR18" s="1044"/>
      <c r="DS18" s="1044"/>
      <c r="DT18" s="1044"/>
      <c r="DU18" s="1044"/>
      <c r="DV18" s="1044"/>
      <c r="DW18" s="1044"/>
      <c r="DX18" s="1044"/>
      <c r="DY18" s="1044"/>
      <c r="DZ18" s="1044"/>
      <c r="EA18" s="1044"/>
      <c r="EB18" s="1044"/>
      <c r="EC18" s="1044"/>
      <c r="ED18" s="1044"/>
      <c r="EE18" s="1044"/>
      <c r="EF18" s="1044"/>
      <c r="EG18" s="1044"/>
      <c r="EH18" s="1044"/>
      <c r="EI18" s="1044"/>
      <c r="EJ18" s="1044"/>
      <c r="EK18" s="1044"/>
      <c r="EL18" s="1044"/>
      <c r="EM18" s="1044"/>
      <c r="EN18" s="1044"/>
      <c r="EO18" s="1044"/>
      <c r="EP18" s="1044"/>
      <c r="EQ18" s="1044"/>
      <c r="ER18" s="1044"/>
      <c r="ES18" s="1044"/>
      <c r="ET18" s="1044"/>
      <c r="EU18" s="1044"/>
      <c r="EV18" s="1044"/>
      <c r="EW18" s="1044"/>
      <c r="EX18" s="1044"/>
      <c r="EY18" s="1044"/>
      <c r="EZ18" s="1044"/>
      <c r="FA18" s="1044"/>
      <c r="FB18" s="1044"/>
      <c r="FC18" s="1044"/>
      <c r="FD18" s="1044"/>
      <c r="FE18" s="1044"/>
      <c r="FF18" s="1044"/>
      <c r="FG18" s="1044"/>
      <c r="FH18" s="1044"/>
      <c r="FI18" s="1044"/>
      <c r="FJ18" s="1044"/>
      <c r="FK18" s="1044"/>
      <c r="FL18" s="1044"/>
      <c r="FM18" s="1044"/>
      <c r="FN18" s="1044"/>
      <c r="FO18" s="1044"/>
    </row>
    <row r="19" spans="2:171" s="64" customFormat="1" ht="24.9" customHeight="1">
      <c r="B19" s="90"/>
      <c r="C19" s="895" t="s">
        <v>1390</v>
      </c>
      <c r="D19" s="98" t="s">
        <v>1391</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23"/>
      <c r="CH19"/>
      <c r="CI19"/>
      <c r="CJ19"/>
      <c r="CK19"/>
      <c r="DP19" s="1044"/>
      <c r="DQ19" s="1044"/>
      <c r="DR19" s="1044"/>
      <c r="DS19" s="1044"/>
      <c r="DT19" s="1044"/>
      <c r="DU19" s="1044"/>
      <c r="DV19" s="1044"/>
      <c r="DW19" s="1044"/>
      <c r="DX19" s="1044"/>
      <c r="DY19" s="1044"/>
      <c r="DZ19" s="1044"/>
      <c r="EA19" s="1044"/>
      <c r="EB19" s="1044"/>
      <c r="EC19" s="1044"/>
      <c r="ED19" s="1044"/>
      <c r="EE19" s="1044"/>
      <c r="EF19" s="1044"/>
      <c r="EG19" s="1044"/>
      <c r="EH19" s="1044"/>
      <c r="EI19" s="1044"/>
      <c r="EJ19" s="1044"/>
      <c r="EK19" s="1044"/>
      <c r="EL19" s="1044"/>
      <c r="EM19" s="1044"/>
      <c r="EN19" s="1044"/>
      <c r="EO19" s="1044"/>
      <c r="EP19" s="1044"/>
      <c r="EQ19" s="1044"/>
      <c r="ER19" s="1044"/>
      <c r="ES19" s="1044"/>
      <c r="ET19" s="1044"/>
      <c r="EU19" s="1044"/>
      <c r="EV19" s="1044"/>
      <c r="EW19" s="1044"/>
      <c r="EX19" s="1044"/>
      <c r="EY19" s="1044"/>
      <c r="EZ19" s="1044"/>
      <c r="FA19" s="1044"/>
      <c r="FB19" s="1044"/>
      <c r="FC19" s="1044"/>
      <c r="FD19" s="1044"/>
      <c r="FE19" s="1044"/>
      <c r="FF19" s="1044"/>
      <c r="FG19" s="1044"/>
      <c r="FH19" s="1044"/>
      <c r="FI19" s="1044"/>
      <c r="FJ19" s="1044"/>
      <c r="FK19" s="1044"/>
      <c r="FL19" s="1044"/>
      <c r="FM19" s="1044"/>
      <c r="FN19" s="1044"/>
      <c r="FO19" s="1044"/>
    </row>
    <row r="20" spans="2:171" s="64" customFormat="1" ht="24.9" customHeight="1">
      <c r="B20" s="90"/>
      <c r="C20" s="98"/>
      <c r="D20" s="145" t="s">
        <v>1392</v>
      </c>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23"/>
      <c r="CH20"/>
      <c r="CI20"/>
      <c r="CJ20"/>
      <c r="CK20"/>
      <c r="DP20" s="1044"/>
      <c r="DQ20" s="1044"/>
      <c r="DR20" s="1044"/>
      <c r="DS20" s="1044"/>
      <c r="DT20" s="1044"/>
      <c r="DU20" s="1044"/>
      <c r="DV20" s="1044"/>
      <c r="DW20" s="1044"/>
      <c r="DX20" s="1044"/>
      <c r="DY20" s="1044"/>
      <c r="DZ20" s="1044"/>
      <c r="EA20" s="1044"/>
      <c r="EB20" s="1044"/>
      <c r="EC20" s="1044"/>
      <c r="ED20" s="1044"/>
      <c r="EE20" s="1044"/>
      <c r="EF20" s="1044"/>
      <c r="EG20" s="1044"/>
      <c r="EH20" s="1044"/>
      <c r="EI20" s="1044"/>
      <c r="EJ20" s="1044"/>
      <c r="EK20" s="1044"/>
      <c r="EL20" s="1044"/>
      <c r="EM20" s="1044"/>
      <c r="EN20" s="1044"/>
      <c r="EO20" s="1044"/>
      <c r="EP20" s="1044"/>
      <c r="EQ20" s="1044"/>
      <c r="ER20" s="1044"/>
      <c r="ES20" s="1044"/>
      <c r="ET20" s="1044"/>
      <c r="EU20" s="1044"/>
      <c r="EV20" s="1044"/>
      <c r="EW20" s="1044"/>
      <c r="EX20" s="1044"/>
      <c r="EY20" s="1044"/>
      <c r="EZ20" s="1044"/>
      <c r="FA20" s="1044"/>
      <c r="FB20" s="1044"/>
      <c r="FC20" s="1044"/>
      <c r="FD20" s="1044"/>
      <c r="FE20" s="1044"/>
      <c r="FF20" s="1044"/>
      <c r="FG20" s="1044"/>
      <c r="FH20" s="1044"/>
      <c r="FI20" s="1044"/>
      <c r="FJ20" s="1044"/>
      <c r="FK20" s="1044"/>
      <c r="FL20" s="1044"/>
      <c r="FM20" s="1044"/>
      <c r="FN20" s="1044"/>
      <c r="FO20" s="1044"/>
    </row>
    <row r="21" spans="2:171" s="64" customFormat="1" ht="24.9" customHeight="1">
      <c r="B21" s="93"/>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124"/>
      <c r="CH21"/>
      <c r="CI21"/>
      <c r="CJ21"/>
      <c r="CK21"/>
      <c r="DP21" s="1044"/>
      <c r="DQ21" s="1044"/>
      <c r="DR21" s="1044"/>
      <c r="DS21" s="1044"/>
      <c r="DT21" s="1044"/>
      <c r="DU21" s="1044"/>
      <c r="DV21" s="1044"/>
      <c r="DW21" s="1044"/>
      <c r="DX21" s="1044"/>
      <c r="DY21" s="1044"/>
      <c r="DZ21" s="1044"/>
      <c r="EA21" s="1044"/>
      <c r="EB21" s="1044"/>
      <c r="EC21" s="1044"/>
      <c r="ED21" s="1044"/>
      <c r="EE21" s="1044"/>
      <c r="EF21" s="1044"/>
      <c r="EG21" s="1044"/>
      <c r="EH21" s="1044"/>
      <c r="EI21" s="1044"/>
      <c r="EJ21" s="1044"/>
      <c r="EK21" s="1044"/>
      <c r="EL21" s="1044"/>
      <c r="EM21" s="1044"/>
      <c r="EN21" s="1044"/>
      <c r="EO21" s="1044"/>
      <c r="EP21" s="1044"/>
      <c r="EQ21" s="1044"/>
      <c r="ER21" s="1044"/>
      <c r="ES21" s="1044"/>
      <c r="ET21" s="1044"/>
      <c r="EU21" s="1044"/>
      <c r="EV21" s="1044"/>
      <c r="EW21" s="1044"/>
      <c r="EX21" s="1044"/>
      <c r="EY21" s="1044"/>
      <c r="EZ21" s="1044"/>
      <c r="FA21" s="1044"/>
      <c r="FB21" s="1044"/>
      <c r="FC21" s="1044"/>
      <c r="FD21" s="1044"/>
      <c r="FE21" s="1044"/>
      <c r="FF21" s="1044"/>
      <c r="FG21" s="1044"/>
      <c r="FH21" s="1044"/>
      <c r="FI21" s="1044"/>
      <c r="FJ21" s="1044"/>
      <c r="FK21" s="1044"/>
      <c r="FL21" s="1044"/>
      <c r="FM21" s="1044"/>
      <c r="FN21" s="1044"/>
      <c r="FO21" s="1044"/>
    </row>
    <row r="22" spans="2:171" s="64" customFormat="1" ht="24.9" customHeight="1">
      <c r="B22" s="76"/>
      <c r="C22"/>
      <c r="D22" s="910" t="s">
        <v>1393</v>
      </c>
      <c r="E22" s="137"/>
      <c r="F22" s="87"/>
      <c r="G22" s="138"/>
      <c r="H22" s="138"/>
      <c r="I22" s="104"/>
      <c r="J22" s="104"/>
      <c r="K22" s="104"/>
      <c r="L22" s="104"/>
      <c r="M22" s="104"/>
      <c r="N22" s="104"/>
      <c r="O22" s="104"/>
      <c r="P22" s="104"/>
      <c r="Q22" s="104"/>
      <c r="R22" s="81"/>
      <c r="S22" s="81"/>
      <c r="T22" s="81"/>
      <c r="U22" s="81"/>
      <c r="V22" s="81"/>
      <c r="W22" s="81"/>
      <c r="X22" s="81"/>
      <c r="Y22" s="81"/>
      <c r="Z22" s="81"/>
      <c r="AA22" s="81"/>
      <c r="AB22" s="81"/>
      <c r="AC22" s="81"/>
      <c r="AD22" s="81"/>
      <c r="AE22" s="81"/>
      <c r="AF22" s="81"/>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24"/>
      <c r="CH22"/>
      <c r="CI22"/>
      <c r="CJ22"/>
      <c r="CK22"/>
      <c r="DP22" s="1044"/>
      <c r="DQ22" s="1044"/>
      <c r="DR22" s="1044"/>
      <c r="DS22" s="1044"/>
      <c r="DT22" s="1044"/>
      <c r="DU22" s="1044"/>
      <c r="DV22" s="1044"/>
      <c r="DW22" s="1044"/>
      <c r="DX22" s="1044"/>
      <c r="DY22" s="1044"/>
      <c r="DZ22" s="1044"/>
      <c r="EA22" s="1044"/>
      <c r="EB22" s="1044"/>
      <c r="EC22" s="1044"/>
      <c r="ED22" s="1044"/>
      <c r="EE22" s="1044"/>
      <c r="EF22" s="1044"/>
      <c r="EG22" s="1044"/>
      <c r="EH22" s="1044"/>
      <c r="EI22" s="1044"/>
      <c r="EJ22" s="1044"/>
      <c r="EK22" s="1044"/>
      <c r="EL22" s="1044"/>
      <c r="EM22" s="1044"/>
      <c r="EN22" s="1044"/>
      <c r="EO22" s="1044"/>
      <c r="EP22" s="1044"/>
      <c r="EQ22" s="1044"/>
      <c r="ER22" s="1044"/>
      <c r="ES22" s="1044"/>
      <c r="ET22" s="1044"/>
      <c r="EU22" s="1044"/>
      <c r="EV22" s="1044"/>
      <c r="EW22" s="1044"/>
      <c r="EX22" s="1044"/>
      <c r="EY22" s="1044"/>
      <c r="EZ22" s="1044"/>
      <c r="FA22" s="1044"/>
      <c r="FB22" s="1044"/>
      <c r="FC22" s="1044"/>
      <c r="FD22" s="1044"/>
      <c r="FE22" s="1044"/>
      <c r="FF22" s="1044"/>
      <c r="FG22" s="1044"/>
      <c r="FH22" s="1044"/>
      <c r="FI22" s="1044"/>
      <c r="FJ22" s="1044"/>
      <c r="FK22" s="1044"/>
      <c r="FL22" s="1044"/>
      <c r="FM22" s="1044"/>
      <c r="FN22" s="1044"/>
      <c r="FO22" s="1044"/>
    </row>
    <row r="23" spans="2:171" s="64" customFormat="1" ht="24.9" customHeight="1">
      <c r="B23" s="76"/>
      <c r="C23"/>
      <c r="D23" s="1612" t="s">
        <v>74</v>
      </c>
      <c r="E23" s="1605"/>
      <c r="F23" s="2251"/>
      <c r="G23" s="2252"/>
      <c r="H23" s="2253"/>
      <c r="I23" s="105"/>
      <c r="J23" s="2250" t="s">
        <v>793</v>
      </c>
      <c r="K23" s="2250"/>
      <c r="L23" s="2250"/>
      <c r="M23" s="2250"/>
      <c r="N23" s="2250"/>
      <c r="O23" s="2250"/>
      <c r="P23" s="2250"/>
      <c r="Q23" s="2250"/>
      <c r="R23" s="81"/>
      <c r="S23" s="1612" t="s">
        <v>76</v>
      </c>
      <c r="T23" s="1605"/>
      <c r="U23" s="2251"/>
      <c r="V23" s="2252"/>
      <c r="W23" s="2253"/>
      <c r="X23" s="105"/>
      <c r="Y23" s="2250" t="s">
        <v>118</v>
      </c>
      <c r="Z23" s="2250"/>
      <c r="AA23" s="2250"/>
      <c r="AB23" s="2250"/>
      <c r="AC23" s="2250"/>
      <c r="AD23" s="2250"/>
      <c r="AE23" s="2250"/>
      <c r="AF23" s="2250"/>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124"/>
      <c r="CH23"/>
      <c r="CI23"/>
      <c r="CJ23"/>
      <c r="CK23"/>
      <c r="DP23" s="1044"/>
      <c r="DQ23" s="1044"/>
      <c r="DR23" s="1044"/>
      <c r="DS23" s="1044"/>
      <c r="DT23" s="1044"/>
      <c r="DU23" s="1044"/>
      <c r="DV23" s="1044"/>
      <c r="DW23" s="1044"/>
      <c r="DX23" s="1044"/>
      <c r="DY23" s="1044"/>
      <c r="DZ23" s="1044"/>
      <c r="EA23" s="1044"/>
      <c r="EB23" s="1044"/>
      <c r="EC23" s="1044"/>
      <c r="ED23" s="1044"/>
      <c r="EE23" s="1044"/>
      <c r="EF23" s="1044"/>
      <c r="EG23" s="1044"/>
      <c r="EH23" s="1044"/>
      <c r="EI23" s="1044"/>
      <c r="EJ23" s="1044"/>
      <c r="EK23" s="1044"/>
      <c r="EL23" s="1044"/>
      <c r="EM23" s="1044"/>
      <c r="EN23" s="1044"/>
      <c r="EO23" s="1044"/>
      <c r="EP23" s="1044"/>
      <c r="EQ23" s="1044"/>
      <c r="ER23" s="1044"/>
      <c r="ES23" s="1044"/>
      <c r="ET23" s="1044"/>
      <c r="EU23" s="1044"/>
      <c r="EV23" s="1044"/>
      <c r="EW23" s="1044"/>
      <c r="EX23" s="1044"/>
      <c r="EY23" s="1044"/>
      <c r="EZ23" s="1044"/>
      <c r="FA23" s="1044"/>
      <c r="FB23" s="1044"/>
      <c r="FC23" s="1044"/>
      <c r="FD23" s="1044"/>
      <c r="FE23" s="1044"/>
      <c r="FF23" s="1044"/>
      <c r="FG23" s="1044"/>
      <c r="FH23" s="1044"/>
      <c r="FI23" s="1044"/>
      <c r="FJ23" s="1044"/>
      <c r="FK23" s="1044"/>
      <c r="FL23" s="1044"/>
      <c r="FM23" s="1044"/>
      <c r="FN23" s="1044"/>
      <c r="FO23" s="1044"/>
    </row>
    <row r="24" spans="2:171" s="64" customFormat="1" ht="24.9" customHeight="1">
      <c r="B24" s="76"/>
      <c r="C24"/>
      <c r="D24" s="1604"/>
      <c r="E24" s="1605"/>
      <c r="F24" s="2254"/>
      <c r="G24" s="2255"/>
      <c r="H24" s="2256"/>
      <c r="I24" s="105"/>
      <c r="J24" s="2250"/>
      <c r="K24" s="2250"/>
      <c r="L24" s="2250"/>
      <c r="M24" s="2250"/>
      <c r="N24" s="2250"/>
      <c r="O24" s="2250"/>
      <c r="P24" s="2250"/>
      <c r="Q24" s="2250"/>
      <c r="R24" s="81"/>
      <c r="S24" s="1604"/>
      <c r="T24" s="1605"/>
      <c r="U24" s="2254"/>
      <c r="V24" s="2255"/>
      <c r="W24" s="2256"/>
      <c r="X24" s="105"/>
      <c r="Y24" s="2250"/>
      <c r="Z24" s="2250"/>
      <c r="AA24" s="2250"/>
      <c r="AB24" s="2250"/>
      <c r="AC24" s="2250"/>
      <c r="AD24" s="2250"/>
      <c r="AE24" s="2250"/>
      <c r="AF24" s="2250"/>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s="1049"/>
      <c r="BU24" s="1049"/>
      <c r="BV24" s="1049"/>
      <c r="BW24" s="1049"/>
      <c r="BX24" s="1049"/>
      <c r="BY24" s="1049"/>
      <c r="BZ24" s="1049"/>
      <c r="CA24" s="1049"/>
      <c r="CB24" s="1049"/>
      <c r="CC24"/>
      <c r="CD24" s="124"/>
      <c r="CH24"/>
      <c r="CI24"/>
      <c r="CJ24"/>
      <c r="CK24"/>
      <c r="DP24" s="1044"/>
      <c r="DQ24" s="1044"/>
      <c r="DR24" s="1044"/>
      <c r="DS24" s="1044"/>
      <c r="DT24" s="1044"/>
      <c r="DU24" s="1044"/>
      <c r="DV24" s="1044"/>
      <c r="DW24" s="1044"/>
      <c r="DX24" s="1044"/>
      <c r="DY24" s="1044"/>
      <c r="DZ24" s="1044"/>
      <c r="EA24" s="1044"/>
      <c r="EB24" s="1044"/>
      <c r="EC24" s="1044"/>
      <c r="ED24" s="1044"/>
      <c r="EE24" s="1044"/>
      <c r="EF24" s="1044"/>
      <c r="EG24" s="1044"/>
      <c r="EH24" s="1044"/>
      <c r="EI24" s="1044"/>
      <c r="EJ24" s="1044"/>
      <c r="EK24" s="1044"/>
      <c r="EL24" s="1044"/>
      <c r="EM24" s="1044"/>
      <c r="EN24" s="1044"/>
      <c r="EO24" s="1044"/>
      <c r="EP24" s="1044"/>
      <c r="EQ24" s="1044"/>
      <c r="ER24" s="1044"/>
      <c r="ES24" s="1044"/>
      <c r="ET24" s="1044"/>
      <c r="EU24" s="1044"/>
      <c r="EV24" s="1044"/>
      <c r="EW24" s="1044"/>
      <c r="EX24" s="1044"/>
      <c r="EY24" s="1044"/>
      <c r="EZ24" s="1044"/>
      <c r="FA24" s="1044"/>
      <c r="FB24" s="1044"/>
      <c r="FC24" s="1044"/>
      <c r="FD24" s="1044"/>
      <c r="FE24" s="1044"/>
      <c r="FF24" s="1044"/>
      <c r="FG24" s="1044"/>
      <c r="FH24" s="1044"/>
      <c r="FI24" s="1044"/>
      <c r="FJ24" s="1044"/>
      <c r="FK24" s="1044"/>
      <c r="FL24" s="1044"/>
      <c r="FM24" s="1044"/>
      <c r="FN24" s="1044"/>
      <c r="FO24" s="1044"/>
    </row>
    <row r="25" spans="2:171" s="64" customFormat="1" ht="24.9" customHeight="1">
      <c r="B25" s="76"/>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s="2299" t="s">
        <v>229</v>
      </c>
      <c r="BU25" s="2299"/>
      <c r="BV25" s="2299"/>
      <c r="BW25" s="2299"/>
      <c r="BX25" s="2299"/>
      <c r="BY25" s="2299"/>
      <c r="BZ25" s="2299"/>
      <c r="CA25" s="2299"/>
      <c r="CB25" s="2299"/>
      <c r="CC25"/>
      <c r="CD25" s="120"/>
      <c r="CH25"/>
      <c r="CI25"/>
      <c r="CJ25"/>
      <c r="CK25"/>
      <c r="DP25" s="1044"/>
      <c r="DQ25" s="1044"/>
      <c r="DR25" s="1044"/>
      <c r="DS25" s="1044"/>
      <c r="DT25" s="1044"/>
      <c r="DU25" s="1044"/>
      <c r="DV25" s="1044"/>
      <c r="DW25" s="1044"/>
      <c r="DX25" s="1044"/>
      <c r="DY25" s="1044"/>
      <c r="DZ25" s="1044"/>
      <c r="EA25" s="1044"/>
      <c r="EB25" s="1044"/>
      <c r="EC25" s="1044"/>
      <c r="ED25" s="1044"/>
      <c r="EE25" s="1044"/>
      <c r="EF25" s="1044"/>
      <c r="EG25" s="1044"/>
      <c r="EH25" s="1044"/>
      <c r="EI25" s="1044"/>
      <c r="EJ25" s="1044"/>
      <c r="EK25" s="1044"/>
      <c r="EL25" s="1044"/>
      <c r="EM25" s="1044"/>
      <c r="EN25" s="1044"/>
      <c r="EO25" s="1044"/>
      <c r="EP25" s="1044"/>
      <c r="EQ25" s="1044"/>
      <c r="ER25" s="1044"/>
      <c r="ES25" s="1044"/>
      <c r="ET25" s="1044"/>
      <c r="EU25" s="1044"/>
      <c r="EV25" s="1044"/>
      <c r="EW25" s="1044"/>
      <c r="EX25" s="1044"/>
      <c r="EY25" s="1044"/>
      <c r="EZ25" s="1044"/>
      <c r="FA25" s="1044"/>
      <c r="FB25" s="1044"/>
      <c r="FC25" s="1044"/>
      <c r="FD25" s="1044"/>
      <c r="FE25" s="1044"/>
      <c r="FF25" s="1044"/>
      <c r="FG25" s="1044"/>
      <c r="FH25" s="1044"/>
      <c r="FI25" s="1044"/>
      <c r="FJ25" s="1044"/>
      <c r="FK25" s="1044"/>
      <c r="FL25" s="1044"/>
      <c r="FM25" s="1044"/>
      <c r="FN25" s="1044"/>
      <c r="FO25" s="1044"/>
    </row>
    <row r="26" spans="2:171" s="64" customFormat="1" ht="24.9" customHeight="1">
      <c r="B26" s="88"/>
      <c r="C26"/>
      <c r="D26" s="98" t="s">
        <v>1394</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s="2306" t="s">
        <v>230</v>
      </c>
      <c r="BU26" s="2306"/>
      <c r="BV26" s="2306"/>
      <c r="BW26" s="2306"/>
      <c r="BX26" s="2306"/>
      <c r="BY26" s="2306"/>
      <c r="BZ26" s="2306"/>
      <c r="CA26" s="2306"/>
      <c r="CB26" s="2306"/>
      <c r="CC26"/>
      <c r="CD26" s="120"/>
      <c r="CH26"/>
      <c r="CI26"/>
      <c r="CJ26"/>
      <c r="CK26"/>
      <c r="DP26" s="1044"/>
      <c r="DQ26" s="1044"/>
      <c r="DR26" s="1044"/>
      <c r="DS26" s="1044"/>
      <c r="DT26" s="1044"/>
      <c r="DU26" s="1044"/>
      <c r="DV26" s="1044"/>
      <c r="DW26" s="1044"/>
      <c r="DX26" s="1044"/>
      <c r="DY26" s="1044"/>
      <c r="DZ26" s="1044"/>
      <c r="EA26" s="1044"/>
      <c r="EB26" s="1044"/>
      <c r="EC26" s="1044"/>
      <c r="ED26" s="1044"/>
      <c r="EE26" s="1044"/>
      <c r="EF26" s="1044"/>
      <c r="EG26" s="1044"/>
      <c r="EH26" s="1044"/>
      <c r="EI26" s="1044"/>
      <c r="EJ26" s="1044"/>
      <c r="EK26" s="1044"/>
      <c r="EL26" s="1044"/>
      <c r="EM26" s="1044"/>
      <c r="EN26" s="1044"/>
      <c r="EO26" s="1044"/>
      <c r="EP26" s="1044"/>
      <c r="EQ26" s="1044"/>
      <c r="ER26" s="1044"/>
      <c r="ES26" s="1044"/>
      <c r="ET26" s="1044"/>
      <c r="EU26" s="1044"/>
      <c r="EV26" s="1044"/>
      <c r="EW26" s="1044"/>
      <c r="EX26" s="1044"/>
      <c r="EY26" s="1044"/>
      <c r="EZ26" s="1044"/>
      <c r="FA26" s="1044"/>
      <c r="FB26" s="1044"/>
      <c r="FC26" s="1044"/>
      <c r="FD26" s="1044"/>
      <c r="FE26" s="1044"/>
      <c r="FF26" s="1044"/>
      <c r="FG26" s="1044"/>
      <c r="FH26" s="1044"/>
      <c r="FI26" s="1044"/>
      <c r="FJ26" s="1044"/>
      <c r="FK26" s="1044"/>
      <c r="FL26" s="1044"/>
      <c r="FM26" s="1044"/>
      <c r="FN26" s="1044"/>
      <c r="FO26" s="1044"/>
    </row>
    <row r="27" spans="2:171" s="64" customFormat="1" ht="24.9" customHeight="1">
      <c r="B27" s="90"/>
      <c r="C27"/>
      <c r="D27" s="145" t="s">
        <v>1395</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s="2307" t="s">
        <v>154</v>
      </c>
      <c r="BU27" s="2307"/>
      <c r="BV27" s="2307"/>
      <c r="BW27" s="2307"/>
      <c r="BX27" s="2307"/>
      <c r="BY27" s="2307"/>
      <c r="BZ27" s="2307"/>
      <c r="CA27" s="2307"/>
      <c r="CB27" s="2307"/>
      <c r="CC27"/>
      <c r="CD27" s="120"/>
      <c r="CH27"/>
      <c r="CI27"/>
      <c r="CJ27"/>
      <c r="CK27"/>
      <c r="DP27" s="1044"/>
      <c r="DQ27" s="1044"/>
      <c r="DR27" s="1044"/>
      <c r="DS27" s="1044"/>
      <c r="DT27" s="1044"/>
      <c r="DU27" s="1044"/>
      <c r="DV27" s="1044"/>
      <c r="DW27" s="1044"/>
      <c r="DX27" s="1044"/>
      <c r="DY27" s="1044"/>
      <c r="DZ27" s="1044"/>
      <c r="EA27" s="1044"/>
      <c r="EB27" s="1044"/>
      <c r="EC27" s="1044"/>
      <c r="ED27" s="1044"/>
      <c r="EE27" s="1044"/>
      <c r="EF27" s="1044"/>
      <c r="EG27" s="1044"/>
      <c r="EH27" s="1044"/>
      <c r="EI27" s="1044"/>
      <c r="EJ27" s="1044"/>
      <c r="EK27" s="1044"/>
      <c r="EL27" s="1044"/>
      <c r="EM27" s="1044"/>
      <c r="EN27" s="1044"/>
      <c r="EO27" s="1044"/>
      <c r="EP27" s="1044"/>
      <c r="EQ27" s="1044"/>
      <c r="ER27" s="1044"/>
      <c r="ES27" s="1044"/>
      <c r="ET27" s="1044"/>
      <c r="EU27" s="1044"/>
      <c r="EV27" s="1044"/>
      <c r="EW27" s="1044"/>
      <c r="EX27" s="1044"/>
      <c r="EY27" s="1044"/>
      <c r="EZ27" s="1044"/>
      <c r="FA27" s="1044"/>
      <c r="FB27" s="1044"/>
      <c r="FC27" s="1044"/>
      <c r="FD27" s="1044"/>
      <c r="FE27" s="1044"/>
      <c r="FF27" s="1044"/>
      <c r="FG27" s="1044"/>
      <c r="FH27" s="1044"/>
      <c r="FI27" s="1044"/>
      <c r="FJ27" s="1044"/>
      <c r="FK27" s="1044"/>
      <c r="FL27" s="1044"/>
      <c r="FM27" s="1044"/>
      <c r="FN27" s="1044"/>
      <c r="FO27" s="1044"/>
    </row>
    <row r="28" spans="2:171" s="64" customFormat="1" ht="24.9" customHeight="1">
      <c r="B28" s="90"/>
      <c r="C28"/>
      <c r="D28" s="87"/>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87"/>
      <c r="BR28" s="87"/>
      <c r="BS28" s="87"/>
      <c r="BT28" s="87"/>
      <c r="BU28" s="87"/>
      <c r="BV28" s="87"/>
      <c r="BW28" s="87"/>
      <c r="BX28" s="87"/>
      <c r="BY28" s="882" t="s">
        <v>1309</v>
      </c>
      <c r="BZ28" s="87"/>
      <c r="CA28" s="87"/>
      <c r="CB28" s="66"/>
      <c r="CC28" s="66"/>
      <c r="CD28" s="120"/>
      <c r="CH28"/>
      <c r="CI28"/>
      <c r="CJ28"/>
      <c r="CK28"/>
      <c r="DP28" s="1044"/>
      <c r="DQ28" s="1044"/>
      <c r="DR28" s="1044"/>
      <c r="DS28" s="1044"/>
      <c r="DT28" s="1044"/>
      <c r="DU28" s="1044"/>
      <c r="DV28" s="1044"/>
      <c r="DW28" s="1044"/>
      <c r="DX28" s="1044"/>
      <c r="DY28" s="1044"/>
      <c r="DZ28" s="1044"/>
      <c r="EA28" s="1044"/>
      <c r="EB28" s="1044"/>
      <c r="EC28" s="1044"/>
      <c r="ED28" s="1044"/>
      <c r="EE28" s="1044"/>
      <c r="EF28" s="1044"/>
      <c r="EG28" s="1044"/>
      <c r="EH28" s="1044"/>
      <c r="EI28" s="1044"/>
      <c r="EJ28" s="1044"/>
      <c r="EK28" s="1044"/>
      <c r="EL28" s="1044"/>
      <c r="EM28" s="1044"/>
      <c r="EN28" s="1044"/>
      <c r="EO28" s="1044"/>
      <c r="EP28" s="1044"/>
      <c r="EQ28" s="1044"/>
      <c r="ER28" s="1044"/>
      <c r="ES28" s="1044"/>
      <c r="ET28" s="1044"/>
      <c r="EU28" s="1044"/>
      <c r="EV28" s="1044"/>
      <c r="EW28" s="1044"/>
      <c r="EX28" s="1044"/>
      <c r="EY28" s="1044"/>
      <c r="EZ28" s="1044"/>
      <c r="FA28" s="1044"/>
      <c r="FB28" s="1044"/>
      <c r="FC28" s="1044"/>
      <c r="FD28" s="1044"/>
      <c r="FE28" s="1044"/>
      <c r="FF28" s="1044"/>
      <c r="FG28" s="1044"/>
      <c r="FH28" s="1044"/>
      <c r="FI28" s="1044"/>
      <c r="FJ28" s="1044"/>
      <c r="FK28" s="1044"/>
      <c r="FL28" s="1044"/>
      <c r="FM28" s="1044"/>
      <c r="FN28" s="1044"/>
      <c r="FO28" s="1044"/>
    </row>
    <row r="29" spans="2:171" s="64" customFormat="1" ht="24.9" customHeight="1">
      <c r="B29" s="93"/>
      <c r="C29"/>
      <c r="D29" s="98" t="s">
        <v>146</v>
      </c>
      <c r="E29"/>
      <c r="F29" s="98" t="s">
        <v>1396</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1604">
        <v>41</v>
      </c>
      <c r="BR29" s="1604"/>
      <c r="BS29" s="1613"/>
      <c r="BT29" s="1614"/>
      <c r="BU29" s="1614"/>
      <c r="BV29" s="1614"/>
      <c r="BW29" s="1614"/>
      <c r="BX29" s="1614"/>
      <c r="BY29" s="1614"/>
      <c r="BZ29" s="1614"/>
      <c r="CA29" s="1615"/>
      <c r="CB29" s="66"/>
      <c r="CC29" s="66"/>
      <c r="CD29" s="120"/>
      <c r="CH29"/>
      <c r="CI29"/>
      <c r="CJ29"/>
      <c r="CK29"/>
      <c r="DP29" s="1044"/>
      <c r="DQ29" s="1044"/>
      <c r="DR29" s="1044"/>
      <c r="DS29" s="1044"/>
      <c r="DT29" s="1044"/>
      <c r="DU29" s="1044"/>
      <c r="DV29" s="1044"/>
      <c r="DW29" s="1044"/>
      <c r="DX29" s="1044"/>
      <c r="DY29" s="1044"/>
      <c r="DZ29" s="1044"/>
      <c r="EA29" s="1044"/>
      <c r="EB29" s="1044"/>
      <c r="EC29" s="1044"/>
      <c r="ED29" s="1044"/>
      <c r="EE29" s="1044"/>
      <c r="EF29" s="1044"/>
      <c r="EG29" s="1044"/>
      <c r="EH29" s="1044"/>
      <c r="EI29" s="1044"/>
      <c r="EJ29" s="1044"/>
      <c r="EK29" s="1044"/>
      <c r="EL29" s="1044"/>
      <c r="EM29" s="1044"/>
      <c r="EN29" s="1044"/>
      <c r="EO29" s="1044"/>
      <c r="EP29" s="1044"/>
      <c r="EQ29" s="1044"/>
      <c r="ER29" s="1044"/>
      <c r="ES29" s="1044"/>
      <c r="ET29" s="1044"/>
      <c r="EU29" s="1044"/>
      <c r="EV29" s="1044"/>
      <c r="EW29" s="1044"/>
      <c r="EX29" s="1044"/>
      <c r="EY29" s="1044"/>
      <c r="EZ29" s="1044"/>
      <c r="FA29" s="1044"/>
      <c r="FB29" s="1044"/>
      <c r="FC29" s="1044"/>
      <c r="FD29" s="1044"/>
      <c r="FE29" s="1044"/>
      <c r="FF29" s="1044"/>
      <c r="FG29" s="1044"/>
      <c r="FH29" s="1044"/>
      <c r="FI29" s="1044"/>
      <c r="FJ29" s="1044"/>
      <c r="FK29" s="1044"/>
      <c r="FL29" s="1044"/>
      <c r="FM29" s="1044"/>
      <c r="FN29" s="1044"/>
      <c r="FO29" s="1044"/>
    </row>
    <row r="30" spans="2:171" s="64" customFormat="1" ht="24.9" customHeight="1">
      <c r="B30" s="93"/>
      <c r="C30"/>
      <c r="D30"/>
      <c r="E30"/>
      <c r="F30" s="145" t="s">
        <v>1397</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1604"/>
      <c r="BR30" s="1604"/>
      <c r="BS30" s="1616"/>
      <c r="BT30" s="1617"/>
      <c r="BU30" s="1617"/>
      <c r="BV30" s="1617"/>
      <c r="BW30" s="1617"/>
      <c r="BX30" s="1617"/>
      <c r="BY30" s="1617"/>
      <c r="BZ30" s="1617"/>
      <c r="CA30" s="1618"/>
      <c r="CB30" s="66"/>
      <c r="CC30" s="66"/>
      <c r="CD30" s="120"/>
      <c r="CH30"/>
      <c r="CI30"/>
      <c r="CJ30"/>
      <c r="CK30"/>
      <c r="DP30" s="1044"/>
      <c r="DQ30" s="1044"/>
      <c r="DR30" s="1044"/>
      <c r="DS30" s="1044"/>
      <c r="DT30" s="1044"/>
      <c r="DU30" s="1044"/>
      <c r="DV30" s="1044"/>
      <c r="DW30" s="1044"/>
      <c r="DX30" s="1044"/>
      <c r="DY30" s="1044"/>
      <c r="DZ30" s="1044"/>
      <c r="EA30" s="1044"/>
      <c r="EB30" s="1044"/>
      <c r="EC30" s="1044"/>
      <c r="ED30" s="1044"/>
      <c r="EE30" s="1044"/>
      <c r="EF30" s="1044"/>
      <c r="EG30" s="1044"/>
      <c r="EH30" s="1044"/>
      <c r="EI30" s="1044"/>
      <c r="EJ30" s="1044"/>
      <c r="EK30" s="1044"/>
      <c r="EL30" s="1044"/>
      <c r="EM30" s="1044"/>
      <c r="EN30" s="1044"/>
      <c r="EO30" s="1044"/>
      <c r="EP30" s="1044"/>
      <c r="EQ30" s="1044"/>
      <c r="ER30" s="1044"/>
      <c r="ES30" s="1044"/>
      <c r="ET30" s="1044"/>
      <c r="EU30" s="1044"/>
      <c r="EV30" s="1044"/>
      <c r="EW30" s="1044"/>
      <c r="EX30" s="1044"/>
      <c r="EY30" s="1044"/>
      <c r="EZ30" s="1044"/>
      <c r="FA30" s="1044"/>
      <c r="FB30" s="1044"/>
      <c r="FC30" s="1044"/>
      <c r="FD30" s="1044"/>
      <c r="FE30" s="1044"/>
      <c r="FF30" s="1044"/>
      <c r="FG30" s="1044"/>
      <c r="FH30" s="1044"/>
      <c r="FI30" s="1044"/>
      <c r="FJ30" s="1044"/>
      <c r="FK30" s="1044"/>
      <c r="FL30" s="1044"/>
      <c r="FM30" s="1044"/>
      <c r="FN30" s="1044"/>
      <c r="FO30" s="1044"/>
    </row>
    <row r="31" spans="2:171" s="64" customFormat="1" ht="24.9" customHeight="1">
      <c r="B31" s="93"/>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81"/>
      <c r="BR31" s="81"/>
      <c r="BS31" s="87"/>
      <c r="BT31" s="87"/>
      <c r="BU31" s="87"/>
      <c r="BV31" s="87"/>
      <c r="BW31" s="87"/>
      <c r="BX31" s="87"/>
      <c r="BY31" s="87"/>
      <c r="BZ31" s="87"/>
      <c r="CA31" s="87"/>
      <c r="CB31" s="66"/>
      <c r="CC31" s="66"/>
      <c r="CD31" s="120"/>
      <c r="CH31"/>
      <c r="CI31"/>
      <c r="CJ31"/>
      <c r="CK31"/>
      <c r="DP31" s="1044"/>
      <c r="DQ31" s="1044"/>
      <c r="DR31" s="1044"/>
      <c r="DS31" s="1044"/>
      <c r="DT31" s="1044"/>
      <c r="DU31" s="1044"/>
      <c r="DV31" s="1044"/>
      <c r="DW31" s="1044"/>
      <c r="DX31" s="1044"/>
      <c r="DY31" s="1044"/>
      <c r="DZ31" s="1044"/>
      <c r="EA31" s="1044"/>
      <c r="EB31" s="1044"/>
      <c r="EC31" s="1044"/>
      <c r="ED31" s="1044"/>
      <c r="EE31" s="1044"/>
      <c r="EF31" s="1044"/>
      <c r="EG31" s="1044"/>
      <c r="EH31" s="1044"/>
      <c r="EI31" s="1044"/>
      <c r="EJ31" s="1044"/>
      <c r="EK31" s="1044"/>
      <c r="EL31" s="1044"/>
      <c r="EM31" s="1044"/>
      <c r="EN31" s="1044"/>
      <c r="EO31" s="1044"/>
      <c r="EP31" s="1044"/>
      <c r="EQ31" s="1044"/>
      <c r="ER31" s="1044"/>
      <c r="ES31" s="1044"/>
      <c r="ET31" s="1044"/>
      <c r="EU31" s="1044"/>
      <c r="EV31" s="1044"/>
      <c r="EW31" s="1044"/>
      <c r="EX31" s="1044"/>
      <c r="EY31" s="1044"/>
      <c r="EZ31" s="1044"/>
      <c r="FA31" s="1044"/>
      <c r="FB31" s="1044"/>
      <c r="FC31" s="1044"/>
      <c r="FD31" s="1044"/>
      <c r="FE31" s="1044"/>
      <c r="FF31" s="1044"/>
      <c r="FG31" s="1044"/>
      <c r="FH31" s="1044"/>
      <c r="FI31" s="1044"/>
      <c r="FJ31" s="1044"/>
      <c r="FK31" s="1044"/>
      <c r="FL31" s="1044"/>
      <c r="FM31" s="1044"/>
      <c r="FN31" s="1044"/>
      <c r="FO31" s="1044"/>
    </row>
    <row r="32" spans="2:171" s="64" customFormat="1" ht="24.9" customHeight="1">
      <c r="B32" s="93"/>
      <c r="C32"/>
      <c r="D32" s="98" t="s">
        <v>149</v>
      </c>
      <c r="E32" s="87"/>
      <c r="F32" s="98" t="s">
        <v>1398</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1604">
        <v>42</v>
      </c>
      <c r="BR32" s="1604"/>
      <c r="BS32" s="1613"/>
      <c r="BT32" s="1614"/>
      <c r="BU32" s="1614"/>
      <c r="BV32" s="1614"/>
      <c r="BW32" s="1614"/>
      <c r="BX32" s="1614"/>
      <c r="BY32" s="1614"/>
      <c r="BZ32" s="1614"/>
      <c r="CA32" s="1615"/>
      <c r="CB32" s="66"/>
      <c r="CC32" s="66"/>
      <c r="CD32" s="120"/>
      <c r="CH32"/>
      <c r="CI32"/>
      <c r="CJ32"/>
      <c r="CK32"/>
      <c r="DP32" s="1044"/>
      <c r="DQ32" s="1044"/>
      <c r="DR32" s="1044"/>
      <c r="DS32" s="1044"/>
      <c r="DT32" s="1044"/>
      <c r="DU32" s="1044"/>
      <c r="DV32" s="1044"/>
      <c r="DW32" s="1044"/>
      <c r="DX32" s="1044"/>
      <c r="DY32" s="1044"/>
      <c r="DZ32" s="1044"/>
      <c r="EA32" s="1044"/>
      <c r="EB32" s="1044"/>
      <c r="EC32" s="1044"/>
      <c r="ED32" s="1044"/>
      <c r="EE32" s="1044"/>
      <c r="EF32" s="1044"/>
      <c r="EG32" s="1044"/>
      <c r="EH32" s="1044"/>
      <c r="EI32" s="1044"/>
      <c r="EJ32" s="1044"/>
      <c r="EK32" s="1044"/>
      <c r="EL32" s="1044"/>
      <c r="EM32" s="1044"/>
      <c r="EN32" s="1044"/>
      <c r="EO32" s="1044"/>
      <c r="EP32" s="1044"/>
      <c r="EQ32" s="1044"/>
      <c r="ER32" s="1044"/>
      <c r="ES32" s="1044"/>
      <c r="ET32" s="1044"/>
      <c r="EU32" s="1044"/>
      <c r="EV32" s="1044"/>
      <c r="EW32" s="1044"/>
      <c r="EX32" s="1044"/>
      <c r="EY32" s="1044"/>
      <c r="EZ32" s="1044"/>
      <c r="FA32" s="1044"/>
      <c r="FB32" s="1044"/>
      <c r="FC32" s="1044"/>
      <c r="FD32" s="1044"/>
      <c r="FE32" s="1044"/>
      <c r="FF32" s="1044"/>
      <c r="FG32" s="1044"/>
      <c r="FH32" s="1044"/>
      <c r="FI32" s="1044"/>
      <c r="FJ32" s="1044"/>
      <c r="FK32" s="1044"/>
      <c r="FL32" s="1044"/>
      <c r="FM32" s="1044"/>
      <c r="FN32" s="1044"/>
      <c r="FO32" s="1044"/>
    </row>
    <row r="33" spans="2:171" s="64" customFormat="1" ht="24.9" customHeight="1">
      <c r="B33" s="93"/>
      <c r="C33"/>
      <c r="D33" s="98"/>
      <c r="E33" s="87"/>
      <c r="F33" s="145" t="s">
        <v>1399</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1604"/>
      <c r="BR33" s="1604"/>
      <c r="BS33" s="1616"/>
      <c r="BT33" s="1617"/>
      <c r="BU33" s="1617"/>
      <c r="BV33" s="1617"/>
      <c r="BW33" s="1617"/>
      <c r="BX33" s="1617"/>
      <c r="BY33" s="1617"/>
      <c r="BZ33" s="1617"/>
      <c r="CA33" s="1618"/>
      <c r="CB33" s="66"/>
      <c r="CC33" s="66"/>
      <c r="CD33" s="120"/>
      <c r="CH33"/>
      <c r="CI33"/>
      <c r="CJ33"/>
      <c r="CK33"/>
      <c r="DP33" s="1044"/>
      <c r="DQ33" s="1044"/>
      <c r="DR33" s="1044"/>
      <c r="DS33" s="1044"/>
      <c r="DT33" s="1044"/>
      <c r="DU33" s="1044"/>
      <c r="DV33" s="1044"/>
      <c r="DW33" s="1044"/>
      <c r="DX33" s="1044"/>
      <c r="DY33" s="1044"/>
      <c r="DZ33" s="1044"/>
      <c r="EA33" s="1044"/>
      <c r="EB33" s="1044"/>
      <c r="EC33" s="1044"/>
      <c r="ED33" s="1044"/>
      <c r="EE33" s="1044"/>
      <c r="EF33" s="1044"/>
      <c r="EG33" s="1044"/>
      <c r="EH33" s="1044"/>
      <c r="EI33" s="1044"/>
      <c r="EJ33" s="1044"/>
      <c r="EK33" s="1044"/>
      <c r="EL33" s="1044"/>
      <c r="EM33" s="1044"/>
      <c r="EN33" s="1044"/>
      <c r="EO33" s="1044"/>
      <c r="EP33" s="1044"/>
      <c r="EQ33" s="1044"/>
      <c r="ER33" s="1044"/>
      <c r="ES33" s="1044"/>
      <c r="ET33" s="1044"/>
      <c r="EU33" s="1044"/>
      <c r="EV33" s="1044"/>
      <c r="EW33" s="1044"/>
      <c r="EX33" s="1044"/>
      <c r="EY33" s="1044"/>
      <c r="EZ33" s="1044"/>
      <c r="FA33" s="1044"/>
      <c r="FB33" s="1044"/>
      <c r="FC33" s="1044"/>
      <c r="FD33" s="1044"/>
      <c r="FE33" s="1044"/>
      <c r="FF33" s="1044"/>
      <c r="FG33" s="1044"/>
      <c r="FH33" s="1044"/>
      <c r="FI33" s="1044"/>
      <c r="FJ33" s="1044"/>
      <c r="FK33" s="1044"/>
      <c r="FL33" s="1044"/>
      <c r="FM33" s="1044"/>
      <c r="FN33" s="1044"/>
      <c r="FO33" s="1044"/>
    </row>
    <row r="34" spans="2:171" s="64" customFormat="1" ht="24.9" customHeight="1">
      <c r="B34" s="95"/>
      <c r="C34" s="170"/>
      <c r="D34" s="171"/>
      <c r="E34" s="171"/>
      <c r="F34" s="171"/>
      <c r="G34" s="1046"/>
      <c r="H34" s="1046"/>
      <c r="I34" s="1046"/>
      <c r="J34" s="173"/>
      <c r="K34" s="173"/>
      <c r="L34" s="173"/>
      <c r="M34" s="173"/>
      <c r="N34" s="174"/>
      <c r="O34" s="174"/>
      <c r="P34" s="173"/>
      <c r="Q34" s="173"/>
      <c r="R34" s="174"/>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1"/>
      <c r="BA34" s="171"/>
      <c r="BB34" s="171"/>
      <c r="BC34" s="171"/>
      <c r="BD34" s="171"/>
      <c r="BE34" s="171"/>
      <c r="BF34" s="171"/>
      <c r="BG34" s="171"/>
      <c r="BH34" s="171"/>
      <c r="BI34" s="171"/>
      <c r="BJ34" s="171"/>
      <c r="BK34" s="171"/>
      <c r="BL34" s="171"/>
      <c r="BM34" s="171"/>
      <c r="BN34" s="171"/>
      <c r="BO34" s="174"/>
      <c r="BP34" s="176"/>
      <c r="BQ34" s="171"/>
      <c r="BR34" s="171"/>
      <c r="BS34" s="171"/>
      <c r="BT34" s="171"/>
      <c r="BU34" s="171"/>
      <c r="BV34" s="171"/>
      <c r="BW34" s="171"/>
      <c r="BX34" s="171"/>
      <c r="BY34" s="171"/>
      <c r="BZ34" s="171"/>
      <c r="CA34" s="171"/>
      <c r="CB34" s="171"/>
      <c r="CC34" s="171"/>
      <c r="CD34" s="178"/>
      <c r="CH34"/>
      <c r="CI34"/>
      <c r="CJ34"/>
      <c r="CK34"/>
      <c r="DP34" s="1044"/>
      <c r="DQ34" s="1044"/>
      <c r="DR34" s="1044"/>
      <c r="DS34" s="1044"/>
      <c r="DT34" s="1044"/>
      <c r="DU34" s="1044"/>
      <c r="DV34" s="1044"/>
      <c r="DW34" s="1044"/>
      <c r="DX34" s="1044"/>
      <c r="DY34" s="1044"/>
      <c r="DZ34" s="1044"/>
      <c r="EA34" s="1044"/>
      <c r="EB34" s="1044"/>
      <c r="EC34" s="1044"/>
      <c r="ED34" s="1044"/>
      <c r="EE34" s="1044"/>
      <c r="EF34" s="1044"/>
      <c r="EG34" s="1044"/>
      <c r="EH34" s="1044"/>
      <c r="EI34" s="1044"/>
      <c r="EJ34" s="1044"/>
      <c r="EK34" s="1044"/>
      <c r="EL34" s="1044"/>
      <c r="EM34" s="1044"/>
      <c r="EN34" s="1044"/>
      <c r="EO34" s="1044"/>
      <c r="EP34" s="1044"/>
      <c r="EQ34" s="1044"/>
      <c r="ER34" s="1044"/>
      <c r="ES34" s="1044"/>
      <c r="ET34" s="1044"/>
      <c r="EU34" s="1044"/>
      <c r="EV34" s="1044"/>
      <c r="EW34" s="1044"/>
      <c r="EX34" s="1044"/>
      <c r="EY34" s="1044"/>
      <c r="EZ34" s="1044"/>
      <c r="FA34" s="1044"/>
      <c r="FB34" s="1044"/>
      <c r="FC34" s="1044"/>
      <c r="FD34" s="1044"/>
      <c r="FE34" s="1044"/>
      <c r="FF34" s="1044"/>
      <c r="FG34" s="1044"/>
      <c r="FH34" s="1044"/>
      <c r="FI34" s="1044"/>
      <c r="FJ34" s="1044"/>
      <c r="FK34" s="1044"/>
      <c r="FL34" s="1044"/>
      <c r="FM34" s="1044"/>
      <c r="FN34" s="1044"/>
      <c r="FO34" s="1044"/>
    </row>
    <row r="35" spans="2:171" s="64" customFormat="1" ht="24.9" customHeight="1">
      <c r="B35" s="93"/>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24"/>
      <c r="CE35" s="93"/>
      <c r="CH35"/>
      <c r="CI35"/>
      <c r="CJ35"/>
      <c r="CK35"/>
      <c r="DP35" s="1044"/>
      <c r="DQ35" s="1044"/>
      <c r="DR35" s="1044"/>
      <c r="DS35" s="1044"/>
      <c r="DT35" s="1044"/>
      <c r="DU35" s="1044"/>
      <c r="DV35" s="1044"/>
      <c r="DW35" s="1044"/>
      <c r="DX35" s="1044"/>
      <c r="DY35" s="1044"/>
      <c r="DZ35" s="1044"/>
      <c r="EA35" s="1044"/>
      <c r="EB35" s="1044"/>
      <c r="EC35" s="1044"/>
      <c r="ED35" s="1044"/>
      <c r="EE35" s="1044"/>
      <c r="EF35" s="1044"/>
      <c r="EG35" s="1044"/>
      <c r="EH35" s="1044"/>
      <c r="EI35" s="1044"/>
      <c r="EJ35" s="1044"/>
      <c r="EK35" s="1044"/>
      <c r="EL35" s="1044"/>
      <c r="EM35" s="1044"/>
      <c r="EN35" s="1044"/>
      <c r="EO35" s="1044"/>
      <c r="EP35" s="1044"/>
      <c r="EQ35" s="1044"/>
      <c r="ER35" s="1044"/>
      <c r="ES35" s="1044"/>
      <c r="ET35" s="1044"/>
      <c r="EU35" s="1044"/>
      <c r="EV35" s="1044"/>
      <c r="EW35" s="1044"/>
      <c r="EX35" s="1044"/>
      <c r="EY35" s="1044"/>
      <c r="EZ35" s="1044"/>
      <c r="FA35" s="1044"/>
      <c r="FB35" s="1044"/>
      <c r="FC35" s="1044"/>
      <c r="FD35" s="1044"/>
      <c r="FE35" s="1044"/>
      <c r="FF35" s="1044"/>
      <c r="FG35" s="1044"/>
      <c r="FH35" s="1044"/>
      <c r="FI35" s="1044"/>
      <c r="FJ35" s="1044"/>
      <c r="FK35" s="1044"/>
      <c r="FL35" s="1044"/>
      <c r="FM35" s="1044"/>
      <c r="FN35" s="1044"/>
      <c r="FO35" s="1044"/>
    </row>
    <row r="36" spans="2:171" s="64" customFormat="1" ht="30" customHeight="1">
      <c r="B36" s="76"/>
      <c r="C36" s="895" t="s">
        <v>1400</v>
      </c>
      <c r="D36" s="1043" t="s">
        <v>1761</v>
      </c>
      <c r="E36" s="87"/>
      <c r="F36" s="105"/>
      <c r="G36" s="105"/>
      <c r="H36" s="105"/>
      <c r="I36" s="105"/>
      <c r="J36" s="106"/>
      <c r="K36" s="106"/>
      <c r="L36" s="106"/>
      <c r="M36" s="106"/>
      <c r="N36" s="87"/>
      <c r="O36" s="87"/>
      <c r="P36" s="106"/>
      <c r="Q36" s="106"/>
      <c r="R36" s="87"/>
      <c r="S36" s="87"/>
      <c r="T36" s="87"/>
      <c r="U36" s="87"/>
      <c r="V36" s="87"/>
      <c r="W36" s="87"/>
      <c r="X36" s="87"/>
      <c r="Y36" s="87"/>
      <c r="Z36" s="87"/>
      <c r="AA36" s="87"/>
      <c r="AB36" s="87"/>
      <c r="AC36" s="87"/>
      <c r="AD36" s="87"/>
      <c r="AE36" s="87"/>
      <c r="AF36" s="87"/>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20"/>
      <c r="CH36"/>
      <c r="CI36"/>
      <c r="CJ36"/>
      <c r="CK36"/>
      <c r="DP36" s="159"/>
      <c r="DQ36" s="159"/>
      <c r="DR36" s="159"/>
      <c r="DS36" s="159"/>
      <c r="DT36" s="159"/>
      <c r="DU36" s="159"/>
      <c r="DV36" s="159"/>
      <c r="DW36" s="159"/>
      <c r="DX36" s="159"/>
      <c r="DY36" s="159"/>
      <c r="DZ36" s="159"/>
      <c r="EA36" s="159"/>
      <c r="EB36" s="159"/>
      <c r="EC36" s="159"/>
      <c r="ED36" s="159"/>
      <c r="EE36" s="159"/>
      <c r="EF36" s="159"/>
      <c r="EG36" s="159"/>
      <c r="EH36" s="159"/>
      <c r="EI36" s="159"/>
      <c r="EJ36" s="159"/>
      <c r="EK36" s="159"/>
      <c r="EL36" s="159"/>
      <c r="EM36" s="159"/>
      <c r="EN36" s="159"/>
      <c r="EO36" s="159"/>
      <c r="EP36" s="159"/>
      <c r="EQ36" s="159"/>
      <c r="ER36" s="159"/>
      <c r="ES36" s="159"/>
      <c r="ET36" s="159"/>
      <c r="EU36" s="159"/>
      <c r="EV36" s="159"/>
      <c r="EW36" s="159"/>
      <c r="EX36" s="159"/>
      <c r="EY36" s="159"/>
      <c r="EZ36" s="159"/>
      <c r="FA36" s="159"/>
      <c r="FB36" s="159"/>
      <c r="FC36" s="159"/>
      <c r="FD36" s="159"/>
      <c r="FE36" s="159"/>
      <c r="FF36" s="159"/>
      <c r="FG36" s="159"/>
      <c r="FH36" s="159"/>
      <c r="FI36" s="159"/>
      <c r="FJ36" s="159"/>
      <c r="FK36" s="159"/>
      <c r="FL36" s="159"/>
      <c r="FM36" s="159"/>
      <c r="FN36" s="159"/>
      <c r="FO36" s="159"/>
    </row>
    <row r="37" spans="2:171" s="64" customFormat="1" ht="30" customHeight="1">
      <c r="B37" s="76"/>
      <c r="C37" s="1042"/>
      <c r="D37" s="1043" t="s">
        <v>114</v>
      </c>
      <c r="E37" s="87"/>
      <c r="F37" s="105"/>
      <c r="G37" s="105"/>
      <c r="H37" s="105"/>
      <c r="I37" s="105"/>
      <c r="J37" s="1047"/>
      <c r="K37" s="1047"/>
      <c r="L37" s="1047"/>
      <c r="M37" s="1047"/>
      <c r="N37" s="87"/>
      <c r="O37" s="87"/>
      <c r="P37" s="1047"/>
      <c r="Q37" s="1047"/>
      <c r="R37" s="87"/>
      <c r="S37" s="87"/>
      <c r="T37" s="87"/>
      <c r="U37" s="87"/>
      <c r="V37" s="87"/>
      <c r="W37" s="87"/>
      <c r="X37" s="87"/>
      <c r="Y37" s="87"/>
      <c r="Z37" s="87"/>
      <c r="AA37" s="87"/>
      <c r="AB37" s="87"/>
      <c r="AC37" s="87"/>
      <c r="AD37" s="87"/>
      <c r="AE37" s="87"/>
      <c r="AF37" s="8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20"/>
      <c r="CH37"/>
      <c r="CI37"/>
      <c r="CJ37"/>
      <c r="CK37"/>
      <c r="DP37" s="1044"/>
      <c r="DQ37" s="1044"/>
      <c r="DR37" s="1044"/>
      <c r="DS37" s="1044"/>
      <c r="DT37" s="1044"/>
      <c r="DU37" s="1044"/>
      <c r="DV37" s="1044"/>
      <c r="DW37" s="1044"/>
      <c r="DX37" s="1044"/>
      <c r="DY37" s="1044"/>
      <c r="DZ37" s="1044"/>
      <c r="EA37" s="1044"/>
      <c r="EB37" s="1044"/>
      <c r="EC37" s="1044"/>
      <c r="ED37" s="1044"/>
      <c r="EE37" s="1044"/>
      <c r="EF37" s="1044"/>
      <c r="EG37" s="1044"/>
      <c r="EH37" s="1044"/>
      <c r="EI37" s="1044"/>
      <c r="EJ37" s="1044"/>
      <c r="EK37" s="1044"/>
      <c r="EL37" s="1044"/>
      <c r="EM37" s="1044"/>
      <c r="EN37" s="1044"/>
      <c r="EO37" s="1044"/>
      <c r="EP37" s="1044"/>
      <c r="EQ37" s="1044"/>
      <c r="ER37" s="1044"/>
      <c r="ES37" s="1044"/>
      <c r="ET37" s="1044"/>
      <c r="EU37" s="1044"/>
      <c r="EV37" s="1044"/>
      <c r="EW37" s="1044"/>
      <c r="EX37" s="1044"/>
      <c r="EY37" s="1044"/>
      <c r="EZ37" s="1044"/>
      <c r="FA37" s="1044"/>
      <c r="FB37" s="1044"/>
      <c r="FC37" s="1044"/>
      <c r="FD37" s="1044"/>
      <c r="FE37" s="1044"/>
      <c r="FF37" s="1044"/>
      <c r="FG37" s="1044"/>
      <c r="FH37" s="1044"/>
      <c r="FI37" s="1044"/>
      <c r="FJ37" s="1044"/>
      <c r="FK37" s="1044"/>
      <c r="FL37" s="1044"/>
      <c r="FM37" s="1044"/>
      <c r="FN37" s="1044"/>
      <c r="FO37" s="1044"/>
    </row>
    <row r="38" spans="2:171" s="64" customFormat="1" ht="30" customHeight="1">
      <c r="B38" s="76"/>
      <c r="C38" s="98"/>
      <c r="D38" s="1100" t="s">
        <v>1762</v>
      </c>
      <c r="E38" s="87"/>
      <c r="F38" s="105"/>
      <c r="G38" s="105"/>
      <c r="H38" s="105"/>
      <c r="I38" s="105"/>
      <c r="J38" s="106"/>
      <c r="K38" s="106"/>
      <c r="L38" s="106"/>
      <c r="M38" s="106"/>
      <c r="N38" s="87"/>
      <c r="O38" s="87"/>
      <c r="P38" s="106"/>
      <c r="Q38" s="106"/>
      <c r="R38" s="87"/>
      <c r="S38" s="87"/>
      <c r="T38" s="87"/>
      <c r="U38" s="87"/>
      <c r="V38" s="87"/>
      <c r="W38" s="87"/>
      <c r="X38" s="87"/>
      <c r="Y38" s="87"/>
      <c r="Z38" s="87"/>
      <c r="AA38" s="87"/>
      <c r="AB38" s="87"/>
      <c r="AC38" s="87"/>
      <c r="AD38" s="87"/>
      <c r="AE38" s="87"/>
      <c r="AF38" s="87"/>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20"/>
      <c r="CH38"/>
      <c r="CI38"/>
      <c r="CJ38"/>
      <c r="CK38"/>
      <c r="DP38" s="159"/>
      <c r="DQ38" s="159"/>
      <c r="DR38" s="159"/>
      <c r="DS38" s="159"/>
      <c r="DT38" s="159"/>
      <c r="DU38" s="159"/>
      <c r="DV38" s="159"/>
      <c r="DW38" s="159"/>
      <c r="DX38" s="159"/>
      <c r="DY38" s="159"/>
      <c r="DZ38" s="159"/>
      <c r="EA38" s="159"/>
      <c r="EB38" s="159"/>
      <c r="EC38" s="159"/>
      <c r="ED38" s="159"/>
      <c r="EE38" s="159"/>
      <c r="EF38" s="159"/>
      <c r="EG38" s="159"/>
      <c r="EH38" s="159"/>
      <c r="EI38" s="159"/>
      <c r="EJ38" s="159"/>
      <c r="EK38" s="159"/>
      <c r="EL38" s="159"/>
      <c r="EM38" s="159"/>
      <c r="EN38" s="159"/>
      <c r="EO38" s="159"/>
      <c r="EP38" s="159"/>
      <c r="EQ38" s="159"/>
      <c r="ER38" s="159"/>
      <c r="ES38" s="159"/>
      <c r="ET38" s="159"/>
      <c r="EU38" s="159"/>
      <c r="EV38" s="159"/>
      <c r="EW38" s="159"/>
      <c r="EX38" s="159"/>
      <c r="EY38" s="159"/>
      <c r="EZ38" s="159"/>
      <c r="FA38" s="159"/>
      <c r="FB38" s="159"/>
      <c r="FC38" s="159"/>
      <c r="FD38" s="159"/>
      <c r="FE38" s="159"/>
      <c r="FF38" s="159"/>
      <c r="FG38" s="159"/>
      <c r="FH38" s="159"/>
      <c r="FI38" s="159"/>
      <c r="FJ38" s="159"/>
      <c r="FK38" s="159"/>
      <c r="FL38" s="159"/>
      <c r="FM38" s="159"/>
      <c r="FN38" s="159"/>
      <c r="FO38" s="159"/>
    </row>
    <row r="39" spans="2:171" s="64" customFormat="1" ht="30" customHeight="1">
      <c r="B39" s="76"/>
      <c r="C39" s="98"/>
      <c r="D39" s="145"/>
      <c r="E39" s="87"/>
      <c r="F39" s="105"/>
      <c r="G39" s="105"/>
      <c r="H39" s="105"/>
      <c r="I39" s="105"/>
      <c r="J39" s="106"/>
      <c r="K39" s="106"/>
      <c r="L39" s="106"/>
      <c r="M39" s="106"/>
      <c r="N39" s="87"/>
      <c r="O39" s="87"/>
      <c r="P39" s="106"/>
      <c r="Q39" s="106"/>
      <c r="R39" s="87"/>
      <c r="S39" s="87"/>
      <c r="T39" s="87"/>
      <c r="U39" s="87"/>
      <c r="V39" s="87"/>
      <c r="W39" s="87"/>
      <c r="X39" s="87"/>
      <c r="Y39" s="87"/>
      <c r="Z39" s="87"/>
      <c r="AA39" s="87"/>
      <c r="AB39" s="87"/>
      <c r="AC39" s="87"/>
      <c r="AD39" s="87"/>
      <c r="AE39" s="87"/>
      <c r="AF39" s="87"/>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20"/>
      <c r="CH39"/>
      <c r="CI39"/>
      <c r="CJ39"/>
      <c r="CK39"/>
      <c r="DP39" s="159"/>
      <c r="DQ39" s="159"/>
      <c r="DR39" s="159"/>
      <c r="DS39" s="159"/>
      <c r="DT39" s="159"/>
      <c r="DU39" s="159"/>
      <c r="DV39" s="159"/>
      <c r="DW39" s="159"/>
      <c r="DX39" s="159"/>
      <c r="DY39" s="159"/>
      <c r="DZ39" s="159"/>
      <c r="EA39" s="159"/>
      <c r="EB39" s="159"/>
      <c r="EC39" s="159"/>
      <c r="ED39" s="159"/>
      <c r="EE39" s="159"/>
      <c r="EF39" s="159"/>
      <c r="EG39" s="159"/>
      <c r="EH39" s="159"/>
      <c r="EI39" s="159"/>
      <c r="EJ39" s="159"/>
      <c r="EK39" s="159"/>
      <c r="EL39" s="159"/>
      <c r="EM39" s="159"/>
      <c r="EN39" s="159"/>
      <c r="EO39" s="159"/>
      <c r="EP39" s="159"/>
      <c r="EQ39" s="159"/>
      <c r="ER39" s="159"/>
      <c r="ES39" s="159"/>
      <c r="ET39" s="159"/>
      <c r="EU39" s="159"/>
      <c r="EV39" s="159"/>
      <c r="EW39" s="159"/>
      <c r="EX39" s="159"/>
      <c r="EY39" s="159"/>
      <c r="EZ39" s="159"/>
      <c r="FA39" s="159"/>
      <c r="FB39" s="159"/>
      <c r="FC39" s="159"/>
      <c r="FD39" s="159"/>
      <c r="FE39" s="159"/>
      <c r="FF39" s="159"/>
      <c r="FG39" s="159"/>
      <c r="FH39" s="159"/>
      <c r="FI39" s="159"/>
      <c r="FJ39" s="159"/>
      <c r="FK39" s="159"/>
      <c r="FL39" s="159"/>
      <c r="FM39" s="159"/>
      <c r="FN39" s="159"/>
      <c r="FO39" s="159"/>
    </row>
    <row r="40" spans="2:171" s="64" customFormat="1" ht="30" customHeight="1">
      <c r="B40" s="76"/>
      <c r="C40" s="98"/>
      <c r="D40" s="910" t="s">
        <v>1401</v>
      </c>
      <c r="E40" s="137"/>
      <c r="F40" s="87"/>
      <c r="G40" s="138"/>
      <c r="H40" s="138"/>
      <c r="I40" s="104"/>
      <c r="J40" s="104"/>
      <c r="K40" s="104"/>
      <c r="L40" s="104"/>
      <c r="M40" s="104"/>
      <c r="N40" s="104"/>
      <c r="O40" s="104"/>
      <c r="P40" s="104"/>
      <c r="Q40" s="104"/>
      <c r="R40" s="81"/>
      <c r="S40" s="81"/>
      <c r="T40" s="81"/>
      <c r="U40" s="81"/>
      <c r="V40" s="81"/>
      <c r="W40" s="81"/>
      <c r="X40" s="81"/>
      <c r="Y40" s="81"/>
      <c r="Z40" s="81"/>
      <c r="AA40" s="81"/>
      <c r="AB40" s="81"/>
      <c r="AC40" s="81"/>
      <c r="AD40" s="81"/>
      <c r="AE40" s="81"/>
      <c r="AF40" s="81"/>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20"/>
      <c r="CH40"/>
      <c r="CI40"/>
      <c r="CJ40"/>
      <c r="CK40"/>
      <c r="DP40" s="159"/>
      <c r="DQ40" s="159"/>
      <c r="DR40" s="159"/>
      <c r="DS40" s="159"/>
      <c r="DT40" s="159"/>
      <c r="DU40" s="159"/>
      <c r="DV40" s="159"/>
      <c r="DW40" s="159"/>
      <c r="DX40" s="159"/>
      <c r="DY40" s="159"/>
      <c r="DZ40" s="159"/>
      <c r="EA40" s="159"/>
      <c r="EB40" s="159"/>
      <c r="EC40" s="159"/>
      <c r="ED40" s="159"/>
      <c r="EE40" s="159"/>
      <c r="EF40" s="159"/>
      <c r="EG40" s="159"/>
      <c r="EH40" s="159"/>
      <c r="EI40" s="159"/>
      <c r="EJ40" s="159"/>
      <c r="EK40" s="159"/>
      <c r="EL40" s="159"/>
      <c r="EM40" s="159"/>
      <c r="EN40" s="159"/>
      <c r="EO40" s="159"/>
      <c r="EP40" s="159"/>
      <c r="EQ40" s="159"/>
      <c r="ER40" s="159"/>
      <c r="ES40" s="159"/>
      <c r="ET40" s="159"/>
      <c r="EU40" s="159"/>
      <c r="EV40" s="159"/>
      <c r="EW40" s="159"/>
      <c r="EX40" s="159"/>
      <c r="EY40" s="159"/>
      <c r="EZ40" s="159"/>
      <c r="FA40" s="159"/>
      <c r="FB40" s="159"/>
      <c r="FC40" s="159"/>
      <c r="FD40" s="159"/>
      <c r="FE40" s="159"/>
      <c r="FF40" s="159"/>
      <c r="FG40" s="159"/>
      <c r="FH40" s="159"/>
      <c r="FI40" s="159"/>
      <c r="FJ40" s="159"/>
      <c r="FK40" s="159"/>
      <c r="FL40" s="159"/>
      <c r="FM40" s="159"/>
      <c r="FN40" s="159"/>
      <c r="FO40" s="159"/>
    </row>
    <row r="41" spans="2:171" s="64" customFormat="1" ht="30" customHeight="1">
      <c r="B41" s="76"/>
      <c r="C41" s="98"/>
      <c r="D41" s="1612" t="s">
        <v>74</v>
      </c>
      <c r="E41" s="1605"/>
      <c r="F41" s="2251"/>
      <c r="G41" s="2252"/>
      <c r="H41" s="2253"/>
      <c r="I41" s="105"/>
      <c r="J41" s="2250" t="s">
        <v>793</v>
      </c>
      <c r="K41" s="2250"/>
      <c r="L41" s="2250"/>
      <c r="M41" s="2250"/>
      <c r="N41" s="2250"/>
      <c r="O41" s="2250"/>
      <c r="P41" s="2250"/>
      <c r="Q41" s="2250"/>
      <c r="R41" s="81"/>
      <c r="S41" s="1612" t="s">
        <v>76</v>
      </c>
      <c r="T41" s="1605"/>
      <c r="U41" s="2251"/>
      <c r="V41" s="2252"/>
      <c r="W41" s="2253"/>
      <c r="X41" s="105"/>
      <c r="Y41" s="2250" t="s">
        <v>118</v>
      </c>
      <c r="Z41" s="2250"/>
      <c r="AA41" s="2250"/>
      <c r="AB41" s="2250"/>
      <c r="AC41" s="2250"/>
      <c r="AD41" s="2250"/>
      <c r="AE41" s="2250"/>
      <c r="AF41" s="2250"/>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20"/>
      <c r="CH41"/>
      <c r="CI41"/>
      <c r="CJ41"/>
      <c r="CK41"/>
      <c r="CL41" s="98"/>
      <c r="CM41" s="98"/>
      <c r="CN41" s="98"/>
      <c r="CO41" s="105"/>
      <c r="CP41" s="105"/>
      <c r="CQ41" s="105"/>
      <c r="CR41" s="105"/>
      <c r="CS41" s="106"/>
      <c r="CT41" s="106"/>
      <c r="CU41" s="106"/>
      <c r="CV41" s="106"/>
      <c r="CW41" s="106"/>
      <c r="CX41" s="106"/>
      <c r="CY41" s="106"/>
      <c r="CZ41" s="106"/>
      <c r="DA41" s="81"/>
      <c r="DB41" s="98"/>
      <c r="DC41" s="98"/>
      <c r="DD41" s="105"/>
      <c r="DE41" s="105"/>
      <c r="DF41" s="105"/>
      <c r="DG41" s="105"/>
      <c r="DH41" s="106"/>
      <c r="DI41" s="106"/>
      <c r="DJ41" s="106"/>
      <c r="DK41" s="106"/>
      <c r="DL41" s="106"/>
      <c r="DM41" s="106"/>
      <c r="DN41" s="106"/>
      <c r="DO41" s="106"/>
      <c r="DP41" s="159"/>
      <c r="DQ41" s="159"/>
      <c r="DR41" s="159"/>
      <c r="DS41" s="159"/>
      <c r="DT41" s="159"/>
      <c r="DU41" s="159"/>
      <c r="DV41" s="159"/>
      <c r="DW41" s="159"/>
      <c r="DX41" s="159"/>
      <c r="DY41" s="159"/>
      <c r="DZ41" s="159"/>
      <c r="EA41" s="159"/>
      <c r="EB41" s="159"/>
      <c r="EC41" s="159"/>
      <c r="ED41" s="159"/>
      <c r="EE41" s="159"/>
      <c r="EF41" s="159"/>
      <c r="EG41" s="159"/>
      <c r="EH41" s="159"/>
      <c r="EI41" s="159"/>
      <c r="EJ41" s="159"/>
      <c r="EK41" s="159"/>
      <c r="EL41" s="159"/>
      <c r="EM41" s="159"/>
      <c r="EN41" s="159"/>
      <c r="EO41" s="159"/>
      <c r="EP41" s="159"/>
      <c r="EQ41" s="159"/>
      <c r="ER41" s="159"/>
      <c r="ES41" s="159"/>
      <c r="ET41" s="159"/>
      <c r="EU41" s="159"/>
      <c r="EV41" s="159"/>
      <c r="EW41" s="159"/>
      <c r="EX41" s="159"/>
      <c r="EY41" s="159"/>
      <c r="EZ41" s="159"/>
      <c r="FA41" s="159"/>
      <c r="FB41" s="159"/>
      <c r="FC41" s="159"/>
      <c r="FD41" s="159"/>
      <c r="FE41" s="159"/>
      <c r="FF41" s="159"/>
      <c r="FG41" s="159"/>
      <c r="FH41" s="159"/>
      <c r="FI41" s="159"/>
      <c r="FJ41" s="159"/>
      <c r="FK41" s="159"/>
      <c r="FL41" s="159"/>
      <c r="FM41" s="159"/>
      <c r="FN41" s="159"/>
      <c r="FO41" s="159"/>
    </row>
    <row r="42" spans="2:171" s="64" customFormat="1" ht="30" customHeight="1">
      <c r="B42" s="76"/>
      <c r="C42" s="98"/>
      <c r="D42" s="1604"/>
      <c r="E42" s="1605"/>
      <c r="F42" s="2254"/>
      <c r="G42" s="2255"/>
      <c r="H42" s="2256"/>
      <c r="I42" s="105"/>
      <c r="J42" s="2250"/>
      <c r="K42" s="2250"/>
      <c r="L42" s="2250"/>
      <c r="M42" s="2250"/>
      <c r="N42" s="2250"/>
      <c r="O42" s="2250"/>
      <c r="P42" s="2250"/>
      <c r="Q42" s="2250"/>
      <c r="R42" s="81"/>
      <c r="S42" s="1604"/>
      <c r="T42" s="1605"/>
      <c r="U42" s="2254"/>
      <c r="V42" s="2255"/>
      <c r="W42" s="2256"/>
      <c r="X42" s="105"/>
      <c r="Y42" s="2250"/>
      <c r="Z42" s="2250"/>
      <c r="AA42" s="2250"/>
      <c r="AB42" s="2250"/>
      <c r="AC42" s="2250"/>
      <c r="AD42" s="2250"/>
      <c r="AE42" s="2250"/>
      <c r="AF42" s="2250"/>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20"/>
      <c r="CH42"/>
      <c r="CI42"/>
      <c r="CJ42"/>
      <c r="CK42"/>
      <c r="CL42" s="98"/>
      <c r="CO42" s="105"/>
      <c r="CP42" s="105"/>
      <c r="CQ42" s="105"/>
      <c r="CR42" s="105"/>
      <c r="CS42" s="106"/>
      <c r="CT42" s="106"/>
      <c r="CU42" s="106"/>
      <c r="CV42" s="106"/>
      <c r="CW42" s="106"/>
      <c r="CX42" s="106"/>
      <c r="CY42" s="106"/>
      <c r="CZ42" s="106"/>
      <c r="DA42" s="81"/>
      <c r="DB42" s="98"/>
      <c r="DC42" s="98"/>
      <c r="DD42" s="105"/>
      <c r="DE42" s="105"/>
      <c r="DF42" s="105"/>
      <c r="DG42" s="105"/>
      <c r="DH42" s="106"/>
      <c r="DI42" s="106"/>
      <c r="DJ42" s="106"/>
      <c r="DK42" s="106"/>
      <c r="DL42" s="106"/>
      <c r="DM42" s="106"/>
      <c r="DN42" s="106"/>
      <c r="DO42" s="106"/>
      <c r="DP42" s="159"/>
      <c r="DQ42" s="159"/>
      <c r="DR42" s="159"/>
      <c r="DS42" s="159"/>
      <c r="DT42" s="159"/>
      <c r="DU42" s="159"/>
      <c r="DV42" s="159"/>
      <c r="DW42" s="159"/>
      <c r="DX42" s="159"/>
      <c r="DY42" s="159"/>
      <c r="DZ42" s="159"/>
      <c r="EA42" s="159"/>
      <c r="EB42" s="159"/>
      <c r="EC42" s="159"/>
      <c r="ED42" s="159"/>
      <c r="EE42" s="159"/>
      <c r="EF42" s="159"/>
      <c r="EG42" s="159"/>
      <c r="EH42" s="159"/>
      <c r="EI42" s="159"/>
      <c r="EJ42" s="159"/>
      <c r="EK42" s="159"/>
      <c r="EL42" s="159"/>
      <c r="EM42" s="159"/>
      <c r="EN42" s="159"/>
      <c r="EO42" s="159"/>
      <c r="EP42" s="159"/>
      <c r="EQ42" s="159"/>
      <c r="ER42" s="159"/>
      <c r="ES42" s="159"/>
      <c r="ET42" s="159"/>
      <c r="EU42" s="159"/>
      <c r="EV42" s="159"/>
      <c r="EW42" s="159"/>
      <c r="EX42" s="159"/>
      <c r="EY42" s="159"/>
      <c r="EZ42" s="159"/>
      <c r="FA42" s="159"/>
      <c r="FB42" s="159"/>
      <c r="FC42" s="159"/>
      <c r="FD42" s="159"/>
      <c r="FE42" s="159"/>
      <c r="FF42" s="159"/>
      <c r="FG42" s="159"/>
      <c r="FH42" s="159"/>
      <c r="FI42" s="159"/>
      <c r="FJ42" s="159"/>
      <c r="FK42" s="159"/>
      <c r="FL42" s="159"/>
      <c r="FM42" s="159"/>
      <c r="FN42" s="159"/>
      <c r="FO42" s="159"/>
    </row>
    <row r="43" spans="2:171" s="64" customFormat="1" ht="30" customHeight="1">
      <c r="B43" s="76"/>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20"/>
      <c r="CH43"/>
      <c r="CI43"/>
      <c r="CJ43"/>
      <c r="CK43"/>
      <c r="CL43" s="98"/>
      <c r="CO43" s="105"/>
      <c r="CP43" s="105"/>
      <c r="CQ43" s="105"/>
      <c r="CR43" s="105"/>
      <c r="CS43" s="106"/>
      <c r="CT43" s="106"/>
      <c r="CU43" s="106"/>
      <c r="CV43" s="106"/>
      <c r="CW43" s="106"/>
      <c r="CX43" s="106"/>
      <c r="CY43" s="106"/>
      <c r="CZ43" s="106"/>
      <c r="DA43" s="81"/>
      <c r="DB43" s="98"/>
      <c r="DC43" s="98"/>
      <c r="DD43" s="105"/>
      <c r="DE43" s="105"/>
      <c r="DF43" s="105"/>
      <c r="DG43" s="105"/>
      <c r="DH43" s="106"/>
      <c r="DI43" s="106"/>
      <c r="DJ43" s="106"/>
      <c r="DK43" s="106"/>
      <c r="DL43" s="106"/>
      <c r="DM43" s="106"/>
      <c r="DN43" s="106"/>
      <c r="DO43" s="106"/>
      <c r="DP43" s="159"/>
      <c r="DQ43" s="159"/>
      <c r="DR43" s="159"/>
      <c r="DS43" s="159"/>
      <c r="DT43" s="159"/>
      <c r="DU43" s="159"/>
      <c r="DV43" s="159"/>
      <c r="DW43" s="159"/>
      <c r="DX43" s="159"/>
      <c r="DY43" s="159"/>
      <c r="DZ43" s="159"/>
      <c r="EA43" s="159"/>
      <c r="EB43" s="159"/>
      <c r="EC43" s="159"/>
      <c r="ED43" s="159"/>
      <c r="EE43" s="159"/>
      <c r="EF43" s="159"/>
      <c r="EG43" s="159"/>
      <c r="EH43" s="159"/>
      <c r="EI43" s="159"/>
      <c r="EJ43" s="159"/>
      <c r="EK43" s="159"/>
      <c r="EL43" s="159"/>
      <c r="EM43" s="159"/>
      <c r="EN43" s="159"/>
      <c r="EO43" s="159"/>
      <c r="EP43" s="159"/>
      <c r="EQ43" s="159"/>
      <c r="ER43" s="159"/>
      <c r="ES43" s="159"/>
      <c r="ET43" s="159"/>
      <c r="EU43" s="159"/>
      <c r="EV43" s="159"/>
      <c r="EW43" s="159"/>
      <c r="EX43" s="159"/>
      <c r="EY43" s="159"/>
      <c r="EZ43" s="159"/>
      <c r="FA43" s="159"/>
      <c r="FB43" s="159"/>
      <c r="FC43" s="159"/>
      <c r="FD43" s="159"/>
      <c r="FE43" s="159"/>
      <c r="FF43" s="159"/>
      <c r="FG43" s="159"/>
      <c r="FH43" s="159"/>
      <c r="FI43" s="159"/>
      <c r="FJ43" s="159"/>
      <c r="FK43" s="159"/>
      <c r="FL43" s="159"/>
      <c r="FM43" s="159"/>
      <c r="FN43" s="159"/>
      <c r="FO43" s="159"/>
    </row>
    <row r="44" spans="2:171" s="64" customFormat="1" ht="30" customHeight="1">
      <c r="B44" s="88"/>
      <c r="C44"/>
      <c r="D44" s="1043" t="s">
        <v>1763</v>
      </c>
      <c r="E44" s="98"/>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20"/>
      <c r="CH44"/>
      <c r="CI44"/>
      <c r="CJ44"/>
      <c r="CK44"/>
      <c r="CL44" s="98"/>
      <c r="CO44" s="105"/>
      <c r="CP44" s="105"/>
      <c r="CQ44" s="105"/>
      <c r="CR44" s="105"/>
      <c r="CS44" s="106"/>
      <c r="CT44" s="106"/>
      <c r="CU44" s="106"/>
      <c r="CV44" s="106"/>
      <c r="CW44" s="106"/>
      <c r="CX44" s="106"/>
      <c r="CY44" s="106"/>
      <c r="CZ44" s="106"/>
      <c r="DA44" s="81"/>
      <c r="DB44" s="98"/>
      <c r="DC44" s="98"/>
      <c r="DD44" s="105"/>
      <c r="DE44" s="105"/>
      <c r="DF44" s="105"/>
      <c r="DG44" s="105"/>
      <c r="DH44" s="106"/>
      <c r="DI44" s="106"/>
      <c r="DJ44" s="106"/>
      <c r="DK44" s="106"/>
      <c r="DL44" s="106"/>
      <c r="DM44" s="106"/>
      <c r="DN44" s="106"/>
      <c r="DO44" s="106"/>
      <c r="DP44" s="159"/>
      <c r="DQ44" s="159"/>
      <c r="DR44" s="159"/>
      <c r="DS44" s="159"/>
      <c r="DT44" s="159"/>
      <c r="DU44" s="159"/>
      <c r="DV44" s="159"/>
      <c r="DW44" s="159"/>
      <c r="DX44" s="159"/>
      <c r="DY44" s="159"/>
      <c r="DZ44" s="159"/>
      <c r="EA44" s="159"/>
      <c r="EB44" s="159"/>
      <c r="EC44" s="159"/>
      <c r="ED44" s="159"/>
      <c r="EE44" s="159"/>
      <c r="EF44" s="159"/>
      <c r="EG44" s="159"/>
      <c r="EH44" s="159"/>
      <c r="EI44" s="159"/>
      <c r="EJ44" s="159"/>
      <c r="EK44" s="159"/>
      <c r="EL44" s="159"/>
      <c r="EM44" s="159"/>
      <c r="EN44" s="159"/>
      <c r="EO44" s="159"/>
      <c r="EP44" s="159"/>
      <c r="EQ44" s="159"/>
      <c r="ER44" s="159"/>
      <c r="ES44" s="159"/>
      <c r="ET44" s="159"/>
      <c r="EU44" s="159"/>
      <c r="EV44" s="159"/>
      <c r="EW44" s="159"/>
      <c r="EX44" s="159"/>
      <c r="EY44" s="159"/>
      <c r="EZ44" s="159"/>
      <c r="FA44" s="159"/>
      <c r="FB44" s="159"/>
      <c r="FC44" s="159"/>
      <c r="FD44" s="159"/>
      <c r="FE44" s="159"/>
      <c r="FF44" s="159"/>
      <c r="FG44" s="159"/>
      <c r="FH44" s="159"/>
      <c r="FI44" s="159"/>
      <c r="FJ44" s="159"/>
      <c r="FK44" s="159"/>
      <c r="FL44" s="159"/>
      <c r="FM44" s="159"/>
      <c r="FN44" s="159"/>
      <c r="FO44" s="159"/>
    </row>
    <row r="45" spans="2:171" s="65" customFormat="1" ht="30" customHeight="1">
      <c r="B45" s="90"/>
      <c r="C45"/>
      <c r="D45" s="98" t="s">
        <v>1023</v>
      </c>
      <c r="E45" s="98"/>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23"/>
      <c r="CH45"/>
      <c r="CI45"/>
      <c r="CJ45"/>
      <c r="CK45"/>
      <c r="CL45" s="98"/>
      <c r="CO45" s="105"/>
      <c r="CP45" s="105"/>
      <c r="CQ45" s="105"/>
      <c r="CR45" s="105"/>
      <c r="CS45" s="106"/>
      <c r="CT45" s="106"/>
      <c r="CU45" s="106"/>
      <c r="CV45" s="106"/>
      <c r="CW45" s="106"/>
      <c r="CX45" s="106"/>
      <c r="CY45" s="106"/>
      <c r="CZ45" s="106"/>
      <c r="DA45" s="81"/>
      <c r="DB45" s="98"/>
      <c r="DC45" s="98"/>
      <c r="DD45" s="105"/>
      <c r="DE45" s="105"/>
      <c r="DF45" s="105"/>
      <c r="DG45" s="105"/>
      <c r="DH45" s="106"/>
      <c r="DI45" s="106"/>
      <c r="DJ45" s="106"/>
      <c r="DK45" s="106"/>
      <c r="DL45" s="106"/>
      <c r="DM45" s="106"/>
      <c r="DN45" s="106"/>
      <c r="DO45" s="106"/>
      <c r="DP45" s="159"/>
      <c r="DQ45" s="159"/>
      <c r="DR45" s="159"/>
      <c r="DS45" s="159"/>
      <c r="DT45" s="159"/>
      <c r="DU45" s="159"/>
      <c r="DV45" s="159"/>
      <c r="DW45" s="159"/>
      <c r="DX45" s="159"/>
      <c r="DY45" s="159"/>
      <c r="DZ45" s="159"/>
      <c r="EA45" s="159"/>
      <c r="EB45" s="159"/>
      <c r="EC45" s="159"/>
      <c r="ED45" s="159"/>
      <c r="EE45" s="159"/>
      <c r="EF45" s="159"/>
      <c r="EG45" s="159"/>
      <c r="EH45" s="159"/>
      <c r="EI45" s="159"/>
      <c r="EJ45" s="159"/>
      <c r="EK45" s="159"/>
      <c r="EL45" s="159"/>
      <c r="EM45" s="159"/>
      <c r="EN45" s="159"/>
      <c r="EO45" s="159"/>
      <c r="EP45" s="159"/>
      <c r="EQ45" s="159"/>
      <c r="ER45" s="159"/>
      <c r="ES45" s="159"/>
      <c r="ET45" s="159"/>
      <c r="EU45" s="159"/>
      <c r="EV45" s="159"/>
      <c r="EW45" s="159"/>
      <c r="EX45" s="159"/>
      <c r="EY45" s="159"/>
      <c r="EZ45" s="159"/>
      <c r="FA45" s="159"/>
      <c r="FB45" s="159"/>
      <c r="FC45" s="159"/>
      <c r="FD45" s="159"/>
      <c r="FE45" s="159"/>
      <c r="FF45" s="159"/>
      <c r="FG45" s="159"/>
      <c r="FH45" s="159"/>
      <c r="FI45" s="159"/>
      <c r="FJ45" s="159"/>
      <c r="FK45" s="159"/>
      <c r="FL45" s="159"/>
      <c r="FM45" s="159"/>
      <c r="FN45" s="159"/>
      <c r="FO45" s="159"/>
    </row>
    <row r="46" spans="2:171" s="65" customFormat="1" ht="30" customHeight="1">
      <c r="B46" s="90"/>
      <c r="C46"/>
      <c r="D46" s="1100" t="s">
        <v>1764</v>
      </c>
      <c r="E46" s="98"/>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23"/>
      <c r="CH46"/>
      <c r="CI46"/>
      <c r="CJ46"/>
      <c r="CK46"/>
      <c r="CL46" s="159"/>
      <c r="CM46" s="159"/>
      <c r="CN46" s="159"/>
      <c r="CO46" s="159"/>
      <c r="CP46" s="159"/>
      <c r="CQ46" s="159"/>
      <c r="CR46" s="159"/>
      <c r="CS46" s="159"/>
      <c r="CT46" s="159"/>
      <c r="CU46" s="159"/>
      <c r="CV46" s="159"/>
      <c r="CW46" s="159"/>
      <c r="CX46" s="159"/>
      <c r="CY46" s="159"/>
      <c r="CZ46" s="159"/>
      <c r="DA46" s="159"/>
      <c r="DB46" s="159"/>
      <c r="DC46" s="159"/>
      <c r="DD46" s="159"/>
      <c r="DE46" s="159"/>
      <c r="DF46" s="159"/>
      <c r="DG46" s="159"/>
      <c r="DH46" s="159"/>
      <c r="DI46" s="159"/>
      <c r="DJ46" s="159"/>
      <c r="DK46" s="159"/>
      <c r="DL46" s="159"/>
      <c r="DM46" s="159"/>
      <c r="DN46" s="159"/>
      <c r="DO46" s="159"/>
      <c r="DP46" s="159"/>
      <c r="DQ46" s="159"/>
      <c r="DR46" s="159"/>
      <c r="DS46" s="159"/>
      <c r="DT46" s="159"/>
      <c r="DU46" s="159"/>
      <c r="DV46" s="159"/>
      <c r="DW46" s="159"/>
      <c r="DX46" s="159"/>
      <c r="DY46" s="159"/>
      <c r="DZ46" s="159"/>
      <c r="EA46" s="159"/>
      <c r="EB46" s="159"/>
      <c r="EC46" s="159"/>
      <c r="ED46" s="159"/>
      <c r="EE46" s="159"/>
      <c r="EF46" s="159"/>
      <c r="EG46" s="159"/>
      <c r="EH46" s="159"/>
      <c r="EI46" s="159"/>
      <c r="EJ46" s="159"/>
      <c r="EK46" s="159"/>
      <c r="EL46" s="159"/>
      <c r="EM46" s="159"/>
      <c r="EN46" s="159"/>
      <c r="EO46" s="159"/>
      <c r="EP46" s="159"/>
      <c r="EQ46" s="159"/>
      <c r="ER46" s="159"/>
      <c r="ES46" s="159"/>
      <c r="ET46" s="159"/>
      <c r="EU46" s="159"/>
      <c r="EV46" s="159"/>
      <c r="EW46" s="159"/>
      <c r="EX46" s="159"/>
      <c r="EY46" s="159"/>
      <c r="EZ46" s="159"/>
      <c r="FA46" s="159"/>
      <c r="FB46" s="159"/>
      <c r="FC46" s="159"/>
      <c r="FD46" s="159"/>
      <c r="FE46" s="159"/>
      <c r="FF46" s="159"/>
      <c r="FG46" s="159"/>
      <c r="FH46" s="159"/>
      <c r="FI46" s="159"/>
    </row>
    <row r="47" spans="2:171" s="65" customFormat="1" ht="30" customHeight="1">
      <c r="B47" s="93"/>
      <c r="C47"/>
      <c r="D47" s="145"/>
      <c r="E47" s="98"/>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s="159"/>
      <c r="BW47" s="159"/>
      <c r="BX47" s="159"/>
      <c r="BY47" s="897" t="s">
        <v>1309</v>
      </c>
      <c r="BZ47" s="159"/>
      <c r="CA47" s="159"/>
      <c r="CB47"/>
      <c r="CC47"/>
      <c r="CD47" s="124"/>
      <c r="CH47"/>
      <c r="CI47"/>
      <c r="CJ47"/>
      <c r="CK47"/>
      <c r="CL47" s="159"/>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s="159"/>
      <c r="EA47" s="159"/>
      <c r="EB47" s="159"/>
      <c r="EM47" s="87"/>
      <c r="EN47" s="87"/>
      <c r="EO47" s="87"/>
      <c r="EP47" s="87"/>
      <c r="EQ47" s="87"/>
      <c r="ER47" s="87"/>
      <c r="ES47" s="87"/>
      <c r="ET47" s="87"/>
      <c r="EU47" s="87"/>
      <c r="EV47" s="87"/>
      <c r="EW47" s="87"/>
      <c r="EX47" s="87"/>
      <c r="EY47" s="87"/>
      <c r="EZ47" s="87"/>
      <c r="FA47" s="87"/>
      <c r="FB47" s="87"/>
      <c r="FC47" s="87"/>
      <c r="FD47" s="87"/>
      <c r="FE47" s="87"/>
      <c r="FF47" s="87"/>
      <c r="FG47" s="87"/>
      <c r="FH47" s="87"/>
      <c r="FI47" s="87"/>
    </row>
    <row r="48" spans="2:171" s="65" customFormat="1" ht="30" customHeight="1">
      <c r="B48" s="93"/>
      <c r="C48"/>
      <c r="D48" s="882" t="s">
        <v>146</v>
      </c>
      <c r="E48" s="87"/>
      <c r="F48" s="81" t="s">
        <v>1402</v>
      </c>
      <c r="G48" s="87"/>
      <c r="H48"/>
      <c r="I48"/>
      <c r="J48"/>
      <c r="K48"/>
      <c r="L48"/>
      <c r="M48"/>
      <c r="N48"/>
      <c r="O48"/>
      <c r="P48"/>
      <c r="Q48"/>
      <c r="R48"/>
      <c r="S48"/>
      <c r="T48"/>
      <c r="U48"/>
      <c r="V48"/>
      <c r="W48"/>
      <c r="X48"/>
      <c r="Y48"/>
      <c r="Z48"/>
      <c r="AA48"/>
      <c r="AB48"/>
      <c r="AC48"/>
      <c r="AD48"/>
      <c r="AE48"/>
      <c r="AF48"/>
      <c r="AG48"/>
      <c r="AH48"/>
      <c r="AI48" s="2311">
        <v>44</v>
      </c>
      <c r="AJ48" s="2088"/>
      <c r="AK48" s="2312"/>
      <c r="AL48" s="1515"/>
      <c r="AM48" s="1478"/>
      <c r="AN48" s="1479"/>
      <c r="AO48"/>
      <c r="AP48"/>
      <c r="AQ48"/>
      <c r="AR48"/>
      <c r="AS48" s="882" t="s">
        <v>1321</v>
      </c>
      <c r="AT48" s="87"/>
      <c r="AU48" s="81" t="s">
        <v>1403</v>
      </c>
      <c r="AV48" s="87"/>
      <c r="AW48" s="87"/>
      <c r="AX48" s="87"/>
      <c r="AY48" s="87"/>
      <c r="AZ48" s="87"/>
      <c r="BA48" s="87"/>
      <c r="BB48" s="87"/>
      <c r="BC48"/>
      <c r="BD48"/>
      <c r="BE48"/>
      <c r="BF48"/>
      <c r="BG48"/>
      <c r="BH48"/>
      <c r="BI48"/>
      <c r="BJ48"/>
      <c r="BK48"/>
      <c r="BL48"/>
      <c r="BM48"/>
      <c r="BN48"/>
      <c r="BO48"/>
      <c r="BP48"/>
      <c r="BQ48"/>
      <c r="BR48"/>
      <c r="BS48"/>
      <c r="BT48"/>
      <c r="BU48"/>
      <c r="BV48" s="2311" t="s">
        <v>1404</v>
      </c>
      <c r="BW48" s="2088"/>
      <c r="BX48" s="2312"/>
      <c r="BY48" s="1515"/>
      <c r="BZ48" s="1478"/>
      <c r="CA48" s="1479"/>
      <c r="CB48"/>
      <c r="CC48"/>
      <c r="CD48" s="124"/>
      <c r="CH48"/>
      <c r="CI48"/>
      <c r="CJ48"/>
      <c r="CK48"/>
      <c r="CL48" s="159"/>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s="159"/>
      <c r="EA48" s="159"/>
      <c r="EB48" s="159"/>
      <c r="EM48" s="87"/>
      <c r="EN48" s="87"/>
      <c r="EO48" s="87"/>
      <c r="EP48" s="87"/>
      <c r="EQ48" s="87"/>
      <c r="ER48" s="87"/>
      <c r="ES48" s="87"/>
      <c r="ET48" s="87"/>
      <c r="EU48" s="87"/>
      <c r="EV48" s="87"/>
      <c r="EW48" s="87"/>
      <c r="EX48" s="87"/>
      <c r="EY48" s="87"/>
      <c r="EZ48" s="87"/>
      <c r="FA48" s="87"/>
      <c r="FB48" s="87"/>
      <c r="FC48" s="87"/>
      <c r="FD48" s="87"/>
      <c r="FE48" s="87"/>
      <c r="FF48" s="87"/>
      <c r="FG48" s="87"/>
      <c r="FH48" s="87"/>
      <c r="FI48" s="87"/>
    </row>
    <row r="49" spans="2:171" s="65" customFormat="1" ht="30" customHeight="1">
      <c r="B49" s="93"/>
      <c r="C49"/>
      <c r="D49" s="87"/>
      <c r="E49" s="87"/>
      <c r="F49" s="81" t="s">
        <v>1405</v>
      </c>
      <c r="G49" s="87"/>
      <c r="H49"/>
      <c r="I49"/>
      <c r="J49"/>
      <c r="K49"/>
      <c r="L49"/>
      <c r="M49"/>
      <c r="N49"/>
      <c r="O49"/>
      <c r="P49"/>
      <c r="Q49"/>
      <c r="R49"/>
      <c r="S49"/>
      <c r="T49"/>
      <c r="U49"/>
      <c r="V49"/>
      <c r="W49"/>
      <c r="X49"/>
      <c r="Y49"/>
      <c r="Z49"/>
      <c r="AA49"/>
      <c r="AB49"/>
      <c r="AC49"/>
      <c r="AD49"/>
      <c r="AE49"/>
      <c r="AF49"/>
      <c r="AG49"/>
      <c r="AH49"/>
      <c r="AI49" s="2088"/>
      <c r="AJ49" s="2088"/>
      <c r="AK49" s="2312"/>
      <c r="AL49" s="1480"/>
      <c r="AM49" s="1481"/>
      <c r="AN49" s="1482"/>
      <c r="AO49"/>
      <c r="AP49"/>
      <c r="AQ49"/>
      <c r="AR49"/>
      <c r="AS49" s="87"/>
      <c r="AT49" s="87"/>
      <c r="AU49" s="91" t="s">
        <v>1406</v>
      </c>
      <c r="AV49" s="87"/>
      <c r="AW49" s="87"/>
      <c r="AX49" s="87"/>
      <c r="AY49" s="87"/>
      <c r="AZ49" s="87"/>
      <c r="BA49" s="87"/>
      <c r="BB49" s="87"/>
      <c r="BC49"/>
      <c r="BD49"/>
      <c r="BE49"/>
      <c r="BF49"/>
      <c r="BG49"/>
      <c r="BH49"/>
      <c r="BI49"/>
      <c r="BJ49"/>
      <c r="BK49"/>
      <c r="BL49"/>
      <c r="BM49"/>
      <c r="BN49"/>
      <c r="BO49"/>
      <c r="BP49"/>
      <c r="BQ49"/>
      <c r="BR49"/>
      <c r="BS49"/>
      <c r="BT49"/>
      <c r="BU49"/>
      <c r="BV49" s="2088"/>
      <c r="BW49" s="2088"/>
      <c r="BX49" s="2312"/>
      <c r="BY49" s="1480"/>
      <c r="BZ49" s="1481"/>
      <c r="CA49" s="1482"/>
      <c r="CB49"/>
      <c r="CC49"/>
      <c r="CD49" s="124"/>
      <c r="CH49"/>
      <c r="CI49"/>
      <c r="CJ49"/>
      <c r="CK49"/>
      <c r="CL49" s="15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s="81"/>
      <c r="EA49" s="81"/>
      <c r="EB49" s="81"/>
      <c r="EM49" s="87"/>
      <c r="EN49" s="87"/>
      <c r="EO49" s="87"/>
      <c r="EP49" s="87"/>
      <c r="EQ49" s="87"/>
      <c r="ER49" s="87"/>
      <c r="ES49" s="87"/>
      <c r="ET49" s="87"/>
      <c r="EU49" s="87"/>
      <c r="EV49" s="87"/>
      <c r="EW49" s="87"/>
      <c r="EX49" s="87"/>
      <c r="EY49" s="87"/>
      <c r="EZ49" s="87"/>
      <c r="FA49" s="87"/>
      <c r="FB49" s="87"/>
      <c r="FC49" s="87"/>
      <c r="FD49" s="87"/>
      <c r="FE49" s="87"/>
      <c r="FF49" s="87"/>
      <c r="FG49" s="87"/>
      <c r="FH49" s="81"/>
      <c r="FI49" s="81"/>
    </row>
    <row r="50" spans="2:171" s="65" customFormat="1" ht="30" customHeight="1">
      <c r="B50" s="93"/>
      <c r="C50"/>
      <c r="D50" s="87"/>
      <c r="E50" s="87"/>
      <c r="F50" s="91" t="s">
        <v>1407</v>
      </c>
      <c r="G50" s="87"/>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s="87"/>
      <c r="AT50" s="87"/>
      <c r="AU50" s="87"/>
      <c r="AV50" s="87"/>
      <c r="AW50" s="87"/>
      <c r="AX50" s="87"/>
      <c r="AY50" s="87"/>
      <c r="AZ50" s="87"/>
      <c r="BA50" s="87"/>
      <c r="BB50" s="87"/>
      <c r="BC50"/>
      <c r="BD50"/>
      <c r="BE50"/>
      <c r="BF50"/>
      <c r="BG50"/>
      <c r="BH50"/>
      <c r="BI50"/>
      <c r="BJ50"/>
      <c r="BK50"/>
      <c r="BL50"/>
      <c r="BM50"/>
      <c r="BN50"/>
      <c r="BO50"/>
      <c r="BP50"/>
      <c r="BQ50"/>
      <c r="BR50"/>
      <c r="BS50"/>
      <c r="BT50"/>
      <c r="BU50"/>
      <c r="BV50" s="81"/>
      <c r="BW50" s="81"/>
      <c r="BX50" s="81"/>
      <c r="BY50" s="81"/>
      <c r="BZ50" s="81"/>
      <c r="CA50" s="81"/>
      <c r="CB50"/>
      <c r="CC50"/>
      <c r="CD50" s="124"/>
      <c r="CH50"/>
      <c r="CI50"/>
      <c r="CJ50"/>
      <c r="CK50"/>
      <c r="CL50" s="159"/>
      <c r="CM50" s="87"/>
      <c r="CN50" s="87"/>
      <c r="CO50" s="87"/>
      <c r="CP50" s="87"/>
      <c r="CQ50" s="87"/>
      <c r="CR50" s="87"/>
      <c r="CS50" s="87"/>
      <c r="CT50" s="87"/>
      <c r="CU50" s="87"/>
      <c r="CV50" s="87"/>
      <c r="CW50" s="87"/>
      <c r="CX50" s="87"/>
      <c r="CY50" s="87"/>
      <c r="CZ50" s="87"/>
      <c r="DA50" s="87"/>
      <c r="DB50" s="87"/>
      <c r="DC50" s="87"/>
      <c r="DD50" s="87"/>
      <c r="DE50" s="87"/>
      <c r="DF50" s="87"/>
      <c r="DG50" s="87"/>
      <c r="DH50" s="87"/>
      <c r="DI50" s="87"/>
      <c r="DJ50" s="87"/>
      <c r="DK50" s="87"/>
      <c r="DL50" s="87"/>
      <c r="DM50" s="87"/>
      <c r="DN50" s="87"/>
      <c r="DO50" s="87"/>
      <c r="DP50" s="87"/>
      <c r="DQ50" s="87"/>
      <c r="DR50" s="81"/>
      <c r="DS50" s="81"/>
      <c r="DT50" s="81"/>
      <c r="DU50" s="81"/>
      <c r="DV50" s="81"/>
      <c r="DW50" s="81"/>
      <c r="DX50" s="81"/>
      <c r="DY50" s="81"/>
      <c r="DZ50" s="81"/>
      <c r="EA50" s="81"/>
      <c r="EB50" s="81"/>
      <c r="EM50" s="87"/>
      <c r="EN50" s="87"/>
      <c r="EO50" s="87"/>
      <c r="EP50" s="87"/>
      <c r="EQ50" s="87"/>
      <c r="ER50" s="87"/>
      <c r="ES50" s="87"/>
      <c r="ET50" s="87"/>
      <c r="EU50" s="87"/>
      <c r="EV50" s="87"/>
      <c r="EW50" s="87"/>
      <c r="EX50" s="87"/>
      <c r="EY50" s="87"/>
      <c r="EZ50" s="87"/>
      <c r="FA50" s="87"/>
      <c r="FB50" s="87"/>
      <c r="FC50" s="87"/>
      <c r="FD50" s="87"/>
      <c r="FE50" s="87"/>
      <c r="FF50" s="87"/>
      <c r="FG50" s="87"/>
      <c r="FH50" s="87"/>
      <c r="FI50" s="81"/>
    </row>
    <row r="51" spans="2:171" s="65" customFormat="1" ht="30" customHeight="1">
      <c r="B51" s="93"/>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s="882" t="s">
        <v>200</v>
      </c>
      <c r="AT51" s="87"/>
      <c r="AU51" s="81" t="s">
        <v>1408</v>
      </c>
      <c r="AV51" s="87"/>
      <c r="AW51" s="87"/>
      <c r="AX51" s="87"/>
      <c r="AY51" s="87"/>
      <c r="AZ51" s="87"/>
      <c r="BA51" s="87"/>
      <c r="BB51" s="87"/>
      <c r="BC51"/>
      <c r="BD51"/>
      <c r="BE51"/>
      <c r="BF51"/>
      <c r="BG51"/>
      <c r="BH51"/>
      <c r="BI51"/>
      <c r="BJ51"/>
      <c r="BK51"/>
      <c r="BL51"/>
      <c r="BM51"/>
      <c r="BN51"/>
      <c r="BO51"/>
      <c r="BP51"/>
      <c r="BQ51"/>
      <c r="BR51"/>
      <c r="BS51"/>
      <c r="BT51"/>
      <c r="BU51"/>
      <c r="BV51" s="2311" t="s">
        <v>1409</v>
      </c>
      <c r="BW51" s="2088"/>
      <c r="BX51" s="2312"/>
      <c r="BY51" s="1515"/>
      <c r="BZ51" s="1478"/>
      <c r="CA51" s="1479"/>
      <c r="CB51"/>
      <c r="CC51"/>
      <c r="CD51" s="124"/>
      <c r="CH51"/>
      <c r="CI51"/>
      <c r="CJ51"/>
      <c r="CK51"/>
      <c r="CL51" s="159"/>
      <c r="CQ51" s="87"/>
      <c r="CR51" s="87"/>
      <c r="CS51" s="87"/>
      <c r="CT51" s="87"/>
      <c r="CU51" s="87"/>
      <c r="CV51" s="87"/>
      <c r="CW51" s="87"/>
      <c r="CX51" s="87"/>
      <c r="CY51" s="87"/>
      <c r="CZ51" s="87"/>
      <c r="DA51" s="87"/>
      <c r="DB51" s="87"/>
      <c r="DC51" s="87"/>
      <c r="DD51" s="87"/>
      <c r="DE51" s="87"/>
      <c r="DF51" s="87"/>
      <c r="DG51" s="87"/>
      <c r="DH51" s="87"/>
      <c r="DI51" s="87"/>
      <c r="DJ51" s="87"/>
      <c r="DK51" s="87"/>
      <c r="DL51" s="87"/>
      <c r="DM51" s="87"/>
      <c r="DN51" s="87"/>
      <c r="DO51" s="87"/>
      <c r="DP51" s="87"/>
      <c r="DQ51" s="87"/>
      <c r="DR51" s="87"/>
      <c r="DS51" s="81"/>
      <c r="DZ51" s="81"/>
      <c r="EA51" s="81"/>
      <c r="EB51" s="81"/>
      <c r="EM51" s="87"/>
      <c r="EN51" s="87"/>
      <c r="EO51" s="87"/>
      <c r="EP51" s="87"/>
      <c r="EQ51" s="87"/>
      <c r="ER51" s="87"/>
      <c r="ES51" s="87"/>
      <c r="ET51" s="87"/>
      <c r="EU51" s="87"/>
      <c r="EV51" s="87"/>
      <c r="EW51" s="87"/>
      <c r="EX51" s="87"/>
      <c r="EY51" s="87"/>
      <c r="EZ51" s="87"/>
      <c r="FA51" s="87"/>
      <c r="FB51" s="87"/>
      <c r="FC51" s="87"/>
      <c r="FD51" s="87"/>
      <c r="FE51" s="87"/>
      <c r="FF51" s="87"/>
      <c r="FG51" s="87"/>
      <c r="FH51" s="87"/>
      <c r="FI51" s="81"/>
    </row>
    <row r="52" spans="2:171" s="66" customFormat="1" ht="30" customHeight="1">
      <c r="B52" s="93"/>
      <c r="C52"/>
      <c r="D52" s="882" t="s">
        <v>149</v>
      </c>
      <c r="E52" s="87"/>
      <c r="F52" s="81" t="s">
        <v>1410</v>
      </c>
      <c r="G52" s="87"/>
      <c r="H52"/>
      <c r="I52"/>
      <c r="J52"/>
      <c r="K52"/>
      <c r="L52"/>
      <c r="M52"/>
      <c r="N52"/>
      <c r="O52"/>
      <c r="P52"/>
      <c r="Q52"/>
      <c r="R52"/>
      <c r="S52"/>
      <c r="T52"/>
      <c r="U52"/>
      <c r="V52"/>
      <c r="W52"/>
      <c r="X52"/>
      <c r="Y52"/>
      <c r="Z52"/>
      <c r="AA52"/>
      <c r="AB52"/>
      <c r="AC52"/>
      <c r="AD52"/>
      <c r="AE52"/>
      <c r="AF52"/>
      <c r="AG52"/>
      <c r="AH52"/>
      <c r="AI52" s="2311" t="s">
        <v>1057</v>
      </c>
      <c r="AJ52" s="2088"/>
      <c r="AK52" s="2312"/>
      <c r="AL52" s="1515"/>
      <c r="AM52" s="1478"/>
      <c r="AN52" s="1479"/>
      <c r="AO52"/>
      <c r="AP52"/>
      <c r="AQ52"/>
      <c r="AR52"/>
      <c r="AS52" s="87"/>
      <c r="AT52" s="87"/>
      <c r="AU52" s="91" t="s">
        <v>1411</v>
      </c>
      <c r="AV52" s="87"/>
      <c r="AW52" s="87"/>
      <c r="AX52" s="87"/>
      <c r="AY52" s="87"/>
      <c r="AZ52" s="87"/>
      <c r="BA52" s="87"/>
      <c r="BB52" s="87"/>
      <c r="BC52"/>
      <c r="BD52"/>
      <c r="BE52"/>
      <c r="BF52"/>
      <c r="BG52"/>
      <c r="BH52"/>
      <c r="BI52"/>
      <c r="BJ52"/>
      <c r="BK52"/>
      <c r="BL52"/>
      <c r="BM52"/>
      <c r="BN52"/>
      <c r="BO52"/>
      <c r="BP52"/>
      <c r="BQ52"/>
      <c r="BR52"/>
      <c r="BS52"/>
      <c r="BT52"/>
      <c r="BU52"/>
      <c r="BV52" s="2088"/>
      <c r="BW52" s="2088"/>
      <c r="BX52" s="2312"/>
      <c r="BY52" s="1480"/>
      <c r="BZ52" s="1481"/>
      <c r="CA52" s="1482"/>
      <c r="CB52"/>
      <c r="CC52"/>
      <c r="CD52" s="124"/>
      <c r="CH52"/>
      <c r="CI52"/>
      <c r="CJ52"/>
      <c r="CK52"/>
      <c r="CL52" s="159"/>
      <c r="CQ52" s="87"/>
      <c r="CR52" s="87"/>
      <c r="CS52" s="87"/>
      <c r="CT52" s="87"/>
      <c r="CU52" s="87"/>
      <c r="CV52" s="87"/>
      <c r="CW52" s="87"/>
      <c r="CX52" s="87"/>
      <c r="CY52" s="87"/>
      <c r="CZ52" s="87"/>
      <c r="DA52" s="87"/>
      <c r="DB52" s="87"/>
      <c r="DC52" s="87"/>
      <c r="DD52" s="87"/>
      <c r="DE52" s="87"/>
      <c r="DF52" s="87"/>
      <c r="DG52" s="87"/>
      <c r="DH52" s="87"/>
      <c r="DI52" s="87"/>
      <c r="DJ52" s="87"/>
      <c r="DK52" s="87"/>
      <c r="DL52" s="87"/>
      <c r="DM52" s="87"/>
      <c r="DN52" s="87"/>
      <c r="DO52" s="87"/>
      <c r="DP52" s="87"/>
      <c r="DQ52" s="87"/>
      <c r="DR52" s="87"/>
      <c r="DS52" s="81"/>
      <c r="DZ52" s="81"/>
      <c r="EA52" s="81"/>
      <c r="EB52" s="81"/>
      <c r="EM52" s="87"/>
      <c r="EN52" s="87"/>
      <c r="EO52" s="87"/>
      <c r="EP52" s="87"/>
      <c r="EQ52" s="87"/>
      <c r="ER52" s="87"/>
      <c r="ES52" s="87"/>
      <c r="ET52" s="87"/>
      <c r="EU52" s="87"/>
      <c r="EV52" s="87"/>
      <c r="EW52" s="87"/>
      <c r="EX52" s="87"/>
      <c r="EY52" s="87"/>
      <c r="EZ52" s="87"/>
      <c r="FA52" s="87"/>
      <c r="FB52" s="87"/>
      <c r="FC52" s="87"/>
      <c r="FD52" s="87"/>
      <c r="FE52" s="87"/>
      <c r="FF52" s="87"/>
      <c r="FG52" s="87"/>
      <c r="FH52" s="87"/>
      <c r="FI52" s="81"/>
    </row>
    <row r="53" spans="2:171" s="66" customFormat="1" ht="39.9" customHeight="1">
      <c r="B53" s="76"/>
      <c r="C53"/>
      <c r="D53" s="87"/>
      <c r="E53" s="87"/>
      <c r="F53" s="91" t="s">
        <v>1412</v>
      </c>
      <c r="G53" s="87"/>
      <c r="H53"/>
      <c r="I53"/>
      <c r="J53"/>
      <c r="K53"/>
      <c r="L53"/>
      <c r="M53"/>
      <c r="N53"/>
      <c r="O53"/>
      <c r="P53"/>
      <c r="Q53"/>
      <c r="R53"/>
      <c r="S53"/>
      <c r="T53"/>
      <c r="U53"/>
      <c r="V53"/>
      <c r="W53"/>
      <c r="X53"/>
      <c r="Y53"/>
      <c r="Z53"/>
      <c r="AA53"/>
      <c r="AB53"/>
      <c r="AC53"/>
      <c r="AD53"/>
      <c r="AE53"/>
      <c r="AF53"/>
      <c r="AG53"/>
      <c r="AH53"/>
      <c r="AI53" s="2088"/>
      <c r="AJ53" s="2088"/>
      <c r="AK53" s="2312"/>
      <c r="AL53" s="1480"/>
      <c r="AM53" s="1481"/>
      <c r="AN53" s="1482"/>
      <c r="AO53"/>
      <c r="AP53"/>
      <c r="AQ53"/>
      <c r="AR53"/>
      <c r="AS53" s="87"/>
      <c r="AT53" s="87"/>
      <c r="AU53" s="87"/>
      <c r="AV53" s="87"/>
      <c r="AW53" s="87"/>
      <c r="AX53" s="87"/>
      <c r="AY53" s="87"/>
      <c r="AZ53" s="87"/>
      <c r="BA53" s="87"/>
      <c r="BB53" s="87"/>
      <c r="BC53"/>
      <c r="BD53"/>
      <c r="BE53"/>
      <c r="BF53"/>
      <c r="BG53"/>
      <c r="BH53"/>
      <c r="BI53"/>
      <c r="BJ53"/>
      <c r="BK53"/>
      <c r="BL53"/>
      <c r="BM53"/>
      <c r="BN53"/>
      <c r="BO53"/>
      <c r="BP53"/>
      <c r="BQ53"/>
      <c r="BR53"/>
      <c r="BS53"/>
      <c r="BT53"/>
      <c r="BU53"/>
      <c r="BV53" s="81"/>
      <c r="BW53" s="81"/>
      <c r="BX53" s="81"/>
      <c r="BY53" s="81"/>
      <c r="BZ53" s="81"/>
      <c r="CA53" s="81"/>
      <c r="CB53"/>
      <c r="CC53"/>
      <c r="CD53" s="123"/>
      <c r="CH53"/>
      <c r="CI53"/>
      <c r="CJ53"/>
      <c r="CK53"/>
      <c r="CL53" s="159"/>
      <c r="CQ53" s="87"/>
      <c r="CR53" s="87"/>
      <c r="CS53" s="87"/>
      <c r="CT53" s="87"/>
      <c r="CU53" s="87"/>
      <c r="CV53" s="87"/>
      <c r="CW53" s="87"/>
      <c r="CX53" s="87"/>
      <c r="CY53" s="87"/>
      <c r="CZ53" s="87"/>
      <c r="DA53" s="87"/>
      <c r="DB53" s="87"/>
      <c r="DC53" s="87"/>
      <c r="DD53" s="87"/>
      <c r="DE53" s="87"/>
      <c r="DF53" s="87"/>
      <c r="DG53" s="87"/>
      <c r="DH53" s="87"/>
      <c r="DI53" s="87"/>
      <c r="DJ53" s="87"/>
      <c r="DK53" s="87"/>
      <c r="DL53" s="87"/>
      <c r="DM53" s="87"/>
      <c r="DN53" s="87"/>
      <c r="DO53" s="87"/>
      <c r="DP53" s="87"/>
      <c r="DQ53" s="87"/>
      <c r="DR53" s="87"/>
      <c r="DS53" s="81"/>
      <c r="DZ53" s="81"/>
      <c r="EA53" s="81"/>
      <c r="EB53" s="81"/>
      <c r="EM53" s="87"/>
      <c r="EN53" s="87"/>
      <c r="EO53" s="87"/>
      <c r="EP53" s="87"/>
      <c r="EQ53" s="87"/>
      <c r="ER53" s="87"/>
      <c r="ES53" s="87"/>
      <c r="ET53" s="87"/>
      <c r="EU53" s="87"/>
      <c r="EV53" s="87"/>
      <c r="EW53" s="87"/>
      <c r="EX53" s="87"/>
      <c r="EY53" s="87"/>
      <c r="EZ53" s="87"/>
      <c r="FA53" s="87"/>
      <c r="FB53" s="87"/>
      <c r="FC53" s="87"/>
      <c r="FD53" s="87"/>
      <c r="FE53" s="87"/>
      <c r="FF53" s="87"/>
      <c r="FG53" s="87"/>
      <c r="FH53" s="87"/>
      <c r="FI53" s="81"/>
    </row>
    <row r="54" spans="2:171" s="66" customFormat="1" ht="39.9" customHeight="1">
      <c r="B54" s="76"/>
      <c r="C54"/>
      <c r="D54" s="87"/>
      <c r="E54" s="87"/>
      <c r="F54" s="87"/>
      <c r="G54" s="87"/>
      <c r="H54"/>
      <c r="I54"/>
      <c r="J54"/>
      <c r="K54"/>
      <c r="L54"/>
      <c r="M54"/>
      <c r="N54"/>
      <c r="O54"/>
      <c r="P54"/>
      <c r="Q54"/>
      <c r="R54"/>
      <c r="S54"/>
      <c r="T54"/>
      <c r="U54"/>
      <c r="V54"/>
      <c r="W54"/>
      <c r="X54"/>
      <c r="Y54"/>
      <c r="Z54"/>
      <c r="AA54"/>
      <c r="AB54"/>
      <c r="AC54"/>
      <c r="AD54"/>
      <c r="AE54"/>
      <c r="AF54"/>
      <c r="AG54"/>
      <c r="AH54"/>
      <c r="AI54" s="81"/>
      <c r="AJ54" s="81"/>
      <c r="AK54" s="81"/>
      <c r="AL54" s="81"/>
      <c r="AM54" s="81"/>
      <c r="AN54" s="81"/>
      <c r="AO54"/>
      <c r="AP54"/>
      <c r="AQ54"/>
      <c r="AR54"/>
      <c r="AS54" s="882" t="s">
        <v>203</v>
      </c>
      <c r="AT54" s="87"/>
      <c r="AU54" s="81" t="s">
        <v>1413</v>
      </c>
      <c r="AV54" s="87"/>
      <c r="AW54" s="87"/>
      <c r="AX54" s="87"/>
      <c r="AY54" s="87"/>
      <c r="AZ54" s="87"/>
      <c r="BA54" s="87"/>
      <c r="BB54" s="87"/>
      <c r="BC54"/>
      <c r="BD54"/>
      <c r="BE54"/>
      <c r="BF54"/>
      <c r="BG54"/>
      <c r="BH54"/>
      <c r="BI54"/>
      <c r="BJ54"/>
      <c r="BK54"/>
      <c r="BL54"/>
      <c r="BM54"/>
      <c r="BN54"/>
      <c r="BO54"/>
      <c r="BP54"/>
      <c r="BQ54"/>
      <c r="BR54"/>
      <c r="BS54"/>
      <c r="BT54"/>
      <c r="BU54"/>
      <c r="BV54" s="2311" t="s">
        <v>1414</v>
      </c>
      <c r="BW54" s="2088"/>
      <c r="BX54" s="2312"/>
      <c r="BY54" s="1515"/>
      <c r="BZ54" s="1478"/>
      <c r="CA54" s="1479"/>
      <c r="CB54"/>
      <c r="CC54"/>
      <c r="CD54" s="124"/>
      <c r="CH54"/>
      <c r="CI54"/>
      <c r="CJ54"/>
      <c r="CK54"/>
      <c r="CL54" s="159"/>
      <c r="CQ54" s="87"/>
      <c r="CR54" s="87"/>
      <c r="CS54" s="87"/>
      <c r="CT54" s="87"/>
      <c r="CU54" s="87"/>
      <c r="CV54" s="87"/>
      <c r="CW54" s="87"/>
      <c r="CX54" s="87"/>
      <c r="CY54" s="87"/>
      <c r="CZ54" s="87"/>
      <c r="DA54" s="87"/>
      <c r="DB54" s="87"/>
      <c r="DC54" s="87"/>
      <c r="DD54" s="87"/>
      <c r="DE54" s="87"/>
      <c r="DF54" s="87"/>
      <c r="DG54" s="87"/>
      <c r="DH54" s="87"/>
      <c r="DI54" s="87"/>
      <c r="DJ54" s="87"/>
      <c r="DK54" s="87"/>
      <c r="DL54" s="87"/>
      <c r="DM54" s="87"/>
      <c r="DN54" s="87"/>
      <c r="DO54" s="87"/>
      <c r="DP54" s="87"/>
      <c r="DQ54" s="87"/>
      <c r="DR54" s="87"/>
      <c r="DS54" s="81"/>
      <c r="DZ54" s="81"/>
      <c r="EA54" s="81"/>
      <c r="EB54" s="81"/>
      <c r="EM54" s="87"/>
      <c r="EN54" s="87"/>
      <c r="EO54" s="87"/>
      <c r="EP54" s="87"/>
      <c r="EQ54" s="87"/>
      <c r="ER54" s="87"/>
      <c r="ES54" s="87"/>
      <c r="ET54" s="87"/>
      <c r="EU54" s="87"/>
      <c r="EV54" s="87"/>
      <c r="EW54" s="87"/>
      <c r="EX54" s="87"/>
      <c r="EY54" s="87"/>
      <c r="EZ54" s="87"/>
      <c r="FA54" s="87"/>
      <c r="FB54" s="87"/>
      <c r="FC54" s="87"/>
      <c r="FD54" s="87"/>
      <c r="FE54" s="87"/>
      <c r="FF54" s="87"/>
      <c r="FG54" s="87"/>
      <c r="FH54" s="87"/>
      <c r="FI54" s="81"/>
    </row>
    <row r="55" spans="2:171" s="66" customFormat="1" ht="30" customHeight="1">
      <c r="B55" s="76"/>
      <c r="C55"/>
      <c r="D55" s="882" t="s">
        <v>1073</v>
      </c>
      <c r="E55" s="87"/>
      <c r="F55" s="81" t="s">
        <v>1415</v>
      </c>
      <c r="G55" s="87"/>
      <c r="H55"/>
      <c r="I55"/>
      <c r="J55"/>
      <c r="K55"/>
      <c r="L55"/>
      <c r="M55"/>
      <c r="N55"/>
      <c r="O55"/>
      <c r="P55"/>
      <c r="Q55"/>
      <c r="R55"/>
      <c r="S55"/>
      <c r="T55"/>
      <c r="U55"/>
      <c r="V55"/>
      <c r="W55"/>
      <c r="X55"/>
      <c r="Y55"/>
      <c r="Z55"/>
      <c r="AA55"/>
      <c r="AB55"/>
      <c r="AC55"/>
      <c r="AD55"/>
      <c r="AE55"/>
      <c r="AF55"/>
      <c r="AG55"/>
      <c r="AH55"/>
      <c r="AI55" s="2311" t="s">
        <v>1416</v>
      </c>
      <c r="AJ55" s="2088"/>
      <c r="AK55" s="2312"/>
      <c r="AL55" s="1515"/>
      <c r="AM55" s="1478"/>
      <c r="AN55" s="1479"/>
      <c r="AO55"/>
      <c r="AP55"/>
      <c r="AQ55"/>
      <c r="AR55"/>
      <c r="AS55" s="87"/>
      <c r="AT55" s="87"/>
      <c r="AU55" s="91" t="s">
        <v>1417</v>
      </c>
      <c r="AV55" s="87"/>
      <c r="AW55" s="87"/>
      <c r="AX55" s="87"/>
      <c r="AY55" s="87"/>
      <c r="AZ55" s="87"/>
      <c r="BA55" s="87"/>
      <c r="BB55" s="87"/>
      <c r="BC55"/>
      <c r="BD55"/>
      <c r="BE55"/>
      <c r="BF55"/>
      <c r="BG55"/>
      <c r="BH55"/>
      <c r="BI55"/>
      <c r="BJ55"/>
      <c r="BK55"/>
      <c r="BL55"/>
      <c r="BM55"/>
      <c r="BN55"/>
      <c r="BO55"/>
      <c r="BP55"/>
      <c r="BQ55"/>
      <c r="BR55"/>
      <c r="BS55"/>
      <c r="BT55"/>
      <c r="BU55"/>
      <c r="BV55" s="2088"/>
      <c r="BW55" s="2088"/>
      <c r="BX55" s="2312"/>
      <c r="BY55" s="1480"/>
      <c r="BZ55" s="1481"/>
      <c r="CA55" s="1482"/>
      <c r="CB55"/>
      <c r="CC55"/>
      <c r="CD55" s="122"/>
      <c r="CE55" s="78"/>
      <c r="CF55" s="78"/>
      <c r="CG55" s="78"/>
      <c r="CH55" s="40"/>
      <c r="CI55" s="40"/>
      <c r="CJ55" s="40"/>
      <c r="CK55" s="40"/>
      <c r="CL55" s="159"/>
      <c r="CQ55" s="87"/>
      <c r="CR55" s="87"/>
      <c r="CS55" s="87"/>
      <c r="CT55" s="87"/>
      <c r="CU55" s="87"/>
      <c r="CV55" s="87"/>
      <c r="CW55" s="87"/>
      <c r="CX55" s="87"/>
      <c r="CY55" s="87"/>
      <c r="CZ55" s="87"/>
      <c r="DA55" s="87"/>
      <c r="DB55" s="87"/>
      <c r="DC55" s="87"/>
      <c r="DD55" s="87"/>
      <c r="DE55" s="87"/>
      <c r="DF55" s="87"/>
      <c r="DG55" s="87"/>
      <c r="DH55" s="87"/>
      <c r="DI55" s="87"/>
      <c r="DJ55" s="87"/>
      <c r="DK55" s="87"/>
      <c r="DL55" s="87"/>
      <c r="DM55" s="87"/>
      <c r="DN55" s="87"/>
      <c r="DO55" s="87"/>
      <c r="DP55" s="87"/>
      <c r="DQ55" s="87"/>
      <c r="DR55" s="87"/>
      <c r="DS55" s="81"/>
      <c r="DZ55" s="81"/>
      <c r="EA55" s="81"/>
      <c r="EB55" s="81"/>
      <c r="EM55" s="87"/>
      <c r="EN55" s="87"/>
      <c r="EO55" s="87"/>
      <c r="EP55" s="87"/>
      <c r="EQ55" s="87"/>
      <c r="ER55" s="87"/>
      <c r="ES55" s="87"/>
      <c r="ET55" s="87"/>
      <c r="EU55" s="87"/>
      <c r="EV55" s="87"/>
      <c r="EW55" s="87"/>
      <c r="EX55" s="87"/>
      <c r="EY55" s="87"/>
      <c r="EZ55" s="87"/>
      <c r="FA55" s="87"/>
      <c r="FB55" s="87"/>
      <c r="FC55" s="87"/>
      <c r="FD55" s="87"/>
      <c r="FE55" s="87"/>
      <c r="FF55" s="87"/>
      <c r="FG55" s="87"/>
      <c r="FH55" s="87"/>
      <c r="FI55" s="81"/>
    </row>
    <row r="56" spans="2:171" s="66" customFormat="1" ht="30" customHeight="1">
      <c r="B56" s="76"/>
      <c r="C56"/>
      <c r="D56" s="87"/>
      <c r="E56" s="87"/>
      <c r="F56" s="91" t="s">
        <v>1418</v>
      </c>
      <c r="G56" s="87"/>
      <c r="H56"/>
      <c r="I56"/>
      <c r="J56"/>
      <c r="K56"/>
      <c r="L56"/>
      <c r="M56"/>
      <c r="N56"/>
      <c r="O56"/>
      <c r="P56"/>
      <c r="Q56"/>
      <c r="R56"/>
      <c r="S56"/>
      <c r="T56"/>
      <c r="U56"/>
      <c r="V56"/>
      <c r="W56"/>
      <c r="X56"/>
      <c r="Y56"/>
      <c r="Z56"/>
      <c r="AA56"/>
      <c r="AB56"/>
      <c r="AC56"/>
      <c r="AD56"/>
      <c r="AE56"/>
      <c r="AF56"/>
      <c r="AG56"/>
      <c r="AH56"/>
      <c r="AI56" s="2088"/>
      <c r="AJ56" s="2088"/>
      <c r="AK56" s="2312"/>
      <c r="AL56" s="1480"/>
      <c r="AM56" s="1481"/>
      <c r="AN56" s="1482"/>
      <c r="AO56"/>
      <c r="AP56"/>
      <c r="AQ56"/>
      <c r="AR56"/>
      <c r="AS56" s="87"/>
      <c r="AT56" s="87"/>
      <c r="AU56" s="87"/>
      <c r="AV56" s="87"/>
      <c r="AW56" s="87"/>
      <c r="AX56" s="87"/>
      <c r="AY56" s="87"/>
      <c r="AZ56" s="87"/>
      <c r="BA56" s="87"/>
      <c r="BB56" s="87"/>
      <c r="BC56"/>
      <c r="BD56"/>
      <c r="BE56"/>
      <c r="BF56"/>
      <c r="BG56"/>
      <c r="BH56"/>
      <c r="BI56"/>
      <c r="BJ56"/>
      <c r="BK56"/>
      <c r="BL56"/>
      <c r="BM56"/>
      <c r="BN56"/>
      <c r="BO56"/>
      <c r="BP56"/>
      <c r="BQ56"/>
      <c r="BR56"/>
      <c r="BS56"/>
      <c r="BT56"/>
      <c r="BU56"/>
      <c r="BV56" s="81"/>
      <c r="BW56" s="81"/>
      <c r="BX56" s="81"/>
      <c r="BY56" s="81"/>
      <c r="BZ56" s="81"/>
      <c r="CA56" s="81"/>
      <c r="CB56"/>
      <c r="CC56"/>
      <c r="CD56" s="122"/>
      <c r="CE56" s="78"/>
      <c r="CF56" s="78"/>
      <c r="CG56" s="78"/>
      <c r="CH56" s="40"/>
      <c r="CI56" s="40"/>
      <c r="CJ56" s="40"/>
      <c r="CK56" s="40"/>
      <c r="CL56" s="159"/>
      <c r="CQ56" s="87"/>
      <c r="CR56" s="87"/>
      <c r="CS56" s="87"/>
      <c r="CT56" s="87"/>
      <c r="CU56" s="87"/>
      <c r="CV56" s="87"/>
      <c r="CW56" s="87"/>
      <c r="CX56" s="87"/>
      <c r="CY56" s="87"/>
      <c r="CZ56" s="87"/>
      <c r="DA56" s="87"/>
      <c r="DB56" s="87"/>
      <c r="DC56" s="87"/>
      <c r="DD56" s="87"/>
      <c r="DE56" s="87"/>
      <c r="DF56" s="87"/>
      <c r="DG56" s="87"/>
      <c r="DH56" s="87"/>
      <c r="DI56" s="87"/>
      <c r="DJ56" s="87"/>
      <c r="DK56" s="87"/>
      <c r="DL56" s="87"/>
      <c r="DM56" s="87"/>
      <c r="DN56" s="87"/>
      <c r="DO56" s="87"/>
      <c r="DP56" s="87"/>
      <c r="DQ56" s="87"/>
      <c r="DR56" s="87"/>
      <c r="DS56" s="81"/>
      <c r="DZ56" s="81"/>
      <c r="EA56" s="81"/>
      <c r="EB56" s="81"/>
      <c r="EM56" s="87"/>
      <c r="EN56" s="87"/>
      <c r="EO56" s="87"/>
      <c r="EP56" s="87"/>
      <c r="EQ56" s="87"/>
      <c r="ER56" s="87"/>
      <c r="ES56" s="87"/>
      <c r="ET56" s="87"/>
      <c r="EU56" s="87"/>
      <c r="EV56" s="87"/>
      <c r="EW56" s="87"/>
      <c r="EX56" s="87"/>
      <c r="EY56" s="87"/>
      <c r="EZ56" s="87"/>
      <c r="FA56" s="87"/>
      <c r="FB56" s="87"/>
      <c r="FC56" s="87"/>
      <c r="FD56" s="87"/>
      <c r="FE56" s="87"/>
      <c r="FF56" s="87"/>
      <c r="FG56" s="87"/>
      <c r="FH56" s="87"/>
      <c r="FI56" s="81"/>
    </row>
    <row r="57" spans="2:171" s="66" customFormat="1" ht="30" customHeight="1">
      <c r="B57" s="88"/>
      <c r="C57"/>
      <c r="D57" s="87"/>
      <c r="E57" s="87"/>
      <c r="F57" s="87"/>
      <c r="G57" s="87"/>
      <c r="H57"/>
      <c r="I57"/>
      <c r="J57"/>
      <c r="K57"/>
      <c r="L57"/>
      <c r="M57"/>
      <c r="N57"/>
      <c r="O57"/>
      <c r="P57"/>
      <c r="Q57"/>
      <c r="R57"/>
      <c r="S57"/>
      <c r="T57"/>
      <c r="U57"/>
      <c r="V57"/>
      <c r="W57"/>
      <c r="X57"/>
      <c r="Y57"/>
      <c r="Z57"/>
      <c r="AA57"/>
      <c r="AB57"/>
      <c r="AC57"/>
      <c r="AD57"/>
      <c r="AE57"/>
      <c r="AF57"/>
      <c r="AG57"/>
      <c r="AH57"/>
      <c r="AI57" s="81"/>
      <c r="AJ57" s="81"/>
      <c r="AK57" s="81"/>
      <c r="AL57" s="81"/>
      <c r="AM57" s="81"/>
      <c r="AN57" s="81"/>
      <c r="AO57"/>
      <c r="AP57"/>
      <c r="AQ57"/>
      <c r="AR57"/>
      <c r="AS57" s="882" t="s">
        <v>206</v>
      </c>
      <c r="AT57" s="87"/>
      <c r="AU57" s="1085" t="s">
        <v>1765</v>
      </c>
      <c r="AV57" s="87"/>
      <c r="AW57" s="87"/>
      <c r="AX57" s="87"/>
      <c r="AY57" s="87"/>
      <c r="AZ57" s="87"/>
      <c r="BA57" s="87"/>
      <c r="BB57" s="87"/>
      <c r="BC57"/>
      <c r="BD57"/>
      <c r="BE57"/>
      <c r="BF57"/>
      <c r="BG57"/>
      <c r="BH57"/>
      <c r="BI57"/>
      <c r="BJ57"/>
      <c r="BK57"/>
      <c r="BL57"/>
      <c r="BM57"/>
      <c r="BN57"/>
      <c r="BO57"/>
      <c r="BP57"/>
      <c r="BQ57"/>
      <c r="BR57"/>
      <c r="BS57"/>
      <c r="BT57"/>
      <c r="BU57"/>
      <c r="BV57" s="2311" t="s">
        <v>1419</v>
      </c>
      <c r="BW57" s="2088"/>
      <c r="BX57" s="2312"/>
      <c r="BY57" s="1515"/>
      <c r="BZ57" s="1478"/>
      <c r="CA57" s="1479"/>
      <c r="CB57"/>
      <c r="CC57"/>
      <c r="CD57" s="122"/>
      <c r="CE57" s="78"/>
      <c r="CF57" s="78"/>
      <c r="CG57" s="78"/>
      <c r="CH57" s="40"/>
      <c r="CI57" s="40"/>
      <c r="CJ57" s="40"/>
      <c r="CK57" s="40"/>
      <c r="CL57" s="159"/>
      <c r="CQ57" s="87"/>
      <c r="CR57" s="87"/>
      <c r="CS57" s="87"/>
      <c r="CT57" s="87"/>
      <c r="CU57" s="87"/>
      <c r="CV57" s="87"/>
      <c r="CW57" s="87"/>
      <c r="CX57" s="87"/>
      <c r="CY57" s="87"/>
      <c r="CZ57" s="87"/>
      <c r="DA57" s="87"/>
      <c r="DB57" s="87"/>
      <c r="DC57" s="87"/>
      <c r="DD57" s="87"/>
      <c r="DE57" s="87"/>
      <c r="DF57" s="87"/>
      <c r="DG57" s="87"/>
      <c r="DH57" s="87"/>
      <c r="DI57" s="87"/>
      <c r="DJ57" s="87"/>
      <c r="DK57" s="87"/>
      <c r="DL57" s="87"/>
      <c r="DM57" s="87"/>
      <c r="DN57" s="87"/>
      <c r="DO57" s="87"/>
      <c r="DP57" s="87"/>
      <c r="DQ57" s="87"/>
      <c r="DR57" s="87"/>
      <c r="DS57" s="81"/>
      <c r="DZ57" s="81"/>
      <c r="EA57" s="81"/>
      <c r="EB57" s="81"/>
      <c r="EM57" s="87"/>
      <c r="EN57" s="87"/>
      <c r="EO57" s="87"/>
      <c r="EP57" s="87"/>
      <c r="EQ57" s="87"/>
      <c r="ER57" s="87"/>
      <c r="ES57" s="87"/>
      <c r="ET57" s="87"/>
      <c r="EU57" s="87"/>
      <c r="EV57" s="87"/>
      <c r="EW57" s="87"/>
      <c r="EX57" s="87"/>
      <c r="EY57" s="87"/>
      <c r="EZ57" s="87"/>
      <c r="FA57" s="87"/>
      <c r="FB57" s="87"/>
      <c r="FC57" s="87"/>
      <c r="FD57" s="87"/>
      <c r="FE57" s="87"/>
      <c r="FF57" s="87"/>
      <c r="FG57" s="87"/>
      <c r="FH57" s="87"/>
      <c r="FI57" s="81"/>
    </row>
    <row r="58" spans="2:171" s="66" customFormat="1" ht="30" customHeight="1">
      <c r="B58" s="90"/>
      <c r="C58"/>
      <c r="D58" s="882" t="s">
        <v>194</v>
      </c>
      <c r="E58" s="87"/>
      <c r="F58" s="81" t="s">
        <v>1420</v>
      </c>
      <c r="G58" s="87"/>
      <c r="H58"/>
      <c r="I58"/>
      <c r="J58"/>
      <c r="K58"/>
      <c r="L58"/>
      <c r="M58"/>
      <c r="N58"/>
      <c r="O58"/>
      <c r="P58"/>
      <c r="Q58"/>
      <c r="R58"/>
      <c r="S58"/>
      <c r="T58"/>
      <c r="U58"/>
      <c r="V58"/>
      <c r="W58"/>
      <c r="X58"/>
      <c r="Y58"/>
      <c r="Z58"/>
      <c r="AA58"/>
      <c r="AB58"/>
      <c r="AC58"/>
      <c r="AD58"/>
      <c r="AE58"/>
      <c r="AF58"/>
      <c r="AG58"/>
      <c r="AH58"/>
      <c r="AI58" s="2311" t="s">
        <v>1421</v>
      </c>
      <c r="AJ58" s="2088"/>
      <c r="AK58" s="2312"/>
      <c r="AL58" s="1515"/>
      <c r="AM58" s="1478"/>
      <c r="AN58" s="1479"/>
      <c r="AO58"/>
      <c r="AP58"/>
      <c r="AQ58"/>
      <c r="AR58"/>
      <c r="AS58" s="87"/>
      <c r="AT58" s="87"/>
      <c r="AU58" s="91" t="s">
        <v>1422</v>
      </c>
      <c r="AV58" s="87"/>
      <c r="AW58" s="87"/>
      <c r="AX58" s="87"/>
      <c r="AY58" s="87"/>
      <c r="AZ58" s="87"/>
      <c r="BA58" s="87"/>
      <c r="BB58" s="87"/>
      <c r="BC58"/>
      <c r="BD58"/>
      <c r="BE58"/>
      <c r="BF58"/>
      <c r="BG58"/>
      <c r="BH58"/>
      <c r="BI58"/>
      <c r="BJ58"/>
      <c r="BK58"/>
      <c r="BL58"/>
      <c r="BM58"/>
      <c r="BN58"/>
      <c r="BO58"/>
      <c r="BP58"/>
      <c r="BQ58"/>
      <c r="BR58"/>
      <c r="BS58"/>
      <c r="BT58"/>
      <c r="BU58"/>
      <c r="BV58" s="2088"/>
      <c r="BW58" s="2088"/>
      <c r="BX58" s="2312"/>
      <c r="BY58" s="1480"/>
      <c r="BZ58" s="1481"/>
      <c r="CA58" s="1482"/>
      <c r="CB58"/>
      <c r="CC58"/>
      <c r="CD58" s="122"/>
      <c r="CE58" s="78"/>
      <c r="CF58" s="78"/>
      <c r="CG58" s="78"/>
      <c r="CH58" s="40"/>
      <c r="CI58" s="40"/>
      <c r="CJ58" s="40"/>
      <c r="CK58" s="40"/>
      <c r="CL58" s="159"/>
      <c r="CQ58" s="87"/>
      <c r="CR58" s="87"/>
      <c r="CS58" s="87"/>
      <c r="CT58" s="87"/>
      <c r="CU58" s="87"/>
      <c r="CV58" s="87"/>
      <c r="CW58" s="87"/>
      <c r="CX58" s="87"/>
      <c r="CY58" s="87"/>
      <c r="CZ58" s="87"/>
      <c r="DA58" s="87"/>
      <c r="DB58" s="87"/>
      <c r="DC58" s="87"/>
      <c r="DD58" s="87"/>
      <c r="DE58" s="87"/>
      <c r="DF58" s="87"/>
      <c r="DG58" s="87"/>
      <c r="DH58" s="87"/>
      <c r="DI58" s="87"/>
      <c r="DJ58" s="87"/>
      <c r="DK58" s="87"/>
      <c r="DL58" s="87"/>
      <c r="DM58" s="87"/>
      <c r="DN58" s="87"/>
      <c r="DO58" s="87"/>
      <c r="DP58" s="87"/>
      <c r="DQ58" s="87"/>
      <c r="DR58" s="87"/>
      <c r="DS58" s="81"/>
      <c r="DZ58" s="81"/>
      <c r="EA58" s="81"/>
      <c r="EB58" s="81"/>
      <c r="EC58" s="159"/>
      <c r="ED58" s="159"/>
      <c r="EE58" s="159"/>
      <c r="EF58" s="159"/>
      <c r="EG58" s="159"/>
      <c r="EH58" s="159"/>
      <c r="EI58" s="159"/>
      <c r="EJ58" s="159"/>
      <c r="EK58" s="159"/>
      <c r="EL58" s="159"/>
      <c r="EM58" s="159"/>
      <c r="EN58" s="159"/>
      <c r="EO58" s="159"/>
      <c r="EP58" s="159"/>
      <c r="EQ58" s="159"/>
      <c r="ER58" s="159"/>
      <c r="ES58" s="159"/>
      <c r="ET58" s="159"/>
      <c r="EU58" s="159"/>
      <c r="EV58" s="159"/>
      <c r="EW58" s="159"/>
      <c r="EX58" s="159"/>
      <c r="EY58" s="159"/>
      <c r="EZ58" s="159"/>
      <c r="FA58" s="159"/>
      <c r="FB58" s="159"/>
      <c r="FC58" s="159"/>
      <c r="FD58" s="159"/>
      <c r="FE58" s="159"/>
      <c r="FF58" s="159"/>
      <c r="FG58" s="159"/>
      <c r="FH58" s="159"/>
      <c r="FI58" s="159"/>
      <c r="FJ58" s="81"/>
      <c r="FK58" s="81"/>
      <c r="FL58" s="81"/>
      <c r="FM58" s="81"/>
      <c r="FN58" s="81"/>
      <c r="FO58" s="81"/>
    </row>
    <row r="59" spans="2:171" s="66" customFormat="1" ht="30" customHeight="1">
      <c r="B59" s="90"/>
      <c r="C59"/>
      <c r="D59" s="87"/>
      <c r="E59" s="87"/>
      <c r="F59" s="91" t="s">
        <v>1423</v>
      </c>
      <c r="G59" s="87"/>
      <c r="H59"/>
      <c r="I59"/>
      <c r="J59"/>
      <c r="K59"/>
      <c r="L59"/>
      <c r="M59"/>
      <c r="N59"/>
      <c r="O59"/>
      <c r="P59"/>
      <c r="Q59"/>
      <c r="R59"/>
      <c r="S59"/>
      <c r="T59"/>
      <c r="U59"/>
      <c r="V59"/>
      <c r="W59"/>
      <c r="X59"/>
      <c r="Y59"/>
      <c r="Z59"/>
      <c r="AA59"/>
      <c r="AB59"/>
      <c r="AC59"/>
      <c r="AD59"/>
      <c r="AE59"/>
      <c r="AF59"/>
      <c r="AG59"/>
      <c r="AH59"/>
      <c r="AI59" s="2088"/>
      <c r="AJ59" s="2088"/>
      <c r="AK59" s="2312"/>
      <c r="AL59" s="1480"/>
      <c r="AM59" s="1481"/>
      <c r="AN59" s="1482"/>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22"/>
      <c r="CE59" s="78"/>
      <c r="CF59" s="78"/>
      <c r="CG59" s="78"/>
      <c r="CH59" s="40"/>
      <c r="CI59" s="40"/>
      <c r="CJ59" s="40"/>
      <c r="CK59" s="40"/>
      <c r="CL59" s="159"/>
      <c r="CM59" s="87"/>
      <c r="CN59" s="87"/>
      <c r="CO59" s="91"/>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1"/>
      <c r="DT59" s="62"/>
      <c r="DU59" s="62"/>
      <c r="DV59" s="62"/>
      <c r="DW59" s="163"/>
      <c r="DX59" s="163"/>
      <c r="DY59" s="163"/>
      <c r="DZ59" s="81"/>
      <c r="EA59" s="81"/>
      <c r="EB59" s="81"/>
      <c r="EC59" s="159"/>
      <c r="ED59" s="159"/>
      <c r="EE59" s="159"/>
      <c r="EF59" s="159"/>
      <c r="EG59" s="159"/>
      <c r="EH59" s="159"/>
      <c r="EI59" s="159"/>
      <c r="EJ59" s="159"/>
      <c r="EK59" s="159"/>
      <c r="EL59" s="159"/>
      <c r="EM59" s="159"/>
      <c r="EN59" s="159"/>
      <c r="EO59" s="159"/>
      <c r="EP59" s="159"/>
      <c r="EQ59" s="159"/>
      <c r="ER59" s="159"/>
      <c r="ES59" s="159"/>
      <c r="ET59" s="159"/>
      <c r="EU59" s="159"/>
      <c r="EV59" s="159"/>
      <c r="EW59" s="159"/>
      <c r="EX59" s="159"/>
      <c r="EY59" s="159"/>
      <c r="EZ59" s="159"/>
      <c r="FA59" s="159"/>
      <c r="FB59" s="159"/>
      <c r="FC59" s="159"/>
      <c r="FD59" s="159"/>
      <c r="FE59" s="159"/>
      <c r="FF59" s="159"/>
      <c r="FG59" s="159"/>
      <c r="FH59" s="159"/>
      <c r="FI59" s="159"/>
      <c r="FJ59" s="81"/>
      <c r="FK59" s="81"/>
      <c r="FL59" s="81"/>
      <c r="FM59" s="81"/>
      <c r="FN59" s="81"/>
      <c r="FO59" s="81"/>
    </row>
    <row r="60" spans="2:171" s="66" customFormat="1" ht="39.9" customHeight="1">
      <c r="B60" s="125"/>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6"/>
      <c r="BZ60" s="146"/>
      <c r="CA60" s="146"/>
      <c r="CB60" s="146"/>
      <c r="CC60" s="146"/>
      <c r="CD60" s="161"/>
      <c r="CE60" s="78"/>
      <c r="CF60" s="78"/>
      <c r="CG60" s="78"/>
      <c r="CH60" s="40"/>
      <c r="CI60" s="40"/>
      <c r="CJ60" s="40"/>
      <c r="CK60" s="40"/>
      <c r="CL60" s="159"/>
      <c r="CM60" s="87"/>
      <c r="CN60" s="87"/>
      <c r="CO60" s="91"/>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1"/>
      <c r="DT60" s="62"/>
      <c r="DU60" s="62"/>
      <c r="DV60" s="62"/>
      <c r="DW60" s="163"/>
      <c r="DX60" s="163"/>
      <c r="DY60" s="163"/>
      <c r="DZ60" s="81"/>
      <c r="EA60" s="81"/>
      <c r="EB60" s="81"/>
      <c r="EC60" s="159"/>
      <c r="ED60" s="159"/>
      <c r="EE60" s="159"/>
      <c r="EF60" s="159"/>
      <c r="EG60" s="159"/>
      <c r="EH60" s="159"/>
      <c r="EI60" s="159"/>
      <c r="EJ60" s="159"/>
      <c r="EK60" s="159"/>
      <c r="EL60" s="159"/>
      <c r="EM60" s="159"/>
      <c r="EN60" s="159"/>
      <c r="EO60" s="159"/>
      <c r="EP60" s="159"/>
      <c r="EQ60" s="159"/>
      <c r="ER60" s="159"/>
      <c r="ES60" s="159"/>
      <c r="ET60" s="159"/>
      <c r="EU60" s="159"/>
      <c r="EV60" s="159"/>
      <c r="EW60" s="159"/>
      <c r="EX60" s="159"/>
      <c r="EY60" s="159"/>
      <c r="EZ60" s="159"/>
      <c r="FA60" s="159"/>
      <c r="FB60" s="159"/>
      <c r="FC60" s="159"/>
      <c r="FD60" s="159"/>
      <c r="FE60" s="159"/>
      <c r="FF60" s="159"/>
      <c r="FG60" s="159"/>
      <c r="FH60" s="159"/>
      <c r="FI60" s="159"/>
      <c r="FJ60" s="81"/>
      <c r="FK60" s="81"/>
      <c r="FL60" s="81"/>
      <c r="FM60" s="81"/>
      <c r="FN60" s="81"/>
      <c r="FO60" s="81"/>
    </row>
    <row r="61" spans="2:171" s="66" customFormat="1" ht="24.9" customHeight="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s="78"/>
      <c r="CF61" s="78"/>
      <c r="CG61" s="78"/>
      <c r="CH61" s="40"/>
      <c r="CI61" s="40"/>
      <c r="CJ61" s="40"/>
      <c r="CK61" s="40"/>
      <c r="CL61" s="40"/>
      <c r="CM61" s="40"/>
    </row>
    <row r="62" spans="2:171" s="66" customFormat="1" ht="39.9" customHeight="1">
      <c r="B62" s="147"/>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8"/>
      <c r="AD62" s="148"/>
      <c r="AE62" s="148"/>
      <c r="AF62" s="148"/>
      <c r="AG62" s="148"/>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c r="BI62" s="148"/>
      <c r="BJ62" s="148"/>
      <c r="BK62" s="148"/>
      <c r="BL62" s="148"/>
      <c r="BM62" s="148"/>
      <c r="BN62" s="148"/>
      <c r="BO62" s="148"/>
      <c r="BP62" s="148"/>
      <c r="BQ62" s="148"/>
      <c r="BR62" s="148"/>
      <c r="BS62" s="148"/>
      <c r="BT62" s="148"/>
      <c r="BU62" s="148"/>
      <c r="BV62" s="148"/>
      <c r="BW62" s="148"/>
      <c r="BX62" s="148"/>
      <c r="BY62" s="148"/>
      <c r="BZ62" s="148"/>
      <c r="CA62" s="148"/>
      <c r="CB62" s="148"/>
      <c r="CC62" s="148"/>
      <c r="CD62" s="162"/>
      <c r="CE62" s="78"/>
      <c r="CF62" s="78"/>
      <c r="CG62" s="78"/>
      <c r="CH62" s="40"/>
      <c r="CI62" s="40"/>
      <c r="CJ62" s="40"/>
      <c r="CK62" s="40"/>
      <c r="CL62" s="40"/>
      <c r="CM62" s="40"/>
    </row>
    <row r="63" spans="2:171" s="66" customFormat="1" ht="30" customHeight="1">
      <c r="B63" s="76"/>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22"/>
      <c r="CE63" s="78"/>
      <c r="CF63" s="78"/>
      <c r="CG63" s="78"/>
      <c r="CH63" s="40"/>
      <c r="CI63" s="40"/>
      <c r="CJ63" s="40"/>
      <c r="CK63" s="40"/>
      <c r="CL63" s="40"/>
      <c r="CM63" s="40"/>
    </row>
    <row r="64" spans="2:171" s="66" customFormat="1" ht="30" customHeight="1">
      <c r="B64" s="76"/>
      <c r="C64" s="2336" t="s">
        <v>895</v>
      </c>
      <c r="D64" s="2233"/>
      <c r="E64" s="2233"/>
      <c r="F64" s="2233"/>
      <c r="G64" s="2233"/>
      <c r="H64" s="2233"/>
      <c r="I64" s="2233"/>
      <c r="J64" s="2233"/>
      <c r="K64" s="2233"/>
      <c r="L64" s="2233"/>
      <c r="M64" s="2233"/>
      <c r="N64" s="2234"/>
      <c r="O64" s="2238" t="s">
        <v>1424</v>
      </c>
      <c r="P64" s="2239"/>
      <c r="Q64" s="2240"/>
      <c r="R64" s="40"/>
      <c r="S64" s="107" t="s">
        <v>1425</v>
      </c>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22"/>
      <c r="CE64" s="78"/>
      <c r="CF64" s="78"/>
      <c r="CG64" s="78"/>
      <c r="CH64" s="40"/>
      <c r="CI64" s="40"/>
      <c r="CJ64" s="40"/>
      <c r="CK64" s="40"/>
      <c r="CL64" s="40"/>
      <c r="CM64" s="40"/>
    </row>
    <row r="65" spans="2:91" s="66" customFormat="1" ht="30" customHeight="1">
      <c r="B65" s="88"/>
      <c r="C65" s="2235"/>
      <c r="D65" s="2236"/>
      <c r="E65" s="2236"/>
      <c r="F65" s="2236"/>
      <c r="G65" s="2236"/>
      <c r="H65" s="2236"/>
      <c r="I65" s="2236"/>
      <c r="J65" s="2236"/>
      <c r="K65" s="2236"/>
      <c r="L65" s="2236"/>
      <c r="M65" s="2236"/>
      <c r="N65" s="2237"/>
      <c r="O65" s="2241"/>
      <c r="P65" s="2242"/>
      <c r="Q65" s="2243"/>
      <c r="R65" s="40"/>
      <c r="S65" s="108" t="s">
        <v>1426</v>
      </c>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22"/>
      <c r="CE65" s="78"/>
      <c r="CF65" s="78"/>
      <c r="CG65" s="78"/>
      <c r="CH65" s="40"/>
      <c r="CI65" s="40"/>
      <c r="CJ65" s="40"/>
      <c r="CK65" s="40"/>
      <c r="CL65" s="40"/>
      <c r="CM65" s="40"/>
    </row>
    <row r="66" spans="2:91" s="66" customFormat="1" ht="30" customHeight="1">
      <c r="B66" s="90"/>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22"/>
      <c r="CE66" s="78"/>
      <c r="CF66" s="78"/>
      <c r="CG66" s="78"/>
      <c r="CH66" s="40"/>
      <c r="CI66" s="40"/>
      <c r="CJ66" s="40"/>
      <c r="CK66" s="40"/>
      <c r="CL66" s="40"/>
      <c r="CM66" s="40"/>
    </row>
    <row r="67" spans="2:91" s="66" customFormat="1" ht="30" customHeight="1">
      <c r="B67" s="90"/>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22"/>
      <c r="CE67" s="78"/>
      <c r="CF67" s="78"/>
      <c r="CG67" s="78"/>
      <c r="CH67" s="40"/>
      <c r="CI67" s="40"/>
      <c r="CJ67" s="40"/>
      <c r="CK67" s="40"/>
      <c r="CL67" s="40"/>
      <c r="CM67" s="40"/>
    </row>
    <row r="68" spans="2:91" s="66" customFormat="1" ht="30" customHeight="1">
      <c r="B68" s="93"/>
      <c r="C68" s="895" t="s">
        <v>1427</v>
      </c>
      <c r="D68" s="98" t="s">
        <v>1428</v>
      </c>
      <c r="E68" s="87"/>
      <c r="F68" s="105"/>
      <c r="G68" s="105"/>
      <c r="H68" s="105"/>
      <c r="I68" s="105"/>
      <c r="J68" s="106"/>
      <c r="K68" s="106"/>
      <c r="L68" s="106"/>
      <c r="M68" s="106"/>
      <c r="N68" s="87"/>
      <c r="O68" s="87"/>
      <c r="P68" s="106"/>
      <c r="Q68" s="106"/>
      <c r="R68" s="87"/>
      <c r="S68" s="87"/>
      <c r="T68" s="87"/>
      <c r="U68" s="87"/>
      <c r="V68" s="87"/>
      <c r="W68" s="87"/>
      <c r="X68" s="87"/>
      <c r="Y68" s="87"/>
      <c r="Z68" s="87"/>
      <c r="AA68" s="87"/>
      <c r="AB68" s="87"/>
      <c r="AC68" s="87"/>
      <c r="AD68" s="87"/>
      <c r="AE68" s="87"/>
      <c r="AF68" s="87"/>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22"/>
      <c r="CE68" s="78"/>
      <c r="CF68" s="78"/>
      <c r="CG68" s="78"/>
      <c r="CH68" s="40"/>
      <c r="CI68" s="40"/>
      <c r="CJ68" s="40"/>
      <c r="CK68" s="40"/>
      <c r="CL68" s="40"/>
      <c r="CM68" s="40"/>
    </row>
    <row r="69" spans="2:91" s="66" customFormat="1" ht="30" customHeight="1">
      <c r="B69" s="76"/>
      <c r="C69" s="98"/>
      <c r="D69" s="145" t="s">
        <v>1429</v>
      </c>
      <c r="E69" s="87"/>
      <c r="F69" s="105"/>
      <c r="G69" s="105"/>
      <c r="H69" s="105"/>
      <c r="I69" s="105"/>
      <c r="J69" s="106"/>
      <c r="K69" s="106"/>
      <c r="L69" s="106"/>
      <c r="M69" s="106"/>
      <c r="N69" s="87"/>
      <c r="O69" s="87"/>
      <c r="P69" s="106"/>
      <c r="Q69" s="106"/>
      <c r="R69" s="87"/>
      <c r="S69" s="87"/>
      <c r="T69" s="87"/>
      <c r="U69" s="87"/>
      <c r="V69" s="87"/>
      <c r="W69" s="87"/>
      <c r="X69" s="87"/>
      <c r="Y69" s="87"/>
      <c r="Z69" s="87"/>
      <c r="AA69" s="87"/>
      <c r="AB69" s="87"/>
      <c r="AC69" s="87"/>
      <c r="AD69" s="87"/>
      <c r="AE69" s="87"/>
      <c r="AF69" s="87"/>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22"/>
      <c r="CE69" s="78"/>
      <c r="CF69" s="78"/>
      <c r="CG69" s="78"/>
      <c r="CH69" s="40"/>
      <c r="CI69" s="40"/>
      <c r="CJ69" s="40"/>
      <c r="CK69" s="40"/>
      <c r="CL69" s="40"/>
      <c r="CM69" s="40"/>
    </row>
    <row r="70" spans="2:91" s="66" customFormat="1" ht="30" customHeight="1">
      <c r="B70" s="76"/>
      <c r="C70" s="98"/>
      <c r="D70" s="145"/>
      <c r="E70" s="87"/>
      <c r="F70" s="105"/>
      <c r="G70" s="105"/>
      <c r="H70" s="105"/>
      <c r="I70" s="105"/>
      <c r="J70" s="106"/>
      <c r="K70" s="106"/>
      <c r="L70" s="106"/>
      <c r="M70" s="106"/>
      <c r="N70" s="87"/>
      <c r="O70" s="87"/>
      <c r="P70" s="106"/>
      <c r="Q70" s="106"/>
      <c r="R70" s="87"/>
      <c r="S70" s="87"/>
      <c r="T70" s="87"/>
      <c r="U70" s="87"/>
      <c r="V70" s="87"/>
      <c r="W70" s="87"/>
      <c r="X70" s="87"/>
      <c r="Y70" s="87"/>
      <c r="Z70" s="87"/>
      <c r="AA70" s="87"/>
      <c r="AB70" s="87"/>
      <c r="AC70" s="87"/>
      <c r="AD70" s="87"/>
      <c r="AE70" s="87"/>
      <c r="AF70" s="87"/>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22"/>
      <c r="CE70" s="78"/>
      <c r="CF70" s="78"/>
      <c r="CG70" s="78"/>
      <c r="CH70" s="40"/>
      <c r="CI70" s="40"/>
      <c r="CJ70" s="40"/>
      <c r="CK70" s="40"/>
      <c r="CL70" s="40"/>
      <c r="CM70" s="40"/>
    </row>
    <row r="71" spans="2:91" s="66" customFormat="1" ht="30" customHeight="1">
      <c r="B71" s="76"/>
      <c r="C71" s="98"/>
      <c r="D71" s="2342">
        <v>400001</v>
      </c>
      <c r="E71" s="2342"/>
      <c r="F71" s="2342"/>
      <c r="G71" s="2342"/>
      <c r="H71" s="2342"/>
      <c r="I71" s="104"/>
      <c r="J71" s="104"/>
      <c r="K71" s="104"/>
      <c r="L71" s="104"/>
      <c r="M71" s="104"/>
      <c r="N71" s="104"/>
      <c r="O71" s="104"/>
      <c r="P71" s="104"/>
      <c r="Q71" s="104"/>
      <c r="R71" s="81"/>
      <c r="S71" s="81"/>
      <c r="T71" s="81"/>
      <c r="U71" s="81"/>
      <c r="V71" s="81"/>
      <c r="W71" s="81"/>
      <c r="X71" s="81"/>
      <c r="Y71" s="81"/>
      <c r="Z71" s="81"/>
      <c r="AA71" s="81"/>
      <c r="AB71" s="81"/>
      <c r="AC71" s="81"/>
      <c r="AD71" s="81"/>
      <c r="AE71" s="81"/>
      <c r="AF71" s="8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22"/>
      <c r="CE71" s="78"/>
      <c r="CF71" s="78"/>
      <c r="CG71" s="78"/>
      <c r="CH71" s="40"/>
      <c r="CI71" s="40"/>
      <c r="CJ71" s="40"/>
      <c r="CK71" s="40"/>
      <c r="CL71" s="40"/>
      <c r="CM71" s="40"/>
    </row>
    <row r="72" spans="2:91" s="66" customFormat="1" ht="30" customHeight="1">
      <c r="B72" s="76"/>
      <c r="C72" s="98"/>
      <c r="D72" s="1612" t="s">
        <v>74</v>
      </c>
      <c r="E72" s="1605"/>
      <c r="F72" s="2251"/>
      <c r="G72" s="2252"/>
      <c r="H72" s="2253"/>
      <c r="I72" s="105"/>
      <c r="J72" s="2250" t="s">
        <v>793</v>
      </c>
      <c r="K72" s="2250"/>
      <c r="L72" s="2250"/>
      <c r="M72" s="2250"/>
      <c r="N72" s="2250"/>
      <c r="O72" s="2250"/>
      <c r="P72" s="2250"/>
      <c r="Q72" s="2250"/>
      <c r="R72" s="81"/>
      <c r="S72" s="1612" t="s">
        <v>76</v>
      </c>
      <c r="T72" s="1605"/>
      <c r="U72" s="2251"/>
      <c r="V72" s="2252"/>
      <c r="W72" s="2253"/>
      <c r="X72" s="105"/>
      <c r="Y72" s="2250" t="s">
        <v>118</v>
      </c>
      <c r="Z72" s="2250"/>
      <c r="AA72" s="2250"/>
      <c r="AB72" s="2250"/>
      <c r="AC72" s="2250"/>
      <c r="AD72" s="2250"/>
      <c r="AE72" s="2250"/>
      <c r="AF72" s="2250"/>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23"/>
      <c r="CH72"/>
      <c r="CI72"/>
      <c r="CJ72"/>
      <c r="CK72"/>
    </row>
    <row r="73" spans="2:91" s="66" customFormat="1" ht="30" customHeight="1">
      <c r="B73" s="88"/>
      <c r="C73" s="98"/>
      <c r="D73" s="1604"/>
      <c r="E73" s="1605"/>
      <c r="F73" s="2254"/>
      <c r="G73" s="2255"/>
      <c r="H73" s="2256"/>
      <c r="I73" s="105"/>
      <c r="J73" s="2250"/>
      <c r="K73" s="2250"/>
      <c r="L73" s="2250"/>
      <c r="M73" s="2250"/>
      <c r="N73" s="2250"/>
      <c r="O73" s="2250"/>
      <c r="P73" s="2250"/>
      <c r="Q73" s="2250"/>
      <c r="R73" s="81"/>
      <c r="S73" s="1604"/>
      <c r="T73" s="1605"/>
      <c r="U73" s="2254"/>
      <c r="V73" s="2255"/>
      <c r="W73" s="2256"/>
      <c r="X73" s="105"/>
      <c r="Y73" s="2250"/>
      <c r="Z73" s="2250"/>
      <c r="AA73" s="2250"/>
      <c r="AB73" s="2250"/>
      <c r="AC73" s="2250"/>
      <c r="AD73" s="2250"/>
      <c r="AE73" s="2250"/>
      <c r="AF73" s="2250"/>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23"/>
      <c r="CH73"/>
      <c r="CI73"/>
      <c r="CJ73"/>
      <c r="CK73"/>
    </row>
    <row r="74" spans="2:91" s="66" customFormat="1" ht="30" customHeight="1">
      <c r="B74" s="90"/>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23"/>
      <c r="CH74"/>
      <c r="CI74"/>
      <c r="CJ74"/>
      <c r="CK74"/>
    </row>
    <row r="75" spans="2:91" s="66" customFormat="1" ht="39.9" customHeight="1">
      <c r="B75" s="149"/>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142"/>
      <c r="CH75"/>
      <c r="CI75"/>
      <c r="CJ75"/>
      <c r="CK75"/>
    </row>
    <row r="76" spans="2:91" s="66" customFormat="1" ht="39.9" customHeight="1">
      <c r="B76" s="93"/>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24"/>
      <c r="CH76"/>
      <c r="CI76"/>
      <c r="CJ76"/>
      <c r="CK76"/>
    </row>
    <row r="77" spans="2:91" s="66" customFormat="1" ht="30" customHeight="1">
      <c r="B77" s="76"/>
      <c r="C77" s="895" t="s">
        <v>1430</v>
      </c>
      <c r="D77" s="98" t="s">
        <v>1431</v>
      </c>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24"/>
      <c r="CH77"/>
      <c r="CI77"/>
      <c r="CJ77"/>
      <c r="CK77"/>
    </row>
    <row r="78" spans="2:91" s="66" customFormat="1" ht="30" customHeight="1">
      <c r="B78" s="76"/>
      <c r="C78" s="98"/>
      <c r="D78" s="145" t="s">
        <v>1432</v>
      </c>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24"/>
      <c r="CH78"/>
      <c r="CI78"/>
      <c r="CJ78"/>
      <c r="CK78"/>
    </row>
    <row r="79" spans="2:91" s="66" customFormat="1" ht="30" customHeight="1">
      <c r="B79" s="76"/>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20"/>
      <c r="CH79"/>
      <c r="CI79"/>
      <c r="CJ79"/>
      <c r="CK79"/>
    </row>
    <row r="80" spans="2:91" s="66" customFormat="1" ht="30" customHeight="1">
      <c r="B80" s="76"/>
      <c r="C80"/>
      <c r="D80" s="150"/>
      <c r="E80" s="148"/>
      <c r="F80" s="148"/>
      <c r="G80" s="148"/>
      <c r="H80" s="148"/>
      <c r="I80" s="148"/>
      <c r="J80" s="148"/>
      <c r="K80" s="148"/>
      <c r="L80" s="148"/>
      <c r="M80" s="148"/>
      <c r="N80" s="148"/>
      <c r="O80" s="148"/>
      <c r="P80" s="148"/>
      <c r="Q80" s="148"/>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57"/>
      <c r="AR80" s="157"/>
      <c r="AS80" s="157"/>
      <c r="AT80" s="157"/>
      <c r="AU80" s="157"/>
      <c r="AV80" s="157"/>
      <c r="AW80" s="157"/>
      <c r="AX80" s="157"/>
      <c r="AY80" s="157"/>
      <c r="AZ80" s="148"/>
      <c r="BA80" s="148"/>
      <c r="BB80" s="148"/>
      <c r="BC80" s="148"/>
      <c r="BD80" s="148"/>
      <c r="BE80" s="148"/>
      <c r="BF80" s="148"/>
      <c r="BG80" s="148"/>
      <c r="BH80" s="148"/>
      <c r="BI80" s="148"/>
      <c r="BJ80" s="2334" t="s">
        <v>1433</v>
      </c>
      <c r="BK80" s="2317"/>
      <c r="BL80" s="2317"/>
      <c r="BM80" s="2317"/>
      <c r="BN80" s="2317"/>
      <c r="BO80" s="2317"/>
      <c r="BP80" s="2317"/>
      <c r="BQ80" s="2317"/>
      <c r="BR80" s="2317"/>
      <c r="BS80" s="2343" t="s">
        <v>1434</v>
      </c>
      <c r="BT80" s="2344"/>
      <c r="BU80" s="2344"/>
      <c r="BV80" s="2344"/>
      <c r="BW80" s="2344"/>
      <c r="BX80" s="2344"/>
      <c r="BY80" s="2344"/>
      <c r="BZ80" s="2344"/>
      <c r="CA80" s="2345"/>
      <c r="CB80"/>
      <c r="CC80"/>
      <c r="CD80" s="120"/>
      <c r="CH80"/>
      <c r="CI80"/>
      <c r="CJ80"/>
      <c r="CK80"/>
    </row>
    <row r="81" spans="2:126" s="66" customFormat="1" ht="30" customHeight="1">
      <c r="B81" s="88"/>
      <c r="C81"/>
      <c r="D81" s="15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Z81"/>
      <c r="BA81"/>
      <c r="BB81"/>
      <c r="BC81"/>
      <c r="BD81"/>
      <c r="BE81"/>
      <c r="BF81"/>
      <c r="BG81"/>
      <c r="BH81"/>
      <c r="BI81"/>
      <c r="BJ81" s="2335"/>
      <c r="BK81" s="2300"/>
      <c r="BL81" s="2300"/>
      <c r="BM81" s="2300"/>
      <c r="BN81" s="2300"/>
      <c r="BO81" s="2300"/>
      <c r="BP81" s="2300"/>
      <c r="BQ81" s="2300"/>
      <c r="BR81" s="2300"/>
      <c r="BS81" s="2346" t="s">
        <v>1435</v>
      </c>
      <c r="BT81" s="2347"/>
      <c r="BU81" s="2347"/>
      <c r="BV81" s="2347"/>
      <c r="BW81" s="2347"/>
      <c r="BX81" s="2347"/>
      <c r="BY81" s="2347"/>
      <c r="BZ81" s="2347"/>
      <c r="CA81" s="2348"/>
      <c r="CB81"/>
      <c r="CC81"/>
      <c r="CD81" s="120"/>
      <c r="CH81"/>
      <c r="CI81"/>
      <c r="CJ81"/>
      <c r="CK81"/>
    </row>
    <row r="82" spans="2:126" s="66" customFormat="1" ht="30" customHeight="1">
      <c r="B82" s="90"/>
      <c r="C82"/>
      <c r="D82" s="2335" t="s">
        <v>1436</v>
      </c>
      <c r="E82" s="2300"/>
      <c r="F82" s="2300"/>
      <c r="G82" s="2300"/>
      <c r="H82" s="2300"/>
      <c r="I82" s="2300"/>
      <c r="J82" s="2300"/>
      <c r="K82" s="2300"/>
      <c r="L82" s="2300"/>
      <c r="M82" s="2300"/>
      <c r="N82" s="2300"/>
      <c r="O82" s="2300"/>
      <c r="P82" s="2300"/>
      <c r="Q82" s="2300"/>
      <c r="R82" s="2300"/>
      <c r="S82" s="2300"/>
      <c r="T82" s="2300"/>
      <c r="U82" s="2300"/>
      <c r="V82" s="2300"/>
      <c r="W82" s="2300"/>
      <c r="X82" s="2300"/>
      <c r="Y82" s="2300"/>
      <c r="Z82" s="2300"/>
      <c r="AA82" s="2300"/>
      <c r="AB82" s="2300"/>
      <c r="AC82" s="2300"/>
      <c r="AD82" s="2300"/>
      <c r="AE82" s="2300"/>
      <c r="AF82" s="2300"/>
      <c r="AG82" s="2300"/>
      <c r="AH82" s="2300"/>
      <c r="AI82" s="2300"/>
      <c r="AJ82" s="2300"/>
      <c r="AK82" s="2300"/>
      <c r="AL82" s="2300"/>
      <c r="AM82" s="2300"/>
      <c r="AN82" s="2300"/>
      <c r="AO82" s="2300"/>
      <c r="AP82" s="2300"/>
      <c r="AQ82" s="2300"/>
      <c r="AR82" s="2300"/>
      <c r="AS82" s="2300"/>
      <c r="AT82" s="2300"/>
      <c r="AU82" s="2300"/>
      <c r="AV82" s="2300"/>
      <c r="AW82" s="2300"/>
      <c r="AX82" s="2300"/>
      <c r="AY82" s="2300"/>
      <c r="AZ82" s="2300"/>
      <c r="BA82" s="2300"/>
      <c r="BB82" s="2300"/>
      <c r="BC82" s="2300"/>
      <c r="BD82" s="2300"/>
      <c r="BE82" s="2300"/>
      <c r="BF82" s="2300"/>
      <c r="BG82" s="2300"/>
      <c r="BH82" s="2300"/>
      <c r="BI82" s="2300"/>
      <c r="BJ82" s="2335"/>
      <c r="BK82" s="2300"/>
      <c r="BL82" s="2300"/>
      <c r="BM82" s="2300"/>
      <c r="BN82" s="2300"/>
      <c r="BO82" s="2300"/>
      <c r="BP82" s="2300"/>
      <c r="BQ82" s="2300"/>
      <c r="BR82" s="2300"/>
      <c r="BS82" s="2349" t="s">
        <v>1110</v>
      </c>
      <c r="BT82" s="2350"/>
      <c r="BU82" s="2350"/>
      <c r="BV82" s="2350"/>
      <c r="BW82" s="2350"/>
      <c r="BX82" s="2350"/>
      <c r="BY82" s="2350"/>
      <c r="BZ82" s="2350"/>
      <c r="CA82" s="2351"/>
      <c r="CB82"/>
      <c r="CC82"/>
      <c r="CD82" s="120"/>
      <c r="CH82"/>
      <c r="CI82"/>
      <c r="CJ82"/>
      <c r="CK82"/>
    </row>
    <row r="83" spans="2:126" s="66" customFormat="1" ht="30" customHeight="1">
      <c r="B83" s="93"/>
      <c r="C83"/>
      <c r="D83" s="2326" t="s">
        <v>1437</v>
      </c>
      <c r="E83" s="2327"/>
      <c r="F83" s="2327"/>
      <c r="G83" s="2327"/>
      <c r="H83" s="2327"/>
      <c r="I83" s="2327"/>
      <c r="J83" s="2327"/>
      <c r="K83" s="2327"/>
      <c r="L83" s="2327"/>
      <c r="M83" s="2327"/>
      <c r="N83" s="2327"/>
      <c r="O83" s="2327"/>
      <c r="P83" s="2327"/>
      <c r="Q83" s="2327"/>
      <c r="R83" s="2327"/>
      <c r="S83" s="2327"/>
      <c r="T83" s="2327"/>
      <c r="U83" s="2327"/>
      <c r="V83" s="2327"/>
      <c r="W83" s="2327"/>
      <c r="X83" s="2327"/>
      <c r="Y83" s="2327"/>
      <c r="Z83" s="2327"/>
      <c r="AA83" s="2327"/>
      <c r="AB83" s="2327"/>
      <c r="AC83" s="2327"/>
      <c r="AD83" s="2327"/>
      <c r="AE83" s="2327"/>
      <c r="AF83" s="2327"/>
      <c r="AG83" s="2327"/>
      <c r="AH83" s="2327"/>
      <c r="AI83" s="2327"/>
      <c r="AJ83" s="2327"/>
      <c r="AK83" s="2327"/>
      <c r="AL83" s="2327"/>
      <c r="AM83" s="2327"/>
      <c r="AN83" s="2327"/>
      <c r="AO83" s="2327"/>
      <c r="AP83" s="2327"/>
      <c r="AQ83" s="2327"/>
      <c r="AR83" s="2327"/>
      <c r="AS83" s="2327"/>
      <c r="AT83" s="2327"/>
      <c r="AU83" s="2327"/>
      <c r="AV83" s="2327"/>
      <c r="AW83" s="2327"/>
      <c r="AX83" s="2327"/>
      <c r="AY83" s="2327"/>
      <c r="AZ83" s="2327"/>
      <c r="BA83" s="2327"/>
      <c r="BB83" s="2327"/>
      <c r="BC83" s="2327"/>
      <c r="BD83" s="2327"/>
      <c r="BE83" s="2327"/>
      <c r="BF83" s="2327"/>
      <c r="BG83" s="2327"/>
      <c r="BH83" s="2327"/>
      <c r="BI83" s="2327"/>
      <c r="BJ83" s="2335"/>
      <c r="BK83" s="2300"/>
      <c r="BL83" s="2300"/>
      <c r="BM83" s="2300"/>
      <c r="BN83" s="2300"/>
      <c r="BO83" s="2300"/>
      <c r="BP83" s="2300"/>
      <c r="BQ83" s="2300"/>
      <c r="BR83" s="2300"/>
      <c r="BS83" s="2316" t="s">
        <v>1438</v>
      </c>
      <c r="BT83" s="2317"/>
      <c r="BU83" s="2317"/>
      <c r="BV83" s="2317"/>
      <c r="BW83" s="2317"/>
      <c r="BX83" s="2317"/>
      <c r="BY83" s="2317"/>
      <c r="BZ83" s="2317"/>
      <c r="CA83" s="2323"/>
      <c r="CB83"/>
      <c r="CC83"/>
      <c r="CD83" s="120"/>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2:126" s="66" customFormat="1" ht="30" customHeight="1" thickBot="1">
      <c r="B84" s="76"/>
      <c r="C84"/>
      <c r="D84" s="151"/>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Z84"/>
      <c r="BA84"/>
      <c r="BB84"/>
      <c r="BC84"/>
      <c r="BD84"/>
      <c r="BE84"/>
      <c r="BF84"/>
      <c r="BG84"/>
      <c r="BH84"/>
      <c r="BI84"/>
      <c r="BJ84" s="2319"/>
      <c r="BK84" s="2320"/>
      <c r="BL84" s="2320"/>
      <c r="BM84" s="2320"/>
      <c r="BN84" s="2320"/>
      <c r="BO84" s="2320"/>
      <c r="BP84" s="2320"/>
      <c r="BQ84" s="2320"/>
      <c r="BR84" s="2320"/>
      <c r="BS84" s="2328" t="s">
        <v>1439</v>
      </c>
      <c r="BT84" s="2329"/>
      <c r="BU84" s="2329"/>
      <c r="BV84" s="2329"/>
      <c r="BW84" s="2329"/>
      <c r="BX84" s="2329"/>
      <c r="BY84" s="2329"/>
      <c r="BZ84" s="2329"/>
      <c r="CA84" s="2330"/>
      <c r="CB84"/>
      <c r="CC84"/>
      <c r="CD84" s="120"/>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2:126" s="65" customFormat="1" ht="50.1" customHeight="1" thickBot="1">
      <c r="B85" s="153"/>
      <c r="C85" s="154"/>
      <c r="D85" s="155"/>
      <c r="E85" s="156"/>
      <c r="F85" s="156"/>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6"/>
      <c r="AF85" s="156"/>
      <c r="AG85" s="156"/>
      <c r="AH85" s="156"/>
      <c r="AI85" s="156"/>
      <c r="AJ85" s="156"/>
      <c r="AK85" s="156"/>
      <c r="AL85" s="156"/>
      <c r="AM85" s="156"/>
      <c r="AN85" s="156"/>
      <c r="AO85" s="156"/>
      <c r="AP85" s="156"/>
      <c r="AQ85" s="156"/>
      <c r="AR85" s="156"/>
      <c r="AS85" s="156"/>
      <c r="AT85" s="156"/>
      <c r="AU85" s="156"/>
      <c r="AV85" s="156"/>
      <c r="AW85" s="156"/>
      <c r="AX85" s="156"/>
      <c r="AY85" s="156"/>
      <c r="AZ85" s="156"/>
      <c r="BA85" s="156"/>
      <c r="BB85" s="156"/>
      <c r="BC85" s="156"/>
      <c r="BD85" s="156"/>
      <c r="BE85" s="156"/>
      <c r="BF85" s="156"/>
      <c r="BG85" s="156"/>
      <c r="BH85" s="156"/>
      <c r="BI85" s="156"/>
      <c r="BJ85" s="2331">
        <v>4001</v>
      </c>
      <c r="BK85" s="2332"/>
      <c r="BL85" s="2332"/>
      <c r="BM85" s="2332"/>
      <c r="BN85" s="2332"/>
      <c r="BO85" s="2332"/>
      <c r="BP85" s="2332"/>
      <c r="BQ85" s="2332"/>
      <c r="BR85" s="158"/>
      <c r="BS85" s="2331">
        <v>4002</v>
      </c>
      <c r="BT85" s="2332"/>
      <c r="BU85" s="2332"/>
      <c r="BV85" s="2332"/>
      <c r="BW85" s="2332"/>
      <c r="BX85" s="2332"/>
      <c r="BY85" s="2332"/>
      <c r="BZ85" s="2332"/>
      <c r="CA85" s="2333"/>
      <c r="CB85" s="154"/>
      <c r="CC85" s="154"/>
      <c r="CD85" s="120"/>
      <c r="CH85" s="154"/>
      <c r="CI85" s="154"/>
      <c r="CJ85" s="154"/>
      <c r="CK85" s="154"/>
      <c r="CL85" s="154"/>
      <c r="CM85" s="154"/>
      <c r="CN85" s="154"/>
      <c r="CO85" s="154"/>
      <c r="CP85" s="154"/>
      <c r="CQ85" s="154"/>
      <c r="CR85" s="154"/>
      <c r="CS85" s="154"/>
      <c r="CT85" s="154"/>
      <c r="CU85" s="154"/>
      <c r="CV85" s="154"/>
      <c r="CW85" s="154"/>
      <c r="CX85" s="154"/>
      <c r="CY85" s="154"/>
      <c r="CZ85" s="154"/>
      <c r="DA85" s="154"/>
      <c r="DB85" s="154"/>
      <c r="DC85" s="154"/>
      <c r="DD85" s="154"/>
      <c r="DE85" s="154"/>
      <c r="DF85" s="154"/>
      <c r="DG85" s="154"/>
      <c r="DH85" s="154"/>
      <c r="DI85" s="154"/>
      <c r="DJ85" s="154"/>
      <c r="DK85" s="154"/>
      <c r="DL85" s="154"/>
      <c r="DM85" s="154"/>
      <c r="DN85" s="154"/>
      <c r="DO85" s="154"/>
      <c r="DP85" s="154"/>
      <c r="DQ85" s="154"/>
      <c r="DR85" s="154"/>
      <c r="DS85" s="154"/>
      <c r="DT85" s="154"/>
      <c r="DU85" s="154"/>
      <c r="DV85" s="154"/>
    </row>
    <row r="86" spans="2:126" s="66" customFormat="1" ht="30" customHeight="1">
      <c r="B86" s="76"/>
      <c r="C86"/>
      <c r="D86" s="2337" t="s">
        <v>146</v>
      </c>
      <c r="E86" s="2338"/>
      <c r="F86" s="2352"/>
      <c r="G86" s="2352"/>
      <c r="H86" s="2352"/>
      <c r="I86" s="2352"/>
      <c r="J86" s="2352"/>
      <c r="K86" s="2352"/>
      <c r="L86" s="2352"/>
      <c r="M86" s="2352"/>
      <c r="N86" s="2352"/>
      <c r="O86" s="2352"/>
      <c r="P86" s="2352"/>
      <c r="Q86" s="2352"/>
      <c r="R86" s="2352"/>
      <c r="S86" s="2352"/>
      <c r="T86" s="2352"/>
      <c r="U86" s="2352"/>
      <c r="V86" s="2352"/>
      <c r="W86" s="2352"/>
      <c r="X86" s="2352"/>
      <c r="Y86" s="2352"/>
      <c r="Z86" s="2352"/>
      <c r="AA86" s="2352"/>
      <c r="AB86" s="2352"/>
      <c r="AC86" s="2352"/>
      <c r="AD86" s="2352"/>
      <c r="AE86" s="2352"/>
      <c r="AF86" s="2352"/>
      <c r="AG86" s="2352"/>
      <c r="AH86" s="2352"/>
      <c r="AI86" s="2352"/>
      <c r="AJ86" s="2352"/>
      <c r="AK86" s="2352"/>
      <c r="AL86" s="2352"/>
      <c r="AM86" s="2352"/>
      <c r="AN86" s="2352"/>
      <c r="AO86" s="2352"/>
      <c r="AP86" s="2352"/>
      <c r="AQ86" s="2352"/>
      <c r="AR86" s="2352"/>
      <c r="AS86" s="2352"/>
      <c r="AT86" s="2352"/>
      <c r="AU86" s="2352"/>
      <c r="AV86" s="2352"/>
      <c r="AW86" s="2352"/>
      <c r="AX86" s="2352"/>
      <c r="AY86" s="2352"/>
      <c r="AZ86" s="2352"/>
      <c r="BA86" s="2352"/>
      <c r="BB86" s="2352"/>
      <c r="BC86" s="2352"/>
      <c r="BD86" s="2352"/>
      <c r="BE86" s="2352"/>
      <c r="BF86" s="2352"/>
      <c r="BG86" s="2352"/>
      <c r="BH86" s="2341" t="s">
        <v>221</v>
      </c>
      <c r="BI86" s="2338"/>
      <c r="BJ86" s="2316"/>
      <c r="BK86" s="2317"/>
      <c r="BL86" s="2317"/>
      <c r="BM86" s="2317"/>
      <c r="BN86" s="2317"/>
      <c r="BO86" s="2317"/>
      <c r="BP86" s="2317"/>
      <c r="BQ86" s="2317"/>
      <c r="BR86" s="2318"/>
      <c r="BS86" s="2322"/>
      <c r="BT86" s="2317"/>
      <c r="BU86" s="2317"/>
      <c r="BV86" s="2317"/>
      <c r="BW86" s="2317"/>
      <c r="BX86" s="2317"/>
      <c r="BY86" s="2317"/>
      <c r="BZ86" s="2317"/>
      <c r="CA86" s="2323"/>
      <c r="CB86"/>
      <c r="CC86"/>
      <c r="CD86" s="120"/>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2:126" s="66" customFormat="1" ht="30" customHeight="1" thickBot="1">
      <c r="B87" s="76"/>
      <c r="C87"/>
      <c r="D87" s="2339"/>
      <c r="E87" s="2340"/>
      <c r="F87" s="2353"/>
      <c r="G87" s="2353"/>
      <c r="H87" s="2353"/>
      <c r="I87" s="2353"/>
      <c r="J87" s="2353"/>
      <c r="K87" s="2353"/>
      <c r="L87" s="2353"/>
      <c r="M87" s="2353"/>
      <c r="N87" s="2353"/>
      <c r="O87" s="2353"/>
      <c r="P87" s="2353"/>
      <c r="Q87" s="2353"/>
      <c r="R87" s="2353"/>
      <c r="S87" s="2353"/>
      <c r="T87" s="2353"/>
      <c r="U87" s="2353"/>
      <c r="V87" s="2353"/>
      <c r="W87" s="2353"/>
      <c r="X87" s="2353"/>
      <c r="Y87" s="2353"/>
      <c r="Z87" s="2353"/>
      <c r="AA87" s="2353"/>
      <c r="AB87" s="2353"/>
      <c r="AC87" s="2353"/>
      <c r="AD87" s="2353"/>
      <c r="AE87" s="2353"/>
      <c r="AF87" s="2353"/>
      <c r="AG87" s="2353"/>
      <c r="AH87" s="2353"/>
      <c r="AI87" s="2353"/>
      <c r="AJ87" s="2353"/>
      <c r="AK87" s="2353"/>
      <c r="AL87" s="2353"/>
      <c r="AM87" s="2353"/>
      <c r="AN87" s="2353"/>
      <c r="AO87" s="2353"/>
      <c r="AP87" s="2353"/>
      <c r="AQ87" s="2353"/>
      <c r="AR87" s="2353"/>
      <c r="AS87" s="2353"/>
      <c r="AT87" s="2353"/>
      <c r="AU87" s="2353"/>
      <c r="AV87" s="2353"/>
      <c r="AW87" s="2353"/>
      <c r="AX87" s="2353"/>
      <c r="AY87" s="2353"/>
      <c r="AZ87" s="2353"/>
      <c r="BA87" s="2353"/>
      <c r="BB87" s="2353"/>
      <c r="BC87" s="2353"/>
      <c r="BD87" s="2353"/>
      <c r="BE87" s="2353"/>
      <c r="BF87" s="2353"/>
      <c r="BG87" s="2353"/>
      <c r="BH87" s="2340"/>
      <c r="BI87" s="2340"/>
      <c r="BJ87" s="2319"/>
      <c r="BK87" s="2320"/>
      <c r="BL87" s="2320"/>
      <c r="BM87" s="2320"/>
      <c r="BN87" s="2320"/>
      <c r="BO87" s="2320"/>
      <c r="BP87" s="2320"/>
      <c r="BQ87" s="2320"/>
      <c r="BR87" s="2321"/>
      <c r="BS87" s="2324"/>
      <c r="BT87" s="2320"/>
      <c r="BU87" s="2320"/>
      <c r="BV87" s="2320"/>
      <c r="BW87" s="2320"/>
      <c r="BX87" s="2320"/>
      <c r="BY87" s="2320"/>
      <c r="BZ87" s="2320"/>
      <c r="CA87" s="2325"/>
      <c r="CB87"/>
      <c r="CC87"/>
      <c r="CD87" s="123"/>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2:126" s="66" customFormat="1" ht="24.9" customHeight="1" thickBot="1">
      <c r="B88" s="76"/>
      <c r="C88"/>
      <c r="D88" s="151"/>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W88"/>
      <c r="BX88"/>
      <c r="BY88"/>
      <c r="BZ88"/>
      <c r="CA88" s="160"/>
      <c r="CB88"/>
      <c r="CC88"/>
      <c r="CD88" s="124"/>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2:126" s="66" customFormat="1" ht="30" customHeight="1">
      <c r="B89" s="88"/>
      <c r="C89"/>
      <c r="D89" s="2337" t="s">
        <v>149</v>
      </c>
      <c r="E89" s="2338"/>
      <c r="F89" s="2352"/>
      <c r="G89" s="2352"/>
      <c r="H89" s="2352"/>
      <c r="I89" s="2352"/>
      <c r="J89" s="2352"/>
      <c r="K89" s="2352"/>
      <c r="L89" s="2352"/>
      <c r="M89" s="2352"/>
      <c r="N89" s="2352"/>
      <c r="O89" s="2352"/>
      <c r="P89" s="2352"/>
      <c r="Q89" s="2352"/>
      <c r="R89" s="2352"/>
      <c r="S89" s="2352"/>
      <c r="T89" s="2352"/>
      <c r="U89" s="2352"/>
      <c r="V89" s="2352"/>
      <c r="W89" s="2352"/>
      <c r="X89" s="2352"/>
      <c r="Y89" s="2352"/>
      <c r="Z89" s="2352"/>
      <c r="AA89" s="2352"/>
      <c r="AB89" s="2352"/>
      <c r="AC89" s="2352"/>
      <c r="AD89" s="2352"/>
      <c r="AE89" s="2352"/>
      <c r="AF89" s="2352"/>
      <c r="AG89" s="2352"/>
      <c r="AH89" s="2352"/>
      <c r="AI89" s="2352"/>
      <c r="AJ89" s="2352"/>
      <c r="AK89" s="2352"/>
      <c r="AL89" s="2352"/>
      <c r="AM89" s="2352"/>
      <c r="AN89" s="2352"/>
      <c r="AO89" s="2352"/>
      <c r="AP89" s="2352"/>
      <c r="AQ89" s="2352"/>
      <c r="AR89" s="2352"/>
      <c r="AS89" s="2352"/>
      <c r="AT89" s="2352"/>
      <c r="AU89" s="2352"/>
      <c r="AV89" s="2352"/>
      <c r="AW89" s="2352"/>
      <c r="AX89" s="2352"/>
      <c r="AY89" s="2352"/>
      <c r="AZ89" s="2352"/>
      <c r="BA89" s="2352"/>
      <c r="BB89" s="2352"/>
      <c r="BC89" s="2352"/>
      <c r="BD89" s="2352"/>
      <c r="BE89" s="2352"/>
      <c r="BF89" s="2352"/>
      <c r="BG89" s="2352"/>
      <c r="BH89" s="2341" t="s">
        <v>223</v>
      </c>
      <c r="BI89" s="2338"/>
      <c r="BJ89" s="2316"/>
      <c r="BK89" s="2317"/>
      <c r="BL89" s="2317"/>
      <c r="BM89" s="2317"/>
      <c r="BN89" s="2317"/>
      <c r="BO89" s="2317"/>
      <c r="BP89" s="2317"/>
      <c r="BQ89" s="2317"/>
      <c r="BR89" s="2318"/>
      <c r="BS89" s="2322"/>
      <c r="BT89" s="2317"/>
      <c r="BU89" s="2317"/>
      <c r="BV89" s="2317"/>
      <c r="BW89" s="2317"/>
      <c r="BX89" s="2317"/>
      <c r="BY89" s="2317"/>
      <c r="BZ89" s="2317"/>
      <c r="CA89" s="2323"/>
      <c r="CB89"/>
      <c r="CC89"/>
      <c r="CD89" s="124"/>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2:126" s="66" customFormat="1" ht="30" customHeight="1" thickBot="1">
      <c r="B90" s="90"/>
      <c r="C90"/>
      <c r="D90" s="2339"/>
      <c r="E90" s="2340"/>
      <c r="F90" s="2353"/>
      <c r="G90" s="2353"/>
      <c r="H90" s="2353"/>
      <c r="I90" s="2353"/>
      <c r="J90" s="2353"/>
      <c r="K90" s="2353"/>
      <c r="L90" s="2353"/>
      <c r="M90" s="2353"/>
      <c r="N90" s="2353"/>
      <c r="O90" s="2353"/>
      <c r="P90" s="2353"/>
      <c r="Q90" s="2353"/>
      <c r="R90" s="2353"/>
      <c r="S90" s="2353"/>
      <c r="T90" s="2353"/>
      <c r="U90" s="2353"/>
      <c r="V90" s="2353"/>
      <c r="W90" s="2353"/>
      <c r="X90" s="2353"/>
      <c r="Y90" s="2353"/>
      <c r="Z90" s="2353"/>
      <c r="AA90" s="2353"/>
      <c r="AB90" s="2353"/>
      <c r="AC90" s="2353"/>
      <c r="AD90" s="2353"/>
      <c r="AE90" s="2353"/>
      <c r="AF90" s="2353"/>
      <c r="AG90" s="2353"/>
      <c r="AH90" s="2353"/>
      <c r="AI90" s="2353"/>
      <c r="AJ90" s="2353"/>
      <c r="AK90" s="2353"/>
      <c r="AL90" s="2353"/>
      <c r="AM90" s="2353"/>
      <c r="AN90" s="2353"/>
      <c r="AO90" s="2353"/>
      <c r="AP90" s="2353"/>
      <c r="AQ90" s="2353"/>
      <c r="AR90" s="2353"/>
      <c r="AS90" s="2353"/>
      <c r="AT90" s="2353"/>
      <c r="AU90" s="2353"/>
      <c r="AV90" s="2353"/>
      <c r="AW90" s="2353"/>
      <c r="AX90" s="2353"/>
      <c r="AY90" s="2353"/>
      <c r="AZ90" s="2353"/>
      <c r="BA90" s="2353"/>
      <c r="BB90" s="2353"/>
      <c r="BC90" s="2353"/>
      <c r="BD90" s="2353"/>
      <c r="BE90" s="2353"/>
      <c r="BF90" s="2353"/>
      <c r="BG90" s="2353"/>
      <c r="BH90" s="2340"/>
      <c r="BI90" s="2340"/>
      <c r="BJ90" s="2319"/>
      <c r="BK90" s="2320"/>
      <c r="BL90" s="2320"/>
      <c r="BM90" s="2320"/>
      <c r="BN90" s="2320"/>
      <c r="BO90" s="2320"/>
      <c r="BP90" s="2320"/>
      <c r="BQ90" s="2320"/>
      <c r="BR90" s="2321"/>
      <c r="BS90" s="2324"/>
      <c r="BT90" s="2320"/>
      <c r="BU90" s="2320"/>
      <c r="BV90" s="2320"/>
      <c r="BW90" s="2320"/>
      <c r="BX90" s="2320"/>
      <c r="BY90" s="2320"/>
      <c r="BZ90" s="2320"/>
      <c r="CA90" s="2325"/>
      <c r="CB90"/>
      <c r="CC90"/>
      <c r="CD90" s="12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2:126" s="66" customFormat="1" ht="24.9" customHeight="1" thickBot="1">
      <c r="B91" s="90"/>
      <c r="C91"/>
      <c r="D91" s="15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W91"/>
      <c r="BX91"/>
      <c r="BY91"/>
      <c r="BZ91"/>
      <c r="CA91" s="160"/>
      <c r="CB91"/>
      <c r="CC91"/>
      <c r="CD91" s="120"/>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2:126" s="66" customFormat="1" ht="30" customHeight="1">
      <c r="B92" s="93"/>
      <c r="C92"/>
      <c r="D92" s="2337" t="s">
        <v>151</v>
      </c>
      <c r="E92" s="2338"/>
      <c r="F92" s="2352"/>
      <c r="G92" s="2352"/>
      <c r="H92" s="2352"/>
      <c r="I92" s="2352"/>
      <c r="J92" s="2352"/>
      <c r="K92" s="2352"/>
      <c r="L92" s="2352"/>
      <c r="M92" s="2352"/>
      <c r="N92" s="2352"/>
      <c r="O92" s="2352"/>
      <c r="P92" s="2352"/>
      <c r="Q92" s="2352"/>
      <c r="R92" s="2352"/>
      <c r="S92" s="2352"/>
      <c r="T92" s="2352"/>
      <c r="U92" s="2352"/>
      <c r="V92" s="2352"/>
      <c r="W92" s="2352"/>
      <c r="X92" s="2352"/>
      <c r="Y92" s="2352"/>
      <c r="Z92" s="2352"/>
      <c r="AA92" s="2352"/>
      <c r="AB92" s="2352"/>
      <c r="AC92" s="2352"/>
      <c r="AD92" s="2352"/>
      <c r="AE92" s="2352"/>
      <c r="AF92" s="2352"/>
      <c r="AG92" s="2352"/>
      <c r="AH92" s="2352"/>
      <c r="AI92" s="2352"/>
      <c r="AJ92" s="2352"/>
      <c r="AK92" s="2352"/>
      <c r="AL92" s="2352"/>
      <c r="AM92" s="2352"/>
      <c r="AN92" s="2352"/>
      <c r="AO92" s="2352"/>
      <c r="AP92" s="2352"/>
      <c r="AQ92" s="2352"/>
      <c r="AR92" s="2352"/>
      <c r="AS92" s="2352"/>
      <c r="AT92" s="2352"/>
      <c r="AU92" s="2352"/>
      <c r="AV92" s="2352"/>
      <c r="AW92" s="2352"/>
      <c r="AX92" s="2352"/>
      <c r="AY92" s="2352"/>
      <c r="AZ92" s="2352"/>
      <c r="BA92" s="2352"/>
      <c r="BB92" s="2352"/>
      <c r="BC92" s="2352"/>
      <c r="BD92" s="2352"/>
      <c r="BE92" s="2352"/>
      <c r="BF92" s="2352"/>
      <c r="BG92" s="2352"/>
      <c r="BH92" s="2341" t="s">
        <v>271</v>
      </c>
      <c r="BI92" s="2338"/>
      <c r="BJ92" s="2316"/>
      <c r="BK92" s="2317"/>
      <c r="BL92" s="2317"/>
      <c r="BM92" s="2317"/>
      <c r="BN92" s="2317"/>
      <c r="BO92" s="2317"/>
      <c r="BP92" s="2317"/>
      <c r="BQ92" s="2317"/>
      <c r="BR92" s="2318"/>
      <c r="BS92" s="2322"/>
      <c r="BT92" s="2317"/>
      <c r="BU92" s="2317"/>
      <c r="BV92" s="2317"/>
      <c r="BW92" s="2317"/>
      <c r="BX92" s="2317"/>
      <c r="BY92" s="2317"/>
      <c r="BZ92" s="2317"/>
      <c r="CA92" s="2323"/>
      <c r="CB92"/>
      <c r="CC92"/>
      <c r="CD92" s="120"/>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2:126" s="66" customFormat="1" ht="30" customHeight="1" thickBot="1">
      <c r="B93" s="76"/>
      <c r="C93"/>
      <c r="D93" s="2339"/>
      <c r="E93" s="2340"/>
      <c r="F93" s="2353"/>
      <c r="G93" s="2353"/>
      <c r="H93" s="2353"/>
      <c r="I93" s="2353"/>
      <c r="J93" s="2353"/>
      <c r="K93" s="2353"/>
      <c r="L93" s="2353"/>
      <c r="M93" s="2353"/>
      <c r="N93" s="2353"/>
      <c r="O93" s="2353"/>
      <c r="P93" s="2353"/>
      <c r="Q93" s="2353"/>
      <c r="R93" s="2353"/>
      <c r="S93" s="2353"/>
      <c r="T93" s="2353"/>
      <c r="U93" s="2353"/>
      <c r="V93" s="2353"/>
      <c r="W93" s="2353"/>
      <c r="X93" s="2353"/>
      <c r="Y93" s="2353"/>
      <c r="Z93" s="2353"/>
      <c r="AA93" s="2353"/>
      <c r="AB93" s="2353"/>
      <c r="AC93" s="2353"/>
      <c r="AD93" s="2353"/>
      <c r="AE93" s="2353"/>
      <c r="AF93" s="2353"/>
      <c r="AG93" s="2353"/>
      <c r="AH93" s="2353"/>
      <c r="AI93" s="2353"/>
      <c r="AJ93" s="2353"/>
      <c r="AK93" s="2353"/>
      <c r="AL93" s="2353"/>
      <c r="AM93" s="2353"/>
      <c r="AN93" s="2353"/>
      <c r="AO93" s="2353"/>
      <c r="AP93" s="2353"/>
      <c r="AQ93" s="2353"/>
      <c r="AR93" s="2353"/>
      <c r="AS93" s="2353"/>
      <c r="AT93" s="2353"/>
      <c r="AU93" s="2353"/>
      <c r="AV93" s="2353"/>
      <c r="AW93" s="2353"/>
      <c r="AX93" s="2353"/>
      <c r="AY93" s="2353"/>
      <c r="AZ93" s="2353"/>
      <c r="BA93" s="2353"/>
      <c r="BB93" s="2353"/>
      <c r="BC93" s="2353"/>
      <c r="BD93" s="2353"/>
      <c r="BE93" s="2353"/>
      <c r="BF93" s="2353"/>
      <c r="BG93" s="2353"/>
      <c r="BH93" s="2340"/>
      <c r="BI93" s="2340"/>
      <c r="BJ93" s="2319"/>
      <c r="BK93" s="2320"/>
      <c r="BL93" s="2320"/>
      <c r="BM93" s="2320"/>
      <c r="BN93" s="2320"/>
      <c r="BO93" s="2320"/>
      <c r="BP93" s="2320"/>
      <c r="BQ93" s="2320"/>
      <c r="BR93" s="2321"/>
      <c r="BS93" s="2324"/>
      <c r="BT93" s="2320"/>
      <c r="BU93" s="2320"/>
      <c r="BV93" s="2320"/>
      <c r="BW93" s="2320"/>
      <c r="BX93" s="2320"/>
      <c r="BY93" s="2320"/>
      <c r="BZ93" s="2320"/>
      <c r="CA93" s="2325"/>
      <c r="CB93"/>
      <c r="CC93"/>
      <c r="CD93" s="120"/>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2:126" s="66" customFormat="1" ht="30" customHeight="1" thickBot="1">
      <c r="B94" s="125"/>
      <c r="C94" s="126"/>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6"/>
      <c r="BR94" s="126"/>
      <c r="BS94" s="126"/>
      <c r="BT94" s="126"/>
      <c r="BU94" s="126"/>
      <c r="BV94" s="126"/>
      <c r="BW94" s="126"/>
      <c r="BX94" s="126"/>
      <c r="BY94" s="126"/>
      <c r="BZ94" s="126"/>
      <c r="CA94" s="126"/>
      <c r="CB94" s="126"/>
      <c r="CC94" s="126"/>
      <c r="CD94" s="13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2:126" ht="20.100000000000001" customHeight="1">
      <c r="B95" s="127"/>
      <c r="C95" s="128"/>
      <c r="D95" s="127"/>
      <c r="E95" s="129"/>
      <c r="F95" s="128"/>
      <c r="G95" s="113"/>
      <c r="H95" s="113"/>
      <c r="I95" s="113"/>
      <c r="J95" s="131"/>
      <c r="K95" s="131"/>
      <c r="L95" s="131"/>
      <c r="M95" s="131"/>
      <c r="N95" s="131"/>
      <c r="O95" s="131"/>
      <c r="P95" s="131"/>
      <c r="Q95" s="132"/>
      <c r="R95" s="131"/>
      <c r="S95" s="131"/>
      <c r="T95" s="127"/>
      <c r="U95" s="127"/>
      <c r="V95" s="127"/>
      <c r="W95" s="127"/>
      <c r="X95" s="127"/>
      <c r="Y95" s="127"/>
      <c r="Z95" s="127"/>
      <c r="AA95" s="127"/>
      <c r="AB95" s="133"/>
      <c r="AC95" s="129"/>
      <c r="AD95" s="129"/>
      <c r="AE95" s="129"/>
      <c r="AF95" s="129"/>
      <c r="AG95" s="129"/>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7"/>
      <c r="BF95" s="127"/>
      <c r="BG95" s="127"/>
      <c r="BH95" s="127"/>
      <c r="BI95" s="127"/>
      <c r="BJ95" s="127"/>
      <c r="BK95" s="127"/>
      <c r="BL95" s="127"/>
      <c r="BM95" s="127"/>
      <c r="BN95" s="127"/>
      <c r="BO95" s="127"/>
      <c r="BP95" s="127"/>
      <c r="BQ95" s="127"/>
      <c r="BR95" s="127"/>
      <c r="BS95" s="127"/>
      <c r="BT95" s="127"/>
      <c r="BU95" s="127"/>
      <c r="BV95" s="127"/>
      <c r="BW95" s="127"/>
      <c r="BX95" s="127"/>
      <c r="BY95" s="127"/>
      <c r="BZ95" s="133"/>
      <c r="CA95" s="129"/>
      <c r="CB95" s="129"/>
      <c r="CC95" s="127"/>
      <c r="CD95" s="127"/>
    </row>
    <row r="96" spans="2:126" ht="20.100000000000001" customHeight="1">
      <c r="B96" s="127"/>
      <c r="C96" s="128"/>
      <c r="D96" s="127"/>
      <c r="E96" s="129"/>
      <c r="F96" s="128"/>
      <c r="G96" s="113"/>
      <c r="H96" s="113"/>
      <c r="I96" s="113"/>
      <c r="J96" s="131"/>
      <c r="K96" s="131"/>
      <c r="L96" s="131"/>
      <c r="M96" s="131"/>
      <c r="N96" s="131"/>
      <c r="O96" s="131"/>
      <c r="P96" s="131"/>
      <c r="Q96" s="132"/>
      <c r="R96" s="131"/>
      <c r="S96" s="131"/>
      <c r="T96" s="127"/>
      <c r="U96" s="127"/>
      <c r="V96" s="127"/>
      <c r="W96" s="127"/>
      <c r="X96" s="127"/>
      <c r="Y96" s="127"/>
      <c r="Z96" s="127"/>
      <c r="AA96" s="127"/>
      <c r="AB96" s="133"/>
      <c r="AC96" s="129"/>
      <c r="AD96" s="129"/>
      <c r="AE96" s="129"/>
      <c r="AF96" s="129"/>
      <c r="AG96" s="129"/>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c r="BD96" s="127"/>
      <c r="BE96" s="127"/>
      <c r="BF96" s="127"/>
      <c r="BG96" s="127"/>
      <c r="BH96" s="127"/>
      <c r="BI96" s="127"/>
      <c r="BJ96" s="127"/>
      <c r="BK96" s="127"/>
      <c r="BL96" s="127"/>
      <c r="BM96" s="127"/>
      <c r="BN96" s="127"/>
      <c r="BO96" s="127"/>
      <c r="BP96" s="127"/>
      <c r="BQ96" s="127"/>
      <c r="BR96" s="127"/>
      <c r="BS96" s="127"/>
      <c r="BT96" s="127"/>
      <c r="BU96" s="127"/>
      <c r="BV96" s="127"/>
      <c r="BW96" s="127"/>
      <c r="BX96" s="127"/>
      <c r="BY96" s="127"/>
      <c r="BZ96" s="133"/>
      <c r="CA96" s="129"/>
      <c r="CB96" s="129"/>
      <c r="CC96" s="127"/>
      <c r="CD96" s="127"/>
    </row>
    <row r="97" spans="1:126" s="67" customFormat="1" ht="30" customHeight="1">
      <c r="A97" s="1464">
        <v>44</v>
      </c>
      <c r="B97" s="1464"/>
      <c r="C97" s="1464"/>
      <c r="D97" s="1464"/>
      <c r="E97" s="1464"/>
      <c r="F97" s="1464"/>
      <c r="G97" s="1464"/>
      <c r="H97" s="1464"/>
      <c r="I97" s="1464"/>
      <c r="J97" s="1464"/>
      <c r="K97" s="1464"/>
      <c r="L97" s="1464"/>
      <c r="M97" s="1464"/>
      <c r="N97" s="1464"/>
      <c r="O97" s="1464"/>
      <c r="P97" s="1464"/>
      <c r="Q97" s="1464"/>
      <c r="R97" s="1464"/>
      <c r="S97" s="1464"/>
      <c r="T97" s="1464"/>
      <c r="U97" s="1464"/>
      <c r="V97" s="1464"/>
      <c r="W97" s="1464"/>
      <c r="X97" s="1464"/>
      <c r="Y97" s="1464"/>
      <c r="Z97" s="1464"/>
      <c r="AA97" s="1464"/>
      <c r="AB97" s="1464"/>
      <c r="AC97" s="1464"/>
      <c r="AD97" s="1464"/>
      <c r="AE97" s="1464"/>
      <c r="AF97" s="1464"/>
      <c r="AG97" s="1464"/>
      <c r="AH97" s="1464"/>
      <c r="AI97" s="1464"/>
      <c r="AJ97" s="1464"/>
      <c r="AK97" s="1464"/>
      <c r="AL97" s="1464"/>
      <c r="AM97" s="1464"/>
      <c r="AN97" s="1464"/>
      <c r="AO97" s="1464"/>
      <c r="AP97" s="1464"/>
      <c r="AQ97" s="1464"/>
      <c r="AR97" s="1464"/>
      <c r="AS97" s="1464"/>
      <c r="AT97" s="1464"/>
      <c r="AU97" s="1464"/>
      <c r="AV97" s="1464"/>
      <c r="AW97" s="1464"/>
      <c r="AX97" s="1464"/>
      <c r="AY97" s="1464"/>
      <c r="AZ97" s="1464"/>
      <c r="BA97" s="1464"/>
      <c r="BB97" s="1464"/>
      <c r="BC97" s="1464"/>
      <c r="BD97" s="1464"/>
      <c r="BE97" s="1464"/>
      <c r="BF97" s="1464"/>
      <c r="BG97" s="1464"/>
      <c r="BH97" s="1464"/>
      <c r="BI97" s="1464"/>
      <c r="BJ97" s="1464"/>
      <c r="BK97" s="1464"/>
      <c r="BL97" s="1464"/>
      <c r="BM97" s="1464"/>
      <c r="BN97" s="1464"/>
      <c r="BO97" s="1464"/>
      <c r="BP97" s="1464"/>
      <c r="BQ97" s="1464"/>
      <c r="BR97" s="1464"/>
      <c r="BS97" s="1464"/>
      <c r="BT97" s="1464"/>
      <c r="BU97" s="1464"/>
      <c r="BV97" s="1464"/>
      <c r="BW97" s="1464"/>
      <c r="BX97" s="1464"/>
      <c r="BY97" s="1464"/>
      <c r="BZ97" s="1464"/>
      <c r="CA97" s="1464"/>
      <c r="CB97" s="1464"/>
      <c r="CC97" s="1464"/>
      <c r="CD97" s="1464"/>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1:126" s="67" customFormat="1" ht="20.100000000000001" customHeight="1">
      <c r="B98" s="130"/>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0"/>
      <c r="BA98" s="130"/>
      <c r="BB98" s="130"/>
      <c r="BC98" s="130"/>
      <c r="BD98" s="130"/>
      <c r="BE98" s="130"/>
      <c r="BF98" s="130"/>
      <c r="BG98" s="130"/>
      <c r="BH98" s="130"/>
      <c r="BI98" s="130"/>
      <c r="BJ98" s="130"/>
      <c r="BK98" s="130"/>
      <c r="BL98" s="130"/>
      <c r="BM98" s="130"/>
      <c r="BN98" s="130"/>
      <c r="BO98" s="130"/>
      <c r="BP98" s="130"/>
      <c r="BQ98" s="130"/>
      <c r="BR98" s="130"/>
      <c r="BS98" s="130"/>
      <c r="BT98" s="130"/>
      <c r="BU98" s="130"/>
      <c r="BV98" s="130"/>
      <c r="BW98" s="130"/>
      <c r="BX98" s="130"/>
      <c r="BY98" s="130"/>
      <c r="BZ98" s="130"/>
      <c r="CA98" s="130"/>
      <c r="CB98" s="130"/>
      <c r="CC98" s="130"/>
      <c r="CD98" s="130"/>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row>
    <row r="99" spans="1:126" s="67" customFormat="1" ht="20.100000000000001" customHeight="1">
      <c r="B99" s="130"/>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0"/>
      <c r="BA99" s="130"/>
      <c r="BB99" s="130"/>
      <c r="BC99" s="130"/>
      <c r="BD99" s="130"/>
      <c r="BE99" s="130"/>
      <c r="BF99" s="130"/>
      <c r="BG99" s="130"/>
      <c r="BH99" s="130"/>
      <c r="BI99" s="130"/>
      <c r="BJ99" s="130"/>
      <c r="BK99" s="130"/>
      <c r="BL99" s="130"/>
      <c r="BM99" s="130"/>
      <c r="BN99" s="130"/>
      <c r="BO99" s="130"/>
      <c r="BP99" s="130"/>
      <c r="BQ99" s="130"/>
      <c r="BR99" s="130"/>
      <c r="BS99" s="130"/>
      <c r="BT99" s="130"/>
      <c r="BU99" s="130"/>
      <c r="BV99" s="130"/>
      <c r="BW99" s="130"/>
      <c r="BX99" s="130"/>
      <c r="BY99" s="130"/>
      <c r="BZ99" s="130"/>
      <c r="CA99" s="130"/>
      <c r="CB99" s="130"/>
      <c r="CC99" s="130"/>
      <c r="CD99" s="130"/>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row>
  </sheetData>
  <mergeCells count="79">
    <mergeCell ref="F86:BG87"/>
    <mergeCell ref="F89:BG90"/>
    <mergeCell ref="F92:BG93"/>
    <mergeCell ref="D92:E93"/>
    <mergeCell ref="BH92:BI93"/>
    <mergeCell ref="C64:N65"/>
    <mergeCell ref="O64:Q65"/>
    <mergeCell ref="BS86:CA87"/>
    <mergeCell ref="BJ86:BR87"/>
    <mergeCell ref="BJ89:BR90"/>
    <mergeCell ref="BS89:CA90"/>
    <mergeCell ref="D86:E87"/>
    <mergeCell ref="BH86:BI87"/>
    <mergeCell ref="D89:E90"/>
    <mergeCell ref="BH89:BI90"/>
    <mergeCell ref="D71:H71"/>
    <mergeCell ref="BS80:CA80"/>
    <mergeCell ref="BS81:CA81"/>
    <mergeCell ref="D82:BI82"/>
    <mergeCell ref="BS82:CA82"/>
    <mergeCell ref="D72:E73"/>
    <mergeCell ref="A97:CD97"/>
    <mergeCell ref="C4:N5"/>
    <mergeCell ref="O4:Q5"/>
    <mergeCell ref="D41:E42"/>
    <mergeCell ref="F41:H42"/>
    <mergeCell ref="U41:W42"/>
    <mergeCell ref="J41:Q42"/>
    <mergeCell ref="S41:T42"/>
    <mergeCell ref="Y41:AF42"/>
    <mergeCell ref="AI52:AK53"/>
    <mergeCell ref="AL52:AN53"/>
    <mergeCell ref="AI55:AK56"/>
    <mergeCell ref="AL55:AN56"/>
    <mergeCell ref="AI58:AK59"/>
    <mergeCell ref="AL58:AN59"/>
    <mergeCell ref="AI48:AK49"/>
    <mergeCell ref="F72:H73"/>
    <mergeCell ref="U72:W73"/>
    <mergeCell ref="J72:Q73"/>
    <mergeCell ref="S72:T73"/>
    <mergeCell ref="Y72:AF73"/>
    <mergeCell ref="BJ80:BR84"/>
    <mergeCell ref="BS8:CA8"/>
    <mergeCell ref="BS9:CA9"/>
    <mergeCell ref="BS10:CA10"/>
    <mergeCell ref="BS12:CA13"/>
    <mergeCell ref="BQ32:BR33"/>
    <mergeCell ref="BQ12:BR13"/>
    <mergeCell ref="BQ15:BR16"/>
    <mergeCell ref="BS15:CA16"/>
    <mergeCell ref="BS32:CA33"/>
    <mergeCell ref="BV51:BX52"/>
    <mergeCell ref="BY51:CA52"/>
    <mergeCell ref="BV54:BX55"/>
    <mergeCell ref="BY54:CA55"/>
    <mergeCell ref="BV57:BX58"/>
    <mergeCell ref="BY57:CA58"/>
    <mergeCell ref="D23:E24"/>
    <mergeCell ref="F23:H24"/>
    <mergeCell ref="U23:W24"/>
    <mergeCell ref="J23:Q24"/>
    <mergeCell ref="S23:T24"/>
    <mergeCell ref="BJ92:BR93"/>
    <mergeCell ref="BS92:CA93"/>
    <mergeCell ref="Y23:AF24"/>
    <mergeCell ref="BQ29:BR30"/>
    <mergeCell ref="BT26:CB26"/>
    <mergeCell ref="BT27:CB27"/>
    <mergeCell ref="BT25:CB25"/>
    <mergeCell ref="BS29:CA30"/>
    <mergeCell ref="D83:BI83"/>
    <mergeCell ref="BS83:CA83"/>
    <mergeCell ref="BS84:CA84"/>
    <mergeCell ref="BJ85:BQ85"/>
    <mergeCell ref="BS85:CA85"/>
    <mergeCell ref="AL48:AN49"/>
    <mergeCell ref="BV48:BX49"/>
    <mergeCell ref="BY48:CA49"/>
  </mergeCells>
  <printOptions horizontalCentered="1"/>
  <pageMargins left="0.23622047244094499" right="0.23622047244094499" top="0.23622047244094499" bottom="0.23622047244094499" header="0" footer="0"/>
  <pageSetup paperSize="9" scale="28"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43A0A"/>
  </sheetPr>
  <dimension ref="A1:DV94"/>
  <sheetViews>
    <sheetView showGridLines="0" view="pageBreakPreview" zoomScale="40" zoomScaleNormal="40" zoomScaleSheetLayoutView="40" zoomScalePageLayoutView="35" workbookViewId="0">
      <selection activeCell="J18" sqref="J18:Q19"/>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2232" t="s">
        <v>895</v>
      </c>
      <c r="D4" s="2233"/>
      <c r="E4" s="2233"/>
      <c r="F4" s="2233"/>
      <c r="G4" s="2233"/>
      <c r="H4" s="2233"/>
      <c r="I4" s="2233"/>
      <c r="J4" s="2233"/>
      <c r="K4" s="2233"/>
      <c r="L4" s="2233"/>
      <c r="M4" s="2233"/>
      <c r="N4" s="2234"/>
      <c r="O4" s="2238" t="s">
        <v>1440</v>
      </c>
      <c r="P4" s="2239"/>
      <c r="Q4" s="2240"/>
      <c r="R4" s="40"/>
      <c r="S4" s="107" t="s">
        <v>1441</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2235"/>
      <c r="D5" s="2236"/>
      <c r="E5" s="2236"/>
      <c r="F5" s="2236"/>
      <c r="G5" s="2236"/>
      <c r="H5" s="2236"/>
      <c r="I5" s="2236"/>
      <c r="J5" s="2236"/>
      <c r="K5" s="2236"/>
      <c r="L5" s="2236"/>
      <c r="M5" s="2236"/>
      <c r="N5" s="2237"/>
      <c r="O5" s="2241"/>
      <c r="P5" s="2242"/>
      <c r="Q5" s="2243"/>
      <c r="R5" s="40"/>
      <c r="S5" s="108" t="s">
        <v>1442</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5"/>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20"/>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81" t="s">
        <v>1443</v>
      </c>
      <c r="D8" s="135" t="s">
        <v>1444</v>
      </c>
      <c r="E8" s="40"/>
      <c r="F8" s="40"/>
      <c r="G8" s="40"/>
      <c r="H8" s="78"/>
      <c r="I8" s="78"/>
      <c r="J8" s="78"/>
      <c r="K8" s="78"/>
      <c r="L8" s="78"/>
      <c r="M8" s="78"/>
      <c r="N8" s="78"/>
      <c r="O8" s="78"/>
      <c r="P8" s="78"/>
      <c r="Q8" s="78"/>
      <c r="R8" s="78"/>
      <c r="S8" s="7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2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C9" s="40"/>
      <c r="D9" s="77" t="s">
        <v>1445</v>
      </c>
      <c r="E9" s="40"/>
      <c r="F9" s="40"/>
      <c r="G9" s="40"/>
      <c r="H9" s="78"/>
      <c r="I9" s="78"/>
      <c r="J9" s="78"/>
      <c r="K9" s="78"/>
      <c r="L9" s="78"/>
      <c r="M9" s="78"/>
      <c r="N9" s="78"/>
      <c r="O9" s="78"/>
      <c r="P9" s="78"/>
      <c r="Q9" s="78"/>
      <c r="R9" s="78"/>
      <c r="S9" s="78"/>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2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40"/>
      <c r="D10" s="77" t="s">
        <v>1446</v>
      </c>
      <c r="E10" s="40"/>
      <c r="F10" s="40"/>
      <c r="G10" s="40"/>
      <c r="H10" s="78"/>
      <c r="I10" s="78"/>
      <c r="J10" s="78"/>
      <c r="K10" s="78"/>
      <c r="L10" s="78"/>
      <c r="M10" s="78"/>
      <c r="N10" s="78"/>
      <c r="O10" s="78"/>
      <c r="P10" s="78"/>
      <c r="Q10" s="78"/>
      <c r="R10" s="78"/>
      <c r="S10" s="78"/>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12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30" customHeight="1">
      <c r="B11" s="76"/>
      <c r="C11" s="40"/>
      <c r="D11" s="136" t="s">
        <v>1447</v>
      </c>
      <c r="E11" s="40"/>
      <c r="F11" s="40"/>
      <c r="G11" s="40"/>
      <c r="H11" s="78"/>
      <c r="I11" s="78"/>
      <c r="J11" s="78"/>
      <c r="K11" s="78"/>
      <c r="L11" s="78"/>
      <c r="M11" s="78"/>
      <c r="N11" s="78"/>
      <c r="O11" s="78"/>
      <c r="P11" s="78"/>
      <c r="Q11" s="78"/>
      <c r="R11" s="78"/>
      <c r="S11" s="78"/>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120"/>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s="40"/>
      <c r="D12" s="136" t="s">
        <v>1448</v>
      </c>
      <c r="E12" s="40"/>
      <c r="F12" s="40"/>
      <c r="G12" s="40"/>
      <c r="H12" s="78"/>
      <c r="I12" s="78"/>
      <c r="J12" s="78"/>
      <c r="K12" s="78"/>
      <c r="L12" s="78"/>
      <c r="M12" s="78"/>
      <c r="N12" s="78"/>
      <c r="O12" s="78"/>
      <c r="P12" s="78"/>
      <c r="Q12" s="78"/>
      <c r="R12" s="78"/>
      <c r="S12" s="78"/>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120"/>
      <c r="CH12"/>
      <c r="CI12"/>
      <c r="CJ12"/>
      <c r="CK12"/>
    </row>
    <row r="13" spans="2:126" s="64" customFormat="1" ht="30" customHeight="1">
      <c r="B13" s="76"/>
      <c r="C13" s="40"/>
      <c r="D13" s="136"/>
      <c r="E13" s="40"/>
      <c r="F13" s="40"/>
      <c r="G13" s="40"/>
      <c r="H13" s="78"/>
      <c r="I13" s="78"/>
      <c r="J13" s="78"/>
      <c r="K13" s="78"/>
      <c r="L13" s="78"/>
      <c r="M13" s="78"/>
      <c r="N13" s="78"/>
      <c r="O13" s="78"/>
      <c r="P13" s="78"/>
      <c r="Q13" s="78"/>
      <c r="R13" s="78"/>
      <c r="S13" s="78"/>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120"/>
      <c r="CH13"/>
      <c r="CI13"/>
      <c r="CJ13"/>
      <c r="CK13"/>
    </row>
    <row r="14" spans="2:126" s="64" customFormat="1" ht="30" customHeight="1">
      <c r="B14" s="76"/>
      <c r="C14" s="40"/>
      <c r="D14" s="137"/>
      <c r="E14" s="910" t="s">
        <v>1449</v>
      </c>
      <c r="F14" s="1"/>
      <c r="G14" s="138"/>
      <c r="H14" s="138"/>
      <c r="I14" s="104"/>
      <c r="J14" s="104"/>
      <c r="K14" s="104"/>
      <c r="L14" s="104"/>
      <c r="M14" s="104"/>
      <c r="N14" s="104"/>
      <c r="O14" s="104"/>
      <c r="P14" s="104"/>
      <c r="Q14" s="104"/>
      <c r="R14" s="78"/>
      <c r="S14" s="78"/>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120"/>
      <c r="CH14"/>
      <c r="CI14"/>
      <c r="CJ14"/>
      <c r="CK14"/>
    </row>
    <row r="15" spans="2:126" s="64" customFormat="1" ht="30" customHeight="1">
      <c r="B15" s="88"/>
      <c r="C15" s="1"/>
      <c r="D15" s="1612" t="s">
        <v>74</v>
      </c>
      <c r="E15" s="1605"/>
      <c r="F15" s="2251"/>
      <c r="G15" s="2252"/>
      <c r="H15" s="2253"/>
      <c r="I15" s="105"/>
      <c r="J15" s="2250" t="s">
        <v>793</v>
      </c>
      <c r="K15" s="2250"/>
      <c r="L15" s="2250"/>
      <c r="M15" s="2250"/>
      <c r="N15" s="2250"/>
      <c r="O15" s="2250"/>
      <c r="P15" s="2250"/>
      <c r="Q15" s="2250"/>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120"/>
      <c r="CH15"/>
      <c r="CI15"/>
      <c r="CJ15"/>
      <c r="CK15"/>
    </row>
    <row r="16" spans="2:126" s="65" customFormat="1" ht="30" customHeight="1">
      <c r="B16" s="90"/>
      <c r="C16" s="1"/>
      <c r="D16" s="1604"/>
      <c r="E16" s="1605"/>
      <c r="F16" s="2254"/>
      <c r="G16" s="2255"/>
      <c r="H16" s="2256"/>
      <c r="I16" s="105"/>
      <c r="J16" s="2250"/>
      <c r="K16" s="2250"/>
      <c r="L16" s="2250"/>
      <c r="M16" s="2250"/>
      <c r="N16" s="2250"/>
      <c r="O16" s="2250"/>
      <c r="P16" s="2250"/>
      <c r="Q16" s="2250"/>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123"/>
      <c r="CH16"/>
      <c r="CI16"/>
      <c r="CJ16"/>
      <c r="CK16"/>
    </row>
    <row r="17" spans="2:91" s="65" customFormat="1" ht="30" customHeight="1">
      <c r="B17" s="90"/>
      <c r="C17" s="1"/>
      <c r="D17" s="137"/>
      <c r="E17" s="137"/>
      <c r="F17" s="104"/>
      <c r="G17" s="104"/>
      <c r="H17" s="104"/>
      <c r="I17" s="104"/>
      <c r="J17" s="105"/>
      <c r="K17" s="105"/>
      <c r="L17" s="105"/>
      <c r="M17" s="105"/>
      <c r="N17" s="104"/>
      <c r="O17" s="141"/>
      <c r="P17" s="141"/>
      <c r="Q17" s="141"/>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123"/>
      <c r="CH17"/>
      <c r="CI17"/>
      <c r="CJ17"/>
      <c r="CK17"/>
    </row>
    <row r="18" spans="2:91" s="65" customFormat="1" ht="30" customHeight="1">
      <c r="B18" s="93"/>
      <c r="C18" s="1"/>
      <c r="D18" s="1612" t="s">
        <v>76</v>
      </c>
      <c r="E18" s="1605"/>
      <c r="F18" s="2251"/>
      <c r="G18" s="2252"/>
      <c r="H18" s="2253"/>
      <c r="I18" s="105"/>
      <c r="J18" s="2250" t="s">
        <v>118</v>
      </c>
      <c r="K18" s="2250"/>
      <c r="L18" s="2250"/>
      <c r="M18" s="2250"/>
      <c r="N18" s="2250"/>
      <c r="O18" s="2250"/>
      <c r="P18" s="2250"/>
      <c r="Q18" s="2250"/>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24"/>
      <c r="CH18"/>
      <c r="CI18"/>
      <c r="CJ18"/>
      <c r="CK18"/>
    </row>
    <row r="19" spans="2:91" s="65" customFormat="1" ht="30" customHeight="1">
      <c r="B19" s="93"/>
      <c r="C19" s="1"/>
      <c r="D19" s="1604"/>
      <c r="E19" s="1605"/>
      <c r="F19" s="2254"/>
      <c r="G19" s="2255"/>
      <c r="H19" s="2256"/>
      <c r="I19" s="105"/>
      <c r="J19" s="2250"/>
      <c r="K19" s="2250"/>
      <c r="L19" s="2250"/>
      <c r="M19" s="2250"/>
      <c r="N19" s="2250"/>
      <c r="O19" s="2250"/>
      <c r="P19" s="2250"/>
      <c r="Q19" s="2250"/>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24"/>
      <c r="CH19"/>
      <c r="CI19"/>
      <c r="CJ19"/>
      <c r="CK19"/>
    </row>
    <row r="20" spans="2:91" s="65" customFormat="1" ht="30" customHeight="1">
      <c r="B20" s="93"/>
      <c r="C20" s="1"/>
      <c r="D20" s="1"/>
      <c r="E20" s="33"/>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24"/>
      <c r="CH20"/>
      <c r="CI20"/>
      <c r="CJ20"/>
      <c r="CK20"/>
    </row>
    <row r="21" spans="2:91" s="65" customFormat="1" ht="39.9" customHeight="1">
      <c r="B21" s="139"/>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142"/>
      <c r="CH21"/>
      <c r="CI21"/>
      <c r="CJ21"/>
      <c r="CK21"/>
    </row>
    <row r="22" spans="2:91" s="65" customFormat="1" ht="39.9" customHeight="1">
      <c r="B22" s="93"/>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24"/>
      <c r="CH22"/>
      <c r="CI22"/>
      <c r="CJ22"/>
      <c r="CK22"/>
    </row>
    <row r="23" spans="2:91" s="66" customFormat="1" ht="30" customHeight="1">
      <c r="B23" s="93"/>
      <c r="C23" s="77" t="s">
        <v>1450</v>
      </c>
      <c r="D23" s="77" t="s">
        <v>1451</v>
      </c>
      <c r="E23" s="40"/>
      <c r="F23" s="79"/>
      <c r="G23" s="40"/>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113"/>
      <c r="BP23" s="113"/>
      <c r="BQ23" s="113"/>
      <c r="BR23" s="113"/>
      <c r="BS23" s="113"/>
      <c r="BT23" s="113"/>
      <c r="BU23" s="40"/>
      <c r="BV23" s="40"/>
      <c r="BW23" s="40"/>
      <c r="BX23" s="40"/>
      <c r="BY23" s="40"/>
      <c r="BZ23" s="40"/>
      <c r="CA23"/>
      <c r="CB23"/>
      <c r="CC23"/>
      <c r="CD23" s="124"/>
      <c r="CH23"/>
      <c r="CI23"/>
      <c r="CJ23"/>
      <c r="CK23"/>
    </row>
    <row r="24" spans="2:91" s="66" customFormat="1" ht="30" customHeight="1">
      <c r="B24" s="93"/>
      <c r="C24" s="40"/>
      <c r="D24" s="136" t="s">
        <v>1452</v>
      </c>
      <c r="E24" s="40"/>
      <c r="F24" s="40"/>
      <c r="G24" s="40"/>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113"/>
      <c r="BP24" s="113"/>
      <c r="BQ24" s="113"/>
      <c r="BR24" s="113"/>
      <c r="BS24" s="113"/>
      <c r="BT24" s="113"/>
      <c r="BU24" s="40"/>
      <c r="BV24" s="40"/>
      <c r="BW24" s="40"/>
      <c r="BX24" s="40"/>
      <c r="BY24" s="40"/>
      <c r="BZ24" s="40"/>
      <c r="CA24"/>
      <c r="CB24"/>
      <c r="CC24"/>
      <c r="CD24" s="124"/>
      <c r="CH24"/>
      <c r="CI24"/>
      <c r="CJ24"/>
      <c r="CK24"/>
    </row>
    <row r="25" spans="2:91" s="66" customFormat="1" ht="30" customHeight="1">
      <c r="B25" s="76"/>
      <c r="C25" s="81"/>
      <c r="D25" s="1"/>
      <c r="E25" s="25"/>
      <c r="F25" s="78"/>
      <c r="G25" s="79"/>
      <c r="H25" s="82"/>
      <c r="I25" s="82"/>
      <c r="J25" s="102"/>
      <c r="K25" s="98"/>
      <c r="L25" s="98"/>
      <c r="M25" s="98"/>
      <c r="N25" s="98"/>
      <c r="O25" s="98"/>
      <c r="P25" s="102"/>
      <c r="Q25" s="102"/>
      <c r="R25" s="1"/>
      <c r="S25" s="1"/>
      <c r="T25" s="1"/>
      <c r="U25" s="1"/>
      <c r="V25" s="1"/>
      <c r="W25" s="1"/>
      <c r="X25" s="1"/>
      <c r="Y25" s="1"/>
      <c r="Z25" s="1"/>
      <c r="AA25" s="1"/>
      <c r="AB25" s="1"/>
      <c r="AC25" s="1"/>
      <c r="AD25" s="1"/>
      <c r="AE25" s="1"/>
      <c r="AF25" s="1"/>
      <c r="AG25" s="1"/>
      <c r="AH25" s="102"/>
      <c r="AI25" s="102"/>
      <c r="AJ25" s="102"/>
      <c r="AK25" s="25"/>
      <c r="AL25" s="109"/>
      <c r="AM25" s="110"/>
      <c r="AN25" s="82"/>
      <c r="AO25" s="82"/>
      <c r="AP25" s="102"/>
      <c r="AQ25" s="98"/>
      <c r="AR25" s="98"/>
      <c r="AS25" s="98"/>
      <c r="AT25" s="98"/>
      <c r="AU25" s="98"/>
      <c r="AV25" s="98"/>
      <c r="AW25" s="112"/>
      <c r="AX25" s="102"/>
      <c r="AY25" s="102"/>
      <c r="AZ25" s="1"/>
      <c r="BA25" s="1"/>
      <c r="BB25" s="1"/>
      <c r="BC25" s="1"/>
      <c r="BD25" s="1"/>
      <c r="BE25" s="1"/>
      <c r="BF25" s="1"/>
      <c r="BG25" s="1"/>
      <c r="BH25" s="1"/>
      <c r="BI25" s="1"/>
      <c r="BJ25" s="1"/>
      <c r="BQ25" s="113"/>
      <c r="BR25" s="113"/>
      <c r="BS25" s="113"/>
      <c r="BT25" s="113"/>
      <c r="BV25" s="64"/>
      <c r="BW25" s="64"/>
      <c r="BX25" s="64"/>
      <c r="BY25" s="883" t="s">
        <v>1453</v>
      </c>
      <c r="BZ25" s="64"/>
      <c r="CA25" s="64"/>
      <c r="CB25"/>
      <c r="CC25"/>
      <c r="CD25" s="124"/>
      <c r="CH25"/>
      <c r="CI25"/>
      <c r="CJ25"/>
      <c r="CK25"/>
    </row>
    <row r="26" spans="2:91" s="66" customFormat="1" ht="30" customHeight="1">
      <c r="B26" s="76"/>
      <c r="C26" s="83"/>
      <c r="D26" s="918" t="s">
        <v>146</v>
      </c>
      <c r="E26" s="85"/>
      <c r="F26" s="86" t="s">
        <v>1454</v>
      </c>
      <c r="G26" s="85"/>
      <c r="H26" s="83"/>
      <c r="I26" s="103"/>
      <c r="J26" s="103"/>
      <c r="K26" s="103"/>
      <c r="L26" s="103"/>
      <c r="M26" s="103"/>
      <c r="N26" s="103"/>
      <c r="O26" s="103"/>
      <c r="P26" s="103"/>
      <c r="Q26" s="103"/>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3"/>
      <c r="AQ26" s="83"/>
      <c r="AR26" s="83"/>
      <c r="AS26" s="83"/>
      <c r="AT26" s="83"/>
      <c r="AU26" s="83"/>
      <c r="AV26" s="83"/>
      <c r="AW26" s="83"/>
      <c r="AX26" s="83"/>
      <c r="AY26" s="83"/>
      <c r="AZ26" s="83"/>
      <c r="BA26" s="83"/>
      <c r="BB26" s="83"/>
      <c r="BC26" s="83"/>
      <c r="BD26" s="83"/>
      <c r="BE26" s="83"/>
      <c r="BF26" s="83"/>
      <c r="BG26" s="83"/>
      <c r="BH26" s="83"/>
      <c r="BI26" s="83"/>
      <c r="BJ26" s="83"/>
      <c r="BQ26" s="113"/>
      <c r="BR26" s="113"/>
      <c r="BS26" s="113"/>
      <c r="BT26" s="113"/>
      <c r="BV26" s="2273" t="s">
        <v>316</v>
      </c>
      <c r="BW26" s="2274"/>
      <c r="BX26" s="2274"/>
      <c r="BY26" s="2275"/>
      <c r="BZ26" s="2276"/>
      <c r="CA26" s="2277"/>
      <c r="CB26"/>
      <c r="CC26"/>
      <c r="CD26" s="122"/>
      <c r="CE26" s="78"/>
      <c r="CF26" s="78"/>
      <c r="CG26" s="78"/>
      <c r="CH26" s="40"/>
      <c r="CI26" s="40"/>
      <c r="CJ26" s="40"/>
      <c r="CK26" s="40"/>
      <c r="CL26" s="40"/>
      <c r="CM26" s="40"/>
    </row>
    <row r="27" spans="2:91" s="66" customFormat="1" ht="30" customHeight="1">
      <c r="B27" s="76"/>
      <c r="C27" s="83"/>
      <c r="D27" s="84"/>
      <c r="E27" s="85"/>
      <c r="F27" s="74" t="s">
        <v>1455</v>
      </c>
      <c r="G27" s="85"/>
      <c r="H27" s="83"/>
      <c r="I27" s="103"/>
      <c r="J27" s="103"/>
      <c r="K27" s="103"/>
      <c r="L27" s="103"/>
      <c r="M27" s="103"/>
      <c r="N27" s="103"/>
      <c r="O27" s="103"/>
      <c r="P27" s="103"/>
      <c r="Q27" s="103"/>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3"/>
      <c r="AQ27" s="83"/>
      <c r="AR27" s="83"/>
      <c r="AS27" s="83"/>
      <c r="AT27" s="83"/>
      <c r="AU27" s="83"/>
      <c r="AV27" s="83"/>
      <c r="AW27" s="83"/>
      <c r="AX27" s="83"/>
      <c r="AY27" s="83"/>
      <c r="AZ27" s="83"/>
      <c r="BA27" s="83"/>
      <c r="BB27" s="83"/>
      <c r="BC27" s="83"/>
      <c r="BD27" s="83"/>
      <c r="BE27" s="83"/>
      <c r="BF27" s="83"/>
      <c r="BG27" s="83"/>
      <c r="BH27" s="83"/>
      <c r="BI27" s="83"/>
      <c r="BJ27" s="83"/>
      <c r="BQ27" s="113"/>
      <c r="BR27" s="113"/>
      <c r="BS27" s="113"/>
      <c r="BT27" s="113"/>
      <c r="BV27" s="2274"/>
      <c r="BW27" s="2274"/>
      <c r="BX27" s="2274"/>
      <c r="BY27" s="2278"/>
      <c r="BZ27" s="2279"/>
      <c r="CA27" s="2280"/>
      <c r="CB27"/>
      <c r="CC27"/>
      <c r="CD27" s="122"/>
      <c r="CE27" s="78"/>
      <c r="CF27" s="78"/>
      <c r="CG27" s="78"/>
      <c r="CH27" s="40"/>
      <c r="CI27" s="40"/>
      <c r="CJ27" s="40"/>
      <c r="CK27" s="40"/>
      <c r="CL27" s="40"/>
      <c r="CM27" s="40"/>
    </row>
    <row r="28" spans="2:91" s="66" customFormat="1" ht="24.9" customHeight="1">
      <c r="B28" s="88"/>
      <c r="C28" s="40"/>
      <c r="D28" s="79"/>
      <c r="E28" s="85"/>
      <c r="F28" s="87"/>
      <c r="G28" s="85"/>
      <c r="H28" s="40"/>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40"/>
      <c r="AQ28" s="40"/>
      <c r="AR28" s="40"/>
      <c r="AS28" s="40"/>
      <c r="AT28" s="40"/>
      <c r="AU28" s="40"/>
      <c r="AV28" s="40"/>
      <c r="AW28" s="40"/>
      <c r="AX28" s="40"/>
      <c r="AY28" s="40"/>
      <c r="AZ28" s="40"/>
      <c r="BA28" s="40"/>
      <c r="BB28" s="40"/>
      <c r="BC28" s="40"/>
      <c r="BD28" s="40"/>
      <c r="BE28" s="40"/>
      <c r="BF28" s="40"/>
      <c r="BG28" s="40"/>
      <c r="BH28" s="40"/>
      <c r="BI28" s="40"/>
      <c r="BJ28" s="40"/>
      <c r="BQ28" s="113"/>
      <c r="BR28" s="113"/>
      <c r="BS28" s="113"/>
      <c r="BT28" s="113"/>
      <c r="BV28" s="40"/>
      <c r="BW28" s="40"/>
      <c r="BX28" s="40"/>
      <c r="BY28" s="40"/>
      <c r="BZ28" s="40"/>
      <c r="CA28" s="40"/>
      <c r="CB28"/>
      <c r="CC28"/>
      <c r="CD28" s="122"/>
      <c r="CE28" s="78"/>
      <c r="CF28" s="78"/>
      <c r="CG28" s="78"/>
      <c r="CH28" s="40"/>
      <c r="CI28" s="40"/>
      <c r="CJ28" s="40"/>
      <c r="CK28" s="40"/>
      <c r="CL28" s="40"/>
      <c r="CM28" s="40"/>
    </row>
    <row r="29" spans="2:91" s="66" customFormat="1" ht="30" customHeight="1">
      <c r="B29" s="90"/>
      <c r="C29" s="40"/>
      <c r="D29" s="915" t="s">
        <v>149</v>
      </c>
      <c r="E29" s="85"/>
      <c r="F29" s="81" t="s">
        <v>1456</v>
      </c>
      <c r="G29" s="85"/>
      <c r="H29" s="40"/>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40"/>
      <c r="AQ29" s="40"/>
      <c r="AR29" s="40"/>
      <c r="AS29" s="40"/>
      <c r="AT29" s="40"/>
      <c r="AU29" s="40"/>
      <c r="AV29" s="40"/>
      <c r="AW29" s="40"/>
      <c r="AX29" s="40"/>
      <c r="AY29" s="40"/>
      <c r="AZ29" s="40"/>
      <c r="BA29" s="40"/>
      <c r="BB29" s="40"/>
      <c r="BC29" s="40"/>
      <c r="BD29" s="40"/>
      <c r="BE29" s="40"/>
      <c r="BF29" s="40"/>
      <c r="BG29" s="40"/>
      <c r="BH29" s="40"/>
      <c r="BI29" s="40"/>
      <c r="BJ29" s="40"/>
      <c r="BQ29" s="113"/>
      <c r="BR29" s="113"/>
      <c r="BS29" s="113"/>
      <c r="BT29" s="113"/>
      <c r="BV29" s="2273" t="s">
        <v>320</v>
      </c>
      <c r="BW29" s="2274"/>
      <c r="BX29" s="2274"/>
      <c r="BY29" s="2275"/>
      <c r="BZ29" s="2276"/>
      <c r="CA29" s="2277"/>
      <c r="CB29"/>
      <c r="CC29"/>
      <c r="CD29" s="122"/>
      <c r="CE29" s="78"/>
      <c r="CF29" s="78"/>
      <c r="CG29" s="78"/>
      <c r="CH29" s="40"/>
      <c r="CI29" s="40"/>
      <c r="CJ29" s="40"/>
      <c r="CK29" s="40"/>
      <c r="CL29" s="40"/>
      <c r="CM29" s="40"/>
    </row>
    <row r="30" spans="2:91" s="66" customFormat="1" ht="30" customHeight="1">
      <c r="B30" s="90"/>
      <c r="C30" s="40"/>
      <c r="D30" s="89"/>
      <c r="E30" s="85"/>
      <c r="F30" s="91" t="s">
        <v>1457</v>
      </c>
      <c r="G30" s="85"/>
      <c r="H30" s="40"/>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40"/>
      <c r="AQ30" s="40"/>
      <c r="AR30" s="40"/>
      <c r="AS30" s="40"/>
      <c r="AT30" s="40"/>
      <c r="AU30" s="40"/>
      <c r="AV30" s="40"/>
      <c r="AW30" s="40"/>
      <c r="AX30" s="40"/>
      <c r="AY30" s="40"/>
      <c r="AZ30" s="40"/>
      <c r="BA30" s="40"/>
      <c r="BB30" s="40"/>
      <c r="BC30" s="40"/>
      <c r="BD30" s="40"/>
      <c r="BE30" s="40"/>
      <c r="BF30" s="40"/>
      <c r="BG30" s="40"/>
      <c r="BH30" s="40"/>
      <c r="BI30" s="40"/>
      <c r="BJ30" s="40"/>
      <c r="BQ30" s="113"/>
      <c r="BR30" s="113"/>
      <c r="BS30" s="113"/>
      <c r="BT30" s="113"/>
      <c r="BV30" s="2274"/>
      <c r="BW30" s="2274"/>
      <c r="BX30" s="2274"/>
      <c r="BY30" s="2278"/>
      <c r="BZ30" s="2279"/>
      <c r="CA30" s="2280"/>
      <c r="CB30"/>
      <c r="CC30"/>
      <c r="CD30" s="122"/>
      <c r="CE30" s="78"/>
      <c r="CF30" s="78"/>
      <c r="CG30" s="78"/>
      <c r="CH30" s="40"/>
      <c r="CI30" s="40"/>
      <c r="CJ30" s="40"/>
      <c r="CK30" s="40"/>
      <c r="CL30" s="40"/>
      <c r="CM30" s="40"/>
    </row>
    <row r="31" spans="2:91" s="66" customFormat="1" ht="24.9" customHeight="1">
      <c r="B31" s="93"/>
      <c r="C31" s="40"/>
      <c r="D31" s="92"/>
      <c r="E31" s="85"/>
      <c r="F31" s="87"/>
      <c r="G31" s="85"/>
      <c r="H31" s="40"/>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40"/>
      <c r="AQ31" s="40"/>
      <c r="AR31" s="40"/>
      <c r="AS31" s="40"/>
      <c r="AT31" s="40"/>
      <c r="AU31" s="40"/>
      <c r="AV31" s="40"/>
      <c r="AW31" s="40"/>
      <c r="AX31" s="40"/>
      <c r="AY31" s="40"/>
      <c r="AZ31" s="40"/>
      <c r="BA31" s="40"/>
      <c r="BB31" s="40"/>
      <c r="BC31" s="40"/>
      <c r="BD31" s="40"/>
      <c r="BE31" s="40"/>
      <c r="BF31" s="40"/>
      <c r="BG31" s="40"/>
      <c r="BH31" s="40"/>
      <c r="BI31" s="40"/>
      <c r="BJ31" s="40"/>
      <c r="BQ31" s="113"/>
      <c r="BR31" s="113"/>
      <c r="BS31" s="113"/>
      <c r="BT31" s="113"/>
      <c r="BV31" s="40"/>
      <c r="BW31" s="40"/>
      <c r="BX31" s="40"/>
      <c r="BY31" s="40"/>
      <c r="BZ31" s="40"/>
      <c r="CA31" s="40"/>
      <c r="CB31"/>
      <c r="CC31"/>
      <c r="CD31" s="122"/>
      <c r="CE31" s="78"/>
      <c r="CF31" s="78"/>
      <c r="CG31" s="78"/>
      <c r="CH31" s="40"/>
      <c r="CI31" s="40"/>
      <c r="CJ31" s="40"/>
      <c r="CK31" s="40"/>
      <c r="CL31" s="40"/>
      <c r="CM31" s="40"/>
    </row>
    <row r="32" spans="2:91" s="66" customFormat="1" ht="30" customHeight="1">
      <c r="B32" s="76"/>
      <c r="C32" s="40"/>
      <c r="D32" s="78" t="s">
        <v>151</v>
      </c>
      <c r="E32" s="85"/>
      <c r="F32" s="81" t="s">
        <v>1458</v>
      </c>
      <c r="G32" s="85"/>
      <c r="H32" s="40"/>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40"/>
      <c r="AQ32" s="40"/>
      <c r="AR32" s="40"/>
      <c r="AS32" s="40"/>
      <c r="AT32" s="40"/>
      <c r="AU32" s="40"/>
      <c r="AV32" s="40"/>
      <c r="AW32" s="40"/>
      <c r="AX32" s="40"/>
      <c r="AY32" s="40"/>
      <c r="AZ32" s="40"/>
      <c r="BA32" s="40"/>
      <c r="BB32" s="40"/>
      <c r="BC32" s="40"/>
      <c r="BD32" s="40"/>
      <c r="BE32" s="40"/>
      <c r="BF32" s="40"/>
      <c r="BG32" s="40"/>
      <c r="BH32" s="40"/>
      <c r="BI32" s="40"/>
      <c r="BJ32" s="40"/>
      <c r="BQ32" s="113"/>
      <c r="BR32" s="113"/>
      <c r="BS32" s="113"/>
      <c r="BT32" s="113"/>
      <c r="BV32" s="2273" t="s">
        <v>324</v>
      </c>
      <c r="BW32" s="2274"/>
      <c r="BX32" s="2274"/>
      <c r="BY32" s="2275"/>
      <c r="BZ32" s="2276"/>
      <c r="CA32" s="2277"/>
      <c r="CB32"/>
      <c r="CC32"/>
      <c r="CD32" s="122"/>
      <c r="CE32" s="78"/>
      <c r="CF32" s="78"/>
      <c r="CG32" s="78"/>
      <c r="CH32" s="40"/>
      <c r="CI32" s="40"/>
      <c r="CJ32" s="40"/>
      <c r="CK32" s="40"/>
      <c r="CL32" s="40"/>
      <c r="CM32" s="40"/>
    </row>
    <row r="33" spans="2:91" s="66" customFormat="1" ht="30" customHeight="1">
      <c r="B33" s="76"/>
      <c r="C33" s="40"/>
      <c r="D33" s="94"/>
      <c r="E33" s="85"/>
      <c r="F33" s="91" t="s">
        <v>1459</v>
      </c>
      <c r="G33" s="85"/>
      <c r="H33" s="40"/>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40"/>
      <c r="AQ33" s="40"/>
      <c r="AR33" s="40"/>
      <c r="AS33" s="40"/>
      <c r="AT33" s="40"/>
      <c r="AU33" s="40"/>
      <c r="AV33" s="40"/>
      <c r="AW33" s="40"/>
      <c r="AX33" s="40"/>
      <c r="AY33" s="40"/>
      <c r="AZ33" s="40"/>
      <c r="BA33" s="40"/>
      <c r="BB33" s="40"/>
      <c r="BC33" s="40"/>
      <c r="BD33" s="40"/>
      <c r="BE33" s="40"/>
      <c r="BF33" s="40"/>
      <c r="BG33" s="40"/>
      <c r="BH33" s="40"/>
      <c r="BI33" s="40"/>
      <c r="BJ33" s="40"/>
      <c r="BQ33" s="113"/>
      <c r="BR33" s="113"/>
      <c r="BS33" s="113"/>
      <c r="BT33" s="113"/>
      <c r="BV33" s="2274"/>
      <c r="BW33" s="2274"/>
      <c r="BX33" s="2274"/>
      <c r="BY33" s="2278"/>
      <c r="BZ33" s="2279"/>
      <c r="CA33" s="2280"/>
      <c r="CB33"/>
      <c r="CC33"/>
      <c r="CD33" s="122"/>
      <c r="CE33" s="78"/>
      <c r="CF33" s="78"/>
      <c r="CG33" s="78"/>
      <c r="CH33" s="40"/>
      <c r="CI33" s="40"/>
      <c r="CJ33" s="40"/>
      <c r="CK33" s="40"/>
      <c r="CL33" s="40"/>
      <c r="CM33" s="40"/>
    </row>
    <row r="34" spans="2:91" s="66" customFormat="1" ht="24.9" customHeight="1">
      <c r="B34" s="76"/>
      <c r="C34" s="40"/>
      <c r="D34" s="89"/>
      <c r="E34" s="85"/>
      <c r="F34" s="87"/>
      <c r="G34" s="85"/>
      <c r="H34" s="40"/>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40"/>
      <c r="AQ34" s="40"/>
      <c r="AR34" s="40"/>
      <c r="AS34" s="40"/>
      <c r="AT34" s="40"/>
      <c r="AU34" s="40"/>
      <c r="AV34" s="40"/>
      <c r="AW34" s="40"/>
      <c r="AX34" s="40"/>
      <c r="AY34" s="40"/>
      <c r="AZ34" s="40"/>
      <c r="BA34" s="40"/>
      <c r="BB34" s="40"/>
      <c r="BC34" s="40"/>
      <c r="BD34" s="40"/>
      <c r="BE34" s="40"/>
      <c r="BF34" s="40"/>
      <c r="BG34" s="40"/>
      <c r="BH34" s="40"/>
      <c r="BI34" s="40"/>
      <c r="BJ34" s="40"/>
      <c r="BQ34" s="113"/>
      <c r="BR34" s="113"/>
      <c r="BS34" s="113"/>
      <c r="BT34" s="113"/>
      <c r="BV34" s="40"/>
      <c r="BW34" s="40"/>
      <c r="BX34" s="40"/>
      <c r="BY34" s="40"/>
      <c r="BZ34" s="40"/>
      <c r="CA34" s="40"/>
      <c r="CB34"/>
      <c r="CC34"/>
      <c r="CD34" s="122"/>
      <c r="CE34" s="78"/>
      <c r="CF34" s="78"/>
      <c r="CG34" s="78"/>
      <c r="CH34" s="40"/>
      <c r="CI34" s="40"/>
      <c r="CJ34" s="40"/>
      <c r="CK34" s="40"/>
      <c r="CL34" s="40"/>
      <c r="CM34" s="40"/>
    </row>
    <row r="35" spans="2:91" s="66" customFormat="1" ht="30" customHeight="1">
      <c r="B35" s="76"/>
      <c r="C35" s="40"/>
      <c r="D35" s="915" t="s">
        <v>194</v>
      </c>
      <c r="E35" s="85"/>
      <c r="F35" s="81" t="s">
        <v>1460</v>
      </c>
      <c r="G35" s="85"/>
      <c r="H35" s="40"/>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40"/>
      <c r="AQ35" s="40"/>
      <c r="AR35" s="40"/>
      <c r="AS35" s="40"/>
      <c r="AT35" s="40"/>
      <c r="AU35" s="40"/>
      <c r="AV35" s="40"/>
      <c r="AW35" s="40"/>
      <c r="AX35" s="40"/>
      <c r="AY35" s="40"/>
      <c r="AZ35" s="40"/>
      <c r="BA35" s="40"/>
      <c r="BB35" s="40"/>
      <c r="BC35" s="40"/>
      <c r="BD35" s="40"/>
      <c r="BE35" s="40"/>
      <c r="BF35" s="40"/>
      <c r="BG35" s="40"/>
      <c r="BH35" s="40"/>
      <c r="BI35" s="40"/>
      <c r="BJ35" s="40"/>
      <c r="BQ35" s="113"/>
      <c r="BR35" s="113"/>
      <c r="BS35" s="113"/>
      <c r="BT35" s="113"/>
      <c r="BV35" s="2273" t="s">
        <v>328</v>
      </c>
      <c r="BW35" s="2274"/>
      <c r="BX35" s="2274"/>
      <c r="BY35" s="2275"/>
      <c r="BZ35" s="2276"/>
      <c r="CA35" s="2277"/>
      <c r="CB35"/>
      <c r="CC35"/>
      <c r="CD35" s="122"/>
      <c r="CE35" s="78"/>
      <c r="CF35" s="78"/>
      <c r="CG35" s="78"/>
      <c r="CH35" s="40"/>
      <c r="CI35" s="40"/>
      <c r="CJ35" s="40"/>
      <c r="CK35" s="40"/>
      <c r="CL35" s="40"/>
      <c r="CM35" s="40"/>
    </row>
    <row r="36" spans="2:91" s="66" customFormat="1" ht="30" customHeight="1">
      <c r="B36" s="88"/>
      <c r="C36" s="40"/>
      <c r="D36" s="89"/>
      <c r="E36" s="85"/>
      <c r="F36" s="91" t="s">
        <v>1461</v>
      </c>
      <c r="G36" s="85"/>
      <c r="H36" s="40"/>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40"/>
      <c r="AQ36" s="40"/>
      <c r="AR36" s="40"/>
      <c r="AS36" s="40"/>
      <c r="AT36" s="40"/>
      <c r="AU36" s="40"/>
      <c r="AV36" s="40"/>
      <c r="AW36" s="40"/>
      <c r="AX36" s="40"/>
      <c r="AY36" s="40"/>
      <c r="AZ36" s="40"/>
      <c r="BA36" s="40"/>
      <c r="BB36" s="40"/>
      <c r="BC36" s="40"/>
      <c r="BD36" s="40"/>
      <c r="BE36" s="40"/>
      <c r="BF36" s="40"/>
      <c r="BG36" s="40"/>
      <c r="BH36" s="40"/>
      <c r="BI36" s="40"/>
      <c r="BJ36" s="40"/>
      <c r="BQ36" s="113"/>
      <c r="BR36" s="113"/>
      <c r="BS36" s="113"/>
      <c r="BT36" s="113"/>
      <c r="BV36" s="2274"/>
      <c r="BW36" s="2274"/>
      <c r="BX36" s="2274"/>
      <c r="BY36" s="2278"/>
      <c r="BZ36" s="2279"/>
      <c r="CA36" s="2280"/>
      <c r="CB36"/>
      <c r="CC36"/>
      <c r="CD36" s="122"/>
      <c r="CE36" s="78"/>
      <c r="CF36" s="78"/>
      <c r="CG36" s="78"/>
      <c r="CH36" s="40"/>
      <c r="CI36" s="40"/>
      <c r="CJ36" s="40"/>
      <c r="CK36" s="40"/>
      <c r="CL36" s="40"/>
      <c r="CM36" s="40"/>
    </row>
    <row r="37" spans="2:91" s="66" customFormat="1" ht="24.9" customHeight="1">
      <c r="B37" s="90"/>
      <c r="C37" s="40"/>
      <c r="D37" s="92"/>
      <c r="E37" s="85"/>
      <c r="F37" s="87"/>
      <c r="G37" s="85"/>
      <c r="H37" s="40"/>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40"/>
      <c r="AQ37" s="40"/>
      <c r="AR37" s="40"/>
      <c r="AS37" s="40"/>
      <c r="AT37" s="40"/>
      <c r="AU37" s="40"/>
      <c r="AV37" s="40"/>
      <c r="AW37" s="40"/>
      <c r="AX37" s="40"/>
      <c r="AY37" s="40"/>
      <c r="AZ37" s="40"/>
      <c r="BA37" s="40"/>
      <c r="BB37" s="40"/>
      <c r="BC37" s="40"/>
      <c r="BD37" s="40"/>
      <c r="BE37" s="40"/>
      <c r="BF37" s="40"/>
      <c r="BG37" s="40"/>
      <c r="BH37" s="40"/>
      <c r="BI37" s="40"/>
      <c r="BJ37" s="40"/>
      <c r="BQ37" s="113"/>
      <c r="BR37" s="113"/>
      <c r="BS37" s="113"/>
      <c r="BT37" s="113"/>
      <c r="BV37" s="40"/>
      <c r="BW37" s="40"/>
      <c r="BX37" s="40"/>
      <c r="BY37" s="40"/>
      <c r="BZ37" s="40"/>
      <c r="CA37" s="40"/>
      <c r="CB37"/>
      <c r="CC37"/>
      <c r="CD37" s="122"/>
      <c r="CE37" s="78"/>
      <c r="CF37" s="78"/>
      <c r="CG37" s="78"/>
      <c r="CH37" s="40"/>
      <c r="CI37" s="40"/>
      <c r="CJ37" s="40"/>
      <c r="CK37" s="40"/>
      <c r="CL37" s="40"/>
      <c r="CM37" s="40"/>
    </row>
    <row r="38" spans="2:91" s="66" customFormat="1" ht="30" customHeight="1">
      <c r="B38" s="90"/>
      <c r="C38" s="40"/>
      <c r="D38" s="915" t="s">
        <v>197</v>
      </c>
      <c r="E38" s="85"/>
      <c r="F38" s="81" t="s">
        <v>1462</v>
      </c>
      <c r="G38" s="85"/>
      <c r="H38" s="40"/>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40"/>
      <c r="AQ38" s="40"/>
      <c r="AR38" s="40"/>
      <c r="AS38" s="40"/>
      <c r="AT38" s="40"/>
      <c r="AU38" s="40"/>
      <c r="AV38" s="40"/>
      <c r="AW38" s="40"/>
      <c r="AX38" s="40"/>
      <c r="AY38" s="40"/>
      <c r="AZ38" s="40"/>
      <c r="BA38" s="40"/>
      <c r="BB38" s="40"/>
      <c r="BC38" s="40"/>
      <c r="BD38" s="40"/>
      <c r="BE38" s="40"/>
      <c r="BF38" s="40"/>
      <c r="BG38" s="40"/>
      <c r="BH38" s="40"/>
      <c r="BI38" s="40"/>
      <c r="BJ38" s="40"/>
      <c r="BQ38" s="113"/>
      <c r="BR38" s="113"/>
      <c r="BS38" s="113"/>
      <c r="BT38" s="113"/>
      <c r="BV38" s="2273" t="s">
        <v>332</v>
      </c>
      <c r="BW38" s="2274"/>
      <c r="BX38" s="2274"/>
      <c r="BY38" s="2275"/>
      <c r="BZ38" s="2276"/>
      <c r="CA38" s="2277"/>
      <c r="CB38"/>
      <c r="CC38"/>
      <c r="CD38" s="122"/>
      <c r="CE38" s="78"/>
      <c r="CF38" s="78"/>
      <c r="CG38" s="78"/>
      <c r="CH38" s="40"/>
      <c r="CI38" s="40"/>
      <c r="CJ38" s="40"/>
      <c r="CK38" s="40"/>
      <c r="CL38" s="40"/>
      <c r="CM38" s="40"/>
    </row>
    <row r="39" spans="2:91" s="66" customFormat="1" ht="30" customHeight="1">
      <c r="B39" s="93"/>
      <c r="C39" s="40"/>
      <c r="D39" s="89"/>
      <c r="E39" s="85"/>
      <c r="F39" s="91" t="s">
        <v>1463</v>
      </c>
      <c r="G39" s="85"/>
      <c r="H39" s="40"/>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40"/>
      <c r="AQ39" s="40"/>
      <c r="AR39" s="40"/>
      <c r="AS39" s="40"/>
      <c r="AT39" s="40"/>
      <c r="AU39" s="40"/>
      <c r="AV39" s="40"/>
      <c r="AW39" s="40"/>
      <c r="AX39" s="40"/>
      <c r="AY39" s="40"/>
      <c r="AZ39" s="40"/>
      <c r="BA39" s="40"/>
      <c r="BB39" s="40"/>
      <c r="BC39" s="40"/>
      <c r="BD39" s="40"/>
      <c r="BE39" s="40"/>
      <c r="BF39" s="40"/>
      <c r="BG39" s="40"/>
      <c r="BH39" s="40"/>
      <c r="BI39" s="40"/>
      <c r="BJ39" s="40"/>
      <c r="BQ39" s="113"/>
      <c r="BR39" s="113"/>
      <c r="BS39" s="113"/>
      <c r="BT39" s="113"/>
      <c r="BV39" s="2274"/>
      <c r="BW39" s="2274"/>
      <c r="BX39" s="2274"/>
      <c r="BY39" s="2278"/>
      <c r="BZ39" s="2279"/>
      <c r="CA39" s="2280"/>
      <c r="CB39"/>
      <c r="CC39"/>
      <c r="CD39" s="122"/>
      <c r="CE39" s="78"/>
      <c r="CF39" s="78"/>
      <c r="CG39" s="78"/>
      <c r="CH39" s="40"/>
      <c r="CI39" s="40"/>
      <c r="CJ39" s="40"/>
      <c r="CK39" s="40"/>
      <c r="CL39" s="40"/>
      <c r="CM39" s="40"/>
    </row>
    <row r="40" spans="2:91" s="66" customFormat="1" ht="24.9" customHeight="1">
      <c r="B40" s="76"/>
      <c r="C40" s="40"/>
      <c r="D40" s="92"/>
      <c r="E40" s="85"/>
      <c r="F40" s="78"/>
      <c r="G40" s="85"/>
      <c r="H40" s="40"/>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40"/>
      <c r="AQ40" s="40"/>
      <c r="AR40" s="40"/>
      <c r="AS40" s="40"/>
      <c r="AT40" s="40"/>
      <c r="AU40" s="40"/>
      <c r="AV40" s="40"/>
      <c r="AW40" s="40"/>
      <c r="AX40" s="40"/>
      <c r="AY40" s="40"/>
      <c r="AZ40" s="40"/>
      <c r="BA40" s="40"/>
      <c r="BB40" s="40"/>
      <c r="BC40" s="40"/>
      <c r="BD40" s="40"/>
      <c r="BE40" s="40"/>
      <c r="BF40" s="40"/>
      <c r="BG40" s="40"/>
      <c r="BH40" s="40"/>
      <c r="BI40" s="40"/>
      <c r="BJ40" s="40"/>
      <c r="BQ40" s="113"/>
      <c r="BR40" s="113"/>
      <c r="BS40" s="113"/>
      <c r="BT40" s="113"/>
      <c r="BV40" s="40"/>
      <c r="BW40" s="40"/>
      <c r="BX40" s="40"/>
      <c r="BY40" s="40"/>
      <c r="BZ40" s="40"/>
      <c r="CA40" s="40"/>
      <c r="CB40"/>
      <c r="CC40"/>
      <c r="CD40" s="122"/>
      <c r="CE40" s="78"/>
      <c r="CF40" s="78"/>
      <c r="CG40" s="78"/>
      <c r="CH40" s="40"/>
      <c r="CI40" s="40"/>
      <c r="CJ40" s="40"/>
      <c r="CK40" s="40"/>
      <c r="CL40" s="40"/>
      <c r="CM40" s="40"/>
    </row>
    <row r="41" spans="2:91" s="66" customFormat="1" ht="30" customHeight="1">
      <c r="B41" s="76"/>
      <c r="C41" s="40"/>
      <c r="D41" s="915" t="s">
        <v>200</v>
      </c>
      <c r="E41" s="85"/>
      <c r="F41" s="78" t="s">
        <v>1464</v>
      </c>
      <c r="G41" s="85"/>
      <c r="H41" s="40"/>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40"/>
      <c r="AQ41" s="40"/>
      <c r="AR41" s="40"/>
      <c r="AS41" s="40"/>
      <c r="AT41" s="40"/>
      <c r="AU41" s="40"/>
      <c r="AV41" s="40"/>
      <c r="AW41" s="40"/>
      <c r="AX41" s="40"/>
      <c r="AY41" s="40"/>
      <c r="AZ41" s="40"/>
      <c r="BA41" s="40"/>
      <c r="BB41" s="40"/>
      <c r="BC41" s="40"/>
      <c r="BD41" s="40"/>
      <c r="BE41" s="40"/>
      <c r="BF41" s="40"/>
      <c r="BG41" s="40"/>
      <c r="BH41" s="40"/>
      <c r="BI41" s="40"/>
      <c r="BJ41" s="40"/>
      <c r="BQ41" s="113"/>
      <c r="BR41" s="113"/>
      <c r="BS41" s="113"/>
      <c r="BT41" s="113"/>
      <c r="BV41" s="2273" t="s">
        <v>333</v>
      </c>
      <c r="BW41" s="2274"/>
      <c r="BX41" s="2274"/>
      <c r="BY41" s="2275"/>
      <c r="BZ41" s="2276"/>
      <c r="CA41" s="2277"/>
      <c r="CB41"/>
      <c r="CC41"/>
      <c r="CD41" s="122"/>
      <c r="CE41" s="78"/>
      <c r="CF41" s="78"/>
      <c r="CG41" s="78"/>
      <c r="CH41" s="40"/>
      <c r="CI41" s="40"/>
      <c r="CJ41" s="40"/>
      <c r="CK41" s="40"/>
      <c r="CL41" s="40"/>
      <c r="CM41" s="40"/>
    </row>
    <row r="42" spans="2:91" s="66" customFormat="1" ht="30" customHeight="1">
      <c r="B42" s="76"/>
      <c r="C42" s="40"/>
      <c r="D42" s="40"/>
      <c r="E42" s="85"/>
      <c r="F42" s="80" t="s">
        <v>1465</v>
      </c>
      <c r="G42" s="85"/>
      <c r="H42" s="40"/>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40"/>
      <c r="AQ42" s="40"/>
      <c r="AR42" s="40"/>
      <c r="AS42" s="40"/>
      <c r="AT42" s="40"/>
      <c r="AU42" s="40"/>
      <c r="AV42" s="40"/>
      <c r="AW42" s="40"/>
      <c r="AX42" s="40"/>
      <c r="AY42" s="40"/>
      <c r="AZ42" s="40"/>
      <c r="BA42" s="40"/>
      <c r="BB42" s="40"/>
      <c r="BC42" s="40"/>
      <c r="BD42" s="40"/>
      <c r="BE42" s="40"/>
      <c r="BF42" s="40"/>
      <c r="BG42" s="40"/>
      <c r="BH42" s="40"/>
      <c r="BI42" s="40"/>
      <c r="BJ42" s="40"/>
      <c r="BQ42" s="113"/>
      <c r="BR42" s="113"/>
      <c r="BS42" s="113"/>
      <c r="BT42" s="113"/>
      <c r="BV42" s="2274"/>
      <c r="BW42" s="2274"/>
      <c r="BX42" s="2274"/>
      <c r="BY42" s="2278"/>
      <c r="BZ42" s="2279"/>
      <c r="CA42" s="2280"/>
      <c r="CB42"/>
      <c r="CC42"/>
      <c r="CD42" s="122"/>
      <c r="CE42" s="78"/>
      <c r="CF42" s="78"/>
      <c r="CG42" s="78"/>
      <c r="CH42" s="40"/>
      <c r="CI42" s="40"/>
      <c r="CJ42" s="40"/>
      <c r="CK42" s="40"/>
      <c r="CL42" s="40"/>
      <c r="CM42" s="40"/>
    </row>
    <row r="43" spans="2:91" s="66" customFormat="1" ht="24.9" customHeight="1">
      <c r="B43" s="93"/>
      <c r="C43" s="40"/>
      <c r="D43" s="40"/>
      <c r="E43" s="85"/>
      <c r="F43" s="78"/>
      <c r="G43" s="85"/>
      <c r="H43" s="40"/>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40"/>
      <c r="AQ43" s="40"/>
      <c r="AR43" s="40"/>
      <c r="AS43" s="40"/>
      <c r="AT43" s="40"/>
      <c r="AU43" s="40"/>
      <c r="AV43" s="40"/>
      <c r="AW43" s="40"/>
      <c r="AX43" s="40"/>
      <c r="AY43" s="40"/>
      <c r="AZ43" s="40"/>
      <c r="BA43" s="40"/>
      <c r="BB43" s="40"/>
      <c r="BC43" s="40"/>
      <c r="BD43" s="40"/>
      <c r="BE43" s="40"/>
      <c r="BF43" s="40"/>
      <c r="BG43" s="40"/>
      <c r="BH43" s="40"/>
      <c r="BI43" s="40"/>
      <c r="BJ43" s="40"/>
      <c r="BQ43" s="113"/>
      <c r="BR43" s="113"/>
      <c r="BS43" s="113"/>
      <c r="BT43" s="113"/>
      <c r="BV43" s="40"/>
      <c r="BW43" s="40"/>
      <c r="BX43" s="40"/>
      <c r="BY43" s="40"/>
      <c r="BZ43" s="40"/>
      <c r="CA43" s="40"/>
      <c r="CB43"/>
      <c r="CC43"/>
      <c r="CD43" s="124"/>
      <c r="CH43"/>
      <c r="CI43"/>
      <c r="CJ43"/>
      <c r="CK43"/>
    </row>
    <row r="44" spans="2:91" s="66" customFormat="1" ht="30" customHeight="1">
      <c r="B44" s="88"/>
      <c r="C44" s="40"/>
      <c r="D44" s="77" t="s">
        <v>203</v>
      </c>
      <c r="E44" s="85"/>
      <c r="F44" s="78" t="s">
        <v>1466</v>
      </c>
      <c r="G44" s="85"/>
      <c r="H44" s="40"/>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40"/>
      <c r="AQ44" s="40"/>
      <c r="AR44" s="40"/>
      <c r="AS44" s="40"/>
      <c r="AT44" s="40"/>
      <c r="AU44" s="40"/>
      <c r="AV44" s="40"/>
      <c r="AW44" s="40"/>
      <c r="AX44" s="40"/>
      <c r="AY44" s="40"/>
      <c r="AZ44" s="40"/>
      <c r="BA44" s="40"/>
      <c r="BB44" s="40"/>
      <c r="BC44" s="40"/>
      <c r="BD44" s="40"/>
      <c r="BE44" s="40"/>
      <c r="BF44" s="40"/>
      <c r="BG44" s="40"/>
      <c r="BH44" s="40"/>
      <c r="BI44" s="40"/>
      <c r="BJ44" s="40"/>
      <c r="BQ44" s="113"/>
      <c r="BR44" s="113"/>
      <c r="BS44" s="113"/>
      <c r="BT44" s="113"/>
      <c r="BV44" s="2273" t="s">
        <v>349</v>
      </c>
      <c r="BW44" s="2274"/>
      <c r="BX44" s="2274"/>
      <c r="BY44" s="2275"/>
      <c r="BZ44" s="2276"/>
      <c r="CA44" s="2277"/>
      <c r="CB44"/>
      <c r="CC44"/>
      <c r="CD44" s="123"/>
      <c r="CH44"/>
      <c r="CI44"/>
      <c r="CJ44"/>
      <c r="CK44"/>
    </row>
    <row r="45" spans="2:91" s="66" customFormat="1" ht="30" customHeight="1">
      <c r="B45" s="90"/>
      <c r="C45" s="40"/>
      <c r="D45" s="77"/>
      <c r="E45" s="85"/>
      <c r="F45" s="80" t="s">
        <v>1467</v>
      </c>
      <c r="G45" s="85"/>
      <c r="H45" s="40"/>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40"/>
      <c r="AQ45" s="40"/>
      <c r="AR45" s="40"/>
      <c r="AS45" s="40"/>
      <c r="AT45" s="40"/>
      <c r="AU45" s="40"/>
      <c r="AV45" s="40"/>
      <c r="AW45" s="40"/>
      <c r="AX45" s="40"/>
      <c r="AY45" s="40"/>
      <c r="AZ45" s="40"/>
      <c r="BA45" s="40"/>
      <c r="BB45" s="40"/>
      <c r="BC45" s="40"/>
      <c r="BD45" s="40"/>
      <c r="BE45" s="40"/>
      <c r="BF45" s="40"/>
      <c r="BG45" s="40"/>
      <c r="BH45" s="40"/>
      <c r="BI45" s="40"/>
      <c r="BJ45" s="40"/>
      <c r="BQ45" s="113"/>
      <c r="BR45" s="113"/>
      <c r="BS45" s="113"/>
      <c r="BT45" s="113"/>
      <c r="BV45" s="2274"/>
      <c r="BW45" s="2274"/>
      <c r="BX45" s="2274"/>
      <c r="BY45" s="2278"/>
      <c r="BZ45" s="2279"/>
      <c r="CA45" s="2280"/>
      <c r="CB45"/>
      <c r="CC45"/>
      <c r="CD45" s="123"/>
      <c r="CH45"/>
      <c r="CI45"/>
      <c r="CJ45"/>
      <c r="CK45"/>
    </row>
    <row r="46" spans="2:91" s="66" customFormat="1" ht="24.9" customHeight="1">
      <c r="B46" s="90"/>
      <c r="C46" s="40"/>
      <c r="D46" s="77"/>
      <c r="E46" s="85"/>
      <c r="F46" s="78"/>
      <c r="G46" s="85"/>
      <c r="H46" s="40"/>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40"/>
      <c r="AQ46" s="40"/>
      <c r="AR46" s="40"/>
      <c r="AS46" s="40"/>
      <c r="AT46" s="40"/>
      <c r="AU46" s="40"/>
      <c r="AV46" s="40"/>
      <c r="AW46" s="40"/>
      <c r="AX46" s="40"/>
      <c r="AY46" s="40"/>
      <c r="AZ46" s="40"/>
      <c r="BA46" s="40"/>
      <c r="BB46" s="40"/>
      <c r="BC46" s="40"/>
      <c r="BD46" s="40"/>
      <c r="BE46" s="40"/>
      <c r="BF46" s="40"/>
      <c r="BG46" s="40"/>
      <c r="BH46" s="40"/>
      <c r="BI46" s="40"/>
      <c r="BJ46" s="40"/>
      <c r="BQ46" s="113"/>
      <c r="BR46" s="113"/>
      <c r="BS46" s="113"/>
      <c r="BT46" s="113"/>
      <c r="BV46" s="40"/>
      <c r="BW46" s="40"/>
      <c r="BX46" s="40"/>
      <c r="BY46" s="40"/>
      <c r="BZ46" s="40"/>
      <c r="CA46" s="40"/>
      <c r="CB46"/>
      <c r="CC46"/>
      <c r="CD46" s="124"/>
      <c r="CH46"/>
      <c r="CI46"/>
      <c r="CJ46"/>
      <c r="CK46"/>
    </row>
    <row r="47" spans="2:91" s="66" customFormat="1" ht="30" customHeight="1">
      <c r="B47" s="93"/>
      <c r="C47" s="40"/>
      <c r="D47" s="77" t="s">
        <v>206</v>
      </c>
      <c r="E47" s="85"/>
      <c r="F47" s="78" t="s">
        <v>343</v>
      </c>
      <c r="G47" s="85"/>
      <c r="H47" s="40"/>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40"/>
      <c r="AQ47" s="40"/>
      <c r="AR47" s="40"/>
      <c r="AS47" s="40"/>
      <c r="AT47" s="40"/>
      <c r="AU47" s="40"/>
      <c r="AV47" s="40"/>
      <c r="AW47" s="40"/>
      <c r="AX47" s="40"/>
      <c r="AY47" s="40"/>
      <c r="AZ47" s="40"/>
      <c r="BA47" s="40"/>
      <c r="BB47" s="40"/>
      <c r="BC47" s="40"/>
      <c r="BD47" s="40"/>
      <c r="BE47" s="40"/>
      <c r="BF47" s="40"/>
      <c r="BG47" s="40"/>
      <c r="BH47" s="40"/>
      <c r="BI47" s="40"/>
      <c r="BJ47" s="40"/>
      <c r="BQ47" s="113"/>
      <c r="BR47" s="113"/>
      <c r="BS47" s="113"/>
      <c r="BT47" s="113"/>
      <c r="BV47" s="2273" t="s">
        <v>756</v>
      </c>
      <c r="BW47" s="2274"/>
      <c r="BX47" s="2274"/>
      <c r="BY47" s="2275"/>
      <c r="BZ47" s="2276"/>
      <c r="CA47" s="2277"/>
      <c r="CB47"/>
      <c r="CC47"/>
      <c r="CD47" s="124"/>
      <c r="CH47"/>
      <c r="CI47"/>
      <c r="CJ47"/>
      <c r="CK47"/>
    </row>
    <row r="48" spans="2:91" s="66" customFormat="1" ht="30" customHeight="1">
      <c r="B48" s="76"/>
      <c r="C48" s="40"/>
      <c r="D48" s="77"/>
      <c r="E48" s="85"/>
      <c r="F48" s="80" t="s">
        <v>1468</v>
      </c>
      <c r="G48" s="85"/>
      <c r="H48" s="40"/>
      <c r="I48" s="80"/>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40"/>
      <c r="AQ48" s="40"/>
      <c r="AR48" s="40"/>
      <c r="AS48" s="40"/>
      <c r="AT48" s="40"/>
      <c r="AU48" s="40"/>
      <c r="AV48" s="40"/>
      <c r="AW48" s="40"/>
      <c r="AX48" s="40"/>
      <c r="AY48" s="40"/>
      <c r="AZ48" s="40"/>
      <c r="BA48" s="40"/>
      <c r="BB48" s="40"/>
      <c r="BC48" s="40"/>
      <c r="BD48" s="40"/>
      <c r="BE48" s="40"/>
      <c r="BF48" s="40"/>
      <c r="BG48" s="40"/>
      <c r="BH48" s="40"/>
      <c r="BI48" s="40"/>
      <c r="BJ48" s="40"/>
      <c r="BQ48" s="113"/>
      <c r="BR48" s="113"/>
      <c r="BS48" s="113"/>
      <c r="BT48" s="113"/>
      <c r="BV48" s="2274"/>
      <c r="BW48" s="2274"/>
      <c r="BX48" s="2274"/>
      <c r="BY48" s="2278"/>
      <c r="BZ48" s="2279"/>
      <c r="CA48" s="2280"/>
      <c r="CB48"/>
      <c r="CC48"/>
      <c r="CD48" s="124"/>
      <c r="CH48"/>
      <c r="CI48"/>
      <c r="CJ48"/>
      <c r="CK48"/>
    </row>
    <row r="49" spans="2:126" s="66" customFormat="1" ht="39.9" customHeight="1">
      <c r="B49" s="95"/>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96"/>
      <c r="CC49" s="96"/>
      <c r="CD49" s="142"/>
      <c r="CH49"/>
      <c r="CI49"/>
      <c r="CJ49"/>
      <c r="CK49"/>
    </row>
    <row r="50" spans="2:126" s="66" customFormat="1" ht="39.9" customHeight="1">
      <c r="B50" s="76"/>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20"/>
      <c r="CH50"/>
      <c r="CI50"/>
      <c r="CJ50"/>
      <c r="CK50"/>
    </row>
    <row r="51" spans="2:126" s="66" customFormat="1" ht="30" customHeight="1">
      <c r="B51" s="76"/>
      <c r="C51" s="77" t="s">
        <v>1469</v>
      </c>
      <c r="D51" s="78" t="s">
        <v>1470</v>
      </c>
      <c r="E51" s="77"/>
      <c r="F51" s="78"/>
      <c r="G51" s="140"/>
      <c r="H51" s="40"/>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113"/>
      <c r="BP51" s="113"/>
      <c r="BQ51" s="113"/>
      <c r="BR51" s="113"/>
      <c r="BS51" s="113"/>
      <c r="BT51" s="113"/>
      <c r="BU51" s="113"/>
      <c r="BV51" s="113"/>
      <c r="BW51" s="113"/>
      <c r="BX51" s="113"/>
      <c r="BY51" s="40"/>
      <c r="BZ51" s="40"/>
      <c r="CA51" s="40"/>
      <c r="CB51" s="40"/>
      <c r="CC51" s="40"/>
      <c r="CD51" s="143"/>
      <c r="CE51" s="40"/>
      <c r="CF51" s="40"/>
      <c r="CH51"/>
      <c r="CI51"/>
      <c r="CJ51"/>
      <c r="CK51"/>
    </row>
    <row r="52" spans="2:126" s="66" customFormat="1" ht="30" customHeight="1">
      <c r="B52" s="88"/>
      <c r="C52" s="40"/>
      <c r="D52" s="78" t="s">
        <v>1471</v>
      </c>
      <c r="E52" s="77"/>
      <c r="F52" s="78"/>
      <c r="G52" s="140"/>
      <c r="H52" s="40"/>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113"/>
      <c r="BP52" s="113"/>
      <c r="BQ52" s="113"/>
      <c r="BR52" s="113"/>
      <c r="BS52" s="113"/>
      <c r="BT52" s="113"/>
      <c r="BU52" s="113"/>
      <c r="BV52" s="113"/>
      <c r="BW52" s="113"/>
      <c r="BX52" s="113"/>
      <c r="BY52" s="40"/>
      <c r="BZ52" s="40"/>
      <c r="CA52" s="40"/>
      <c r="CB52" s="40"/>
      <c r="CC52" s="40"/>
      <c r="CD52" s="143"/>
      <c r="CE52" s="40"/>
      <c r="CF52" s="40"/>
      <c r="CH52"/>
      <c r="CI52"/>
      <c r="CJ52"/>
      <c r="CK52"/>
    </row>
    <row r="53" spans="2:126" s="66" customFormat="1" ht="30" customHeight="1">
      <c r="B53" s="90"/>
      <c r="C53" s="40"/>
      <c r="D53" s="80" t="s">
        <v>1472</v>
      </c>
      <c r="E53" s="77"/>
      <c r="F53" s="78"/>
      <c r="G53" s="140"/>
      <c r="H53" s="40"/>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113"/>
      <c r="BP53" s="113"/>
      <c r="BQ53" s="113"/>
      <c r="BR53" s="113"/>
      <c r="BS53" s="113"/>
      <c r="BT53" s="113"/>
      <c r="BU53" s="113"/>
      <c r="BV53" s="113"/>
      <c r="BW53" s="113"/>
      <c r="BX53" s="113"/>
      <c r="BY53" s="40"/>
      <c r="BZ53" s="40"/>
      <c r="CA53" s="40"/>
      <c r="CB53" s="40"/>
      <c r="CC53" s="40"/>
      <c r="CD53" s="143"/>
      <c r="CE53" s="40"/>
      <c r="CF53" s="40"/>
      <c r="CH53"/>
      <c r="CI53"/>
      <c r="CJ53"/>
      <c r="CK53"/>
    </row>
    <row r="54" spans="2:126" s="66" customFormat="1" ht="39.9" customHeight="1">
      <c r="B54" s="93"/>
      <c r="C54" s="40"/>
      <c r="D54" s="1084" t="s">
        <v>1766</v>
      </c>
      <c r="E54" s="77"/>
      <c r="F54" s="78"/>
      <c r="G54" s="140"/>
      <c r="H54" s="40"/>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T54" s="113"/>
      <c r="BU54" s="113"/>
      <c r="BV54" s="113"/>
      <c r="BW54" s="113"/>
      <c r="BX54" s="113"/>
      <c r="BY54" s="40"/>
      <c r="BZ54" s="40"/>
      <c r="CA54" s="40"/>
      <c r="CB54" s="40"/>
      <c r="CC54" s="40"/>
      <c r="CD54" s="143"/>
      <c r="CE54" s="40"/>
      <c r="CF54" s="4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0" customHeight="1">
      <c r="B55" s="76"/>
      <c r="C55" s="40"/>
      <c r="D55" s="77"/>
      <c r="E55" s="77"/>
      <c r="F55" s="78"/>
      <c r="G55" s="140"/>
      <c r="H55" s="40"/>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V55" s="64"/>
      <c r="BW55" s="64"/>
      <c r="BX55" s="64"/>
      <c r="BY55" s="883" t="s">
        <v>1453</v>
      </c>
      <c r="BZ55" s="64"/>
      <c r="CA55" s="64"/>
      <c r="CD55" s="144"/>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1"/>
      <c r="C56" s="40"/>
      <c r="D56" s="918" t="s">
        <v>146</v>
      </c>
      <c r="E56" s="77"/>
      <c r="F56" s="86" t="s">
        <v>1473</v>
      </c>
      <c r="G56" s="140"/>
      <c r="H56" s="40"/>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V56" s="2273" t="s">
        <v>961</v>
      </c>
      <c r="BW56" s="2274"/>
      <c r="BX56" s="2274"/>
      <c r="BY56" s="2275"/>
      <c r="BZ56" s="2276"/>
      <c r="CA56" s="2277"/>
      <c r="CD56" s="144"/>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6"/>
      <c r="C57" s="40"/>
      <c r="D57" s="84"/>
      <c r="E57" s="77"/>
      <c r="F57" s="74" t="s">
        <v>1474</v>
      </c>
      <c r="G57" s="140"/>
      <c r="H57" s="40"/>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V57" s="2274"/>
      <c r="BW57" s="2274"/>
      <c r="BX57" s="2274"/>
      <c r="BY57" s="2278"/>
      <c r="BZ57" s="2279"/>
      <c r="CA57" s="2280"/>
      <c r="CD57" s="144"/>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0" customHeight="1">
      <c r="B58" s="93"/>
      <c r="C58" s="40"/>
      <c r="D58" s="79"/>
      <c r="E58" s="77"/>
      <c r="F58" s="87"/>
      <c r="G58" s="140"/>
      <c r="H58" s="40"/>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V58" s="40"/>
      <c r="BW58" s="40"/>
      <c r="BX58" s="40"/>
      <c r="BY58" s="40"/>
      <c r="BZ58" s="40"/>
      <c r="CA58" s="40"/>
      <c r="CD58" s="144"/>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0" customHeight="1">
      <c r="B59" s="76"/>
      <c r="C59" s="40"/>
      <c r="D59" s="915" t="s">
        <v>149</v>
      </c>
      <c r="E59" s="77"/>
      <c r="F59" s="81" t="s">
        <v>1475</v>
      </c>
      <c r="G59" s="140"/>
      <c r="H59" s="40"/>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V59" s="2273" t="s">
        <v>964</v>
      </c>
      <c r="BW59" s="2274"/>
      <c r="BX59" s="2274"/>
      <c r="BY59" s="2275"/>
      <c r="BZ59" s="2276"/>
      <c r="CA59" s="2277"/>
      <c r="CD59" s="144"/>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8"/>
      <c r="C60" s="40"/>
      <c r="D60" s="89"/>
      <c r="E60" s="77"/>
      <c r="F60" s="91" t="s">
        <v>1476</v>
      </c>
      <c r="G60" s="140"/>
      <c r="H60" s="40"/>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V60" s="2274"/>
      <c r="BW60" s="2274"/>
      <c r="BX60" s="2274"/>
      <c r="BY60" s="2278"/>
      <c r="BZ60" s="2279"/>
      <c r="CA60" s="2280"/>
      <c r="CD60" s="144"/>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0"/>
      <c r="C61" s="40"/>
      <c r="D61" s="92"/>
      <c r="E61" s="77"/>
      <c r="F61" s="87"/>
      <c r="G61" s="140"/>
      <c r="H61" s="40"/>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V61" s="40"/>
      <c r="BW61" s="40"/>
      <c r="BX61" s="40"/>
      <c r="BY61" s="40"/>
      <c r="BZ61" s="40"/>
      <c r="CA61" s="40"/>
      <c r="CD61" s="144"/>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0"/>
      <c r="C62" s="40"/>
      <c r="D62" s="78" t="s">
        <v>151</v>
      </c>
      <c r="E62" s="77"/>
      <c r="F62" s="81" t="s">
        <v>1477</v>
      </c>
      <c r="G62" s="140"/>
      <c r="H62" s="40"/>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V62" s="2273" t="s">
        <v>968</v>
      </c>
      <c r="BW62" s="2274"/>
      <c r="BX62" s="2274"/>
      <c r="BY62" s="2275"/>
      <c r="BZ62" s="2276"/>
      <c r="CA62" s="2277"/>
      <c r="CD62" s="144"/>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3"/>
      <c r="C63" s="40"/>
      <c r="D63" s="94"/>
      <c r="E63" s="77"/>
      <c r="F63" s="91" t="s">
        <v>1478</v>
      </c>
      <c r="G63" s="140"/>
      <c r="H63" s="40"/>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V63" s="2274"/>
      <c r="BW63" s="2274"/>
      <c r="BX63" s="2274"/>
      <c r="BY63" s="2278"/>
      <c r="BZ63" s="2279"/>
      <c r="CA63" s="2280"/>
      <c r="CD63" s="144"/>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6"/>
      <c r="C64" s="40"/>
      <c r="D64" s="89"/>
      <c r="E64" s="77"/>
      <c r="F64" s="87"/>
      <c r="G64" s="140"/>
      <c r="H64" s="40"/>
      <c r="I64" s="78"/>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V64" s="40"/>
      <c r="BW64" s="40"/>
      <c r="BX64" s="40"/>
      <c r="BY64" s="40"/>
      <c r="BZ64" s="40"/>
      <c r="CA64" s="40"/>
      <c r="CD64" s="14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30" customHeight="1">
      <c r="B65" s="76"/>
      <c r="C65" s="40"/>
      <c r="D65" s="915" t="s">
        <v>194</v>
      </c>
      <c r="E65" s="77"/>
      <c r="F65" s="78" t="s">
        <v>1479</v>
      </c>
      <c r="G65" s="140"/>
      <c r="H65" s="40"/>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8"/>
      <c r="AO65" s="78"/>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V65" s="2273" t="s">
        <v>971</v>
      </c>
      <c r="BW65" s="2274"/>
      <c r="BX65" s="2274"/>
      <c r="BY65" s="2275"/>
      <c r="BZ65" s="2276"/>
      <c r="CA65" s="2277"/>
      <c r="CD65" s="144"/>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6"/>
      <c r="C66" s="40"/>
      <c r="D66" s="89"/>
      <c r="E66" s="77"/>
      <c r="F66" s="78" t="s">
        <v>1480</v>
      </c>
      <c r="G66" s="140"/>
      <c r="H66" s="40"/>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8"/>
      <c r="AM66" s="78"/>
      <c r="AN66" s="78"/>
      <c r="AO66" s="78"/>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V66" s="2274"/>
      <c r="BW66" s="2274"/>
      <c r="BX66" s="2274"/>
      <c r="BY66" s="2278"/>
      <c r="BZ66" s="2279"/>
      <c r="CA66" s="2280"/>
      <c r="CD66" s="144"/>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6"/>
      <c r="C67" s="40"/>
      <c r="D67" s="92"/>
      <c r="E67" s="77"/>
      <c r="F67" s="80" t="s">
        <v>1481</v>
      </c>
      <c r="G67" s="140"/>
      <c r="H67" s="40"/>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V67" s="40"/>
      <c r="BW67" s="40"/>
      <c r="BX67" s="40"/>
      <c r="BY67" s="40"/>
      <c r="BZ67" s="40"/>
      <c r="CA67" s="40"/>
      <c r="CD67" s="144"/>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30" customHeight="1">
      <c r="B68" s="88"/>
      <c r="C68" s="40"/>
      <c r="D68" s="89"/>
      <c r="E68" s="77"/>
      <c r="F68" s="80" t="s">
        <v>1482</v>
      </c>
      <c r="G68" s="140"/>
      <c r="H68" s="40"/>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78"/>
      <c r="AM68" s="78"/>
      <c r="AN68" s="78"/>
      <c r="AO68" s="78"/>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V68" s="40"/>
      <c r="BW68" s="40"/>
      <c r="BX68" s="40"/>
      <c r="BY68" s="40"/>
      <c r="BZ68" s="40"/>
      <c r="CA68" s="40"/>
      <c r="CD68" s="144"/>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0"/>
      <c r="C69" s="40"/>
      <c r="D69" s="40"/>
      <c r="E69" s="77"/>
      <c r="F69" s="87"/>
      <c r="G69" s="140"/>
      <c r="H69" s="40"/>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78"/>
      <c r="AM69" s="78"/>
      <c r="AN69" s="78"/>
      <c r="AO69" s="78"/>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V69" s="40"/>
      <c r="BW69" s="40"/>
      <c r="BX69" s="40"/>
      <c r="BY69" s="40"/>
      <c r="BZ69" s="40"/>
      <c r="CA69" s="40"/>
      <c r="CD69" s="144"/>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0"/>
      <c r="C70" s="40"/>
      <c r="D70" s="89" t="s">
        <v>197</v>
      </c>
      <c r="E70" s="77"/>
      <c r="F70" s="81" t="s">
        <v>1483</v>
      </c>
      <c r="G70" s="140"/>
      <c r="H70" s="40"/>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V70" s="2273" t="s">
        <v>975</v>
      </c>
      <c r="BW70" s="2274"/>
      <c r="BX70" s="2274"/>
      <c r="BY70" s="2275"/>
      <c r="BZ70" s="2276"/>
      <c r="CA70" s="2277"/>
      <c r="CD70" s="144"/>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30" customHeight="1">
      <c r="B71" s="93"/>
      <c r="C71" s="40"/>
      <c r="D71" s="89"/>
      <c r="E71" s="77"/>
      <c r="F71" s="91" t="s">
        <v>1484</v>
      </c>
      <c r="G71" s="140"/>
      <c r="H71" s="40"/>
      <c r="I71" s="78"/>
      <c r="J71" s="78"/>
      <c r="K71" s="78"/>
      <c r="L71" s="78"/>
      <c r="M71" s="78"/>
      <c r="N71" s="78"/>
      <c r="O71" s="78"/>
      <c r="P71" s="78"/>
      <c r="Q71" s="78"/>
      <c r="R71" s="78"/>
      <c r="S71" s="78"/>
      <c r="T71" s="78"/>
      <c r="U71" s="78"/>
      <c r="V71" s="78"/>
      <c r="W71" s="78"/>
      <c r="X71" s="78"/>
      <c r="Y71" s="78"/>
      <c r="Z71" s="78"/>
      <c r="AA71" s="78"/>
      <c r="AB71" s="78"/>
      <c r="AC71" s="78"/>
      <c r="AD71" s="78"/>
      <c r="AE71" s="78"/>
      <c r="AF71" s="78"/>
      <c r="AG71" s="78"/>
      <c r="AH71" s="78"/>
      <c r="AI71" s="78"/>
      <c r="AJ71" s="78"/>
      <c r="AK71" s="78"/>
      <c r="AL71" s="78"/>
      <c r="AM71" s="78"/>
      <c r="AN71" s="78"/>
      <c r="AO71" s="78"/>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V71" s="2274"/>
      <c r="BW71" s="2274"/>
      <c r="BX71" s="2274"/>
      <c r="BY71" s="2278"/>
      <c r="BZ71" s="2279"/>
      <c r="CA71" s="2280"/>
      <c r="CD71" s="14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6"/>
      <c r="C72" s="40"/>
      <c r="D72" s="92"/>
      <c r="E72" s="77"/>
      <c r="F72" s="91"/>
      <c r="G72" s="140"/>
      <c r="H72" s="40"/>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V72" s="40"/>
      <c r="BW72" s="40"/>
      <c r="BX72" s="40"/>
      <c r="BY72" s="40"/>
      <c r="BZ72" s="40"/>
      <c r="CA72" s="40"/>
      <c r="CD72" s="144"/>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6"/>
      <c r="C73" s="40"/>
      <c r="D73" s="915" t="s">
        <v>200</v>
      </c>
      <c r="E73" s="77"/>
      <c r="F73" s="1083" t="s">
        <v>1485</v>
      </c>
      <c r="G73" s="140"/>
      <c r="H73" s="40"/>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V73" s="2273" t="s">
        <v>1312</v>
      </c>
      <c r="BW73" s="2274"/>
      <c r="BX73" s="2274"/>
      <c r="BY73" s="2275"/>
      <c r="BZ73" s="2276"/>
      <c r="CA73" s="2277"/>
      <c r="CD73" s="144"/>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0" customHeight="1">
      <c r="B74" s="93"/>
      <c r="C74" s="40"/>
      <c r="D74" s="40"/>
      <c r="E74" s="77"/>
      <c r="F74" s="1101" t="s">
        <v>1767</v>
      </c>
      <c r="G74" s="140"/>
      <c r="H74" s="40"/>
      <c r="I74" s="78"/>
      <c r="J74" s="78"/>
      <c r="K74" s="78"/>
      <c r="L74" s="78"/>
      <c r="M74" s="78"/>
      <c r="N74" s="78"/>
      <c r="O74" s="78"/>
      <c r="P74" s="78"/>
      <c r="Q74" s="78"/>
      <c r="R74" s="78"/>
      <c r="S74" s="78"/>
      <c r="T74" s="78"/>
      <c r="U74" s="78"/>
      <c r="V74" s="78"/>
      <c r="W74" s="78"/>
      <c r="X74" s="78"/>
      <c r="Y74" s="78"/>
      <c r="Z74" s="1083"/>
      <c r="AA74" s="1083"/>
      <c r="AB74" s="1083"/>
      <c r="AC74" s="1083"/>
      <c r="AD74" s="1083"/>
      <c r="AE74" s="1083"/>
      <c r="AF74" s="1083"/>
      <c r="AG74" s="1083"/>
      <c r="AH74" s="1083"/>
      <c r="AI74" s="1083"/>
      <c r="AJ74" s="78"/>
      <c r="AK74" s="78"/>
      <c r="AL74" s="78"/>
      <c r="AM74" s="78"/>
      <c r="AN74" s="78"/>
      <c r="AO74" s="78"/>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V74" s="2274"/>
      <c r="BW74" s="2274"/>
      <c r="BX74" s="2274"/>
      <c r="BY74" s="2278"/>
      <c r="BZ74" s="2279"/>
      <c r="CA74" s="2280"/>
      <c r="CD74" s="14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0" customHeight="1">
      <c r="B75" s="76"/>
      <c r="C75" s="40"/>
      <c r="D75" s="40"/>
      <c r="E75" s="77"/>
      <c r="F75" s="80" t="s">
        <v>1486</v>
      </c>
      <c r="G75" s="140"/>
      <c r="H75" s="40"/>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V75" s="40"/>
      <c r="BW75" s="40"/>
      <c r="BX75" s="40"/>
      <c r="BY75" s="40"/>
      <c r="BZ75" s="40"/>
      <c r="CA75" s="40"/>
      <c r="CD75" s="144"/>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8"/>
      <c r="C76" s="40"/>
      <c r="D76" s="40"/>
      <c r="E76" s="77"/>
      <c r="F76" s="80" t="s">
        <v>1487</v>
      </c>
      <c r="G76" s="140"/>
      <c r="H76" s="40"/>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V76" s="40"/>
      <c r="BW76" s="40"/>
      <c r="BX76" s="40"/>
      <c r="BY76" s="40"/>
      <c r="BZ76" s="40"/>
      <c r="CA76" s="40"/>
      <c r="CD76" s="144"/>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0"/>
      <c r="C77" s="40"/>
      <c r="D77" s="40"/>
      <c r="E77" s="77"/>
      <c r="F77" s="78"/>
      <c r="G77" s="140"/>
      <c r="H77" s="40"/>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V77" s="40"/>
      <c r="BW77" s="40"/>
      <c r="BX77" s="40"/>
      <c r="BY77" s="40"/>
      <c r="BZ77" s="40"/>
      <c r="CA77" s="40"/>
      <c r="CD77" s="144"/>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0"/>
      <c r="C78" s="40"/>
      <c r="D78" s="77" t="s">
        <v>203</v>
      </c>
      <c r="E78" s="77"/>
      <c r="F78" s="78" t="s">
        <v>1488</v>
      </c>
      <c r="G78" s="140"/>
      <c r="H78" s="40"/>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V78" s="2273" t="s">
        <v>1315</v>
      </c>
      <c r="BW78" s="2274"/>
      <c r="BX78" s="2274"/>
      <c r="BY78" s="2275"/>
      <c r="BZ78" s="2276"/>
      <c r="CA78" s="2277"/>
      <c r="CD78" s="144"/>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3"/>
      <c r="C79" s="40"/>
      <c r="D79" s="77"/>
      <c r="E79" s="77"/>
      <c r="F79" s="80" t="s">
        <v>1489</v>
      </c>
      <c r="G79" s="140"/>
      <c r="H79" s="40"/>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V79" s="2274"/>
      <c r="BW79" s="2274"/>
      <c r="BX79" s="2274"/>
      <c r="BY79" s="2278"/>
      <c r="BZ79" s="2279"/>
      <c r="CA79" s="2280"/>
      <c r="CD79" s="144"/>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6"/>
      <c r="C80" s="40"/>
      <c r="D80" s="77"/>
      <c r="E80" s="77"/>
      <c r="F80" s="78"/>
      <c r="G80" s="140"/>
      <c r="H80" s="40"/>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V80" s="40"/>
      <c r="BW80" s="40"/>
      <c r="BX80" s="40"/>
      <c r="BY80" s="40"/>
      <c r="BZ80" s="40"/>
      <c r="CA80" s="40"/>
      <c r="CD80" s="144"/>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6"/>
      <c r="C81" s="40"/>
      <c r="D81" s="77" t="s">
        <v>206</v>
      </c>
      <c r="E81" s="77"/>
      <c r="F81" s="78" t="s">
        <v>1490</v>
      </c>
      <c r="G81" s="140"/>
      <c r="H81" s="40"/>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V81" s="2273" t="s">
        <v>1318</v>
      </c>
      <c r="BW81" s="2274"/>
      <c r="BX81" s="2274"/>
      <c r="BY81" s="2275"/>
      <c r="BZ81" s="2276"/>
      <c r="CA81" s="2277"/>
      <c r="CD81" s="144"/>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6"/>
      <c r="C82" s="40"/>
      <c r="D82" s="77"/>
      <c r="E82" s="77"/>
      <c r="F82" s="80" t="s">
        <v>1491</v>
      </c>
      <c r="G82" s="140"/>
      <c r="H82" s="40"/>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V82" s="2274"/>
      <c r="BW82" s="2274"/>
      <c r="BX82" s="2274"/>
      <c r="BY82" s="2278"/>
      <c r="BZ82" s="2279"/>
      <c r="CA82" s="2280"/>
      <c r="CD82" s="144"/>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6"/>
      <c r="C83" s="40"/>
      <c r="D83" s="77"/>
      <c r="E83" s="77"/>
      <c r="F83" s="78"/>
      <c r="G83" s="140"/>
      <c r="H83" s="40"/>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V83" s="40"/>
      <c r="BW83" s="40"/>
      <c r="BX83" s="40"/>
      <c r="BY83" s="40"/>
      <c r="BZ83" s="40"/>
      <c r="CA83" s="40"/>
      <c r="CD83" s="144"/>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88"/>
      <c r="C84" s="40"/>
      <c r="D84" s="77" t="s">
        <v>165</v>
      </c>
      <c r="E84" s="77"/>
      <c r="F84" s="78" t="s">
        <v>1492</v>
      </c>
      <c r="G84" s="140"/>
      <c r="H84" s="40"/>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V84" s="2273" t="s">
        <v>1027</v>
      </c>
      <c r="BW84" s="2274"/>
      <c r="BX84" s="2274"/>
      <c r="BY84" s="2275"/>
      <c r="BZ84" s="2276"/>
      <c r="CA84" s="2277"/>
      <c r="CD84" s="14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0"/>
      <c r="C85" s="40"/>
      <c r="D85" s="77"/>
      <c r="E85" s="77"/>
      <c r="F85" s="80" t="s">
        <v>1493</v>
      </c>
      <c r="G85" s="140"/>
      <c r="H85" s="40"/>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V85" s="2274"/>
      <c r="BW85" s="2274"/>
      <c r="BX85" s="2274"/>
      <c r="BY85" s="2278"/>
      <c r="BZ85" s="2279"/>
      <c r="CA85" s="2280"/>
      <c r="CD85" s="144"/>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0"/>
      <c r="C86" s="40"/>
      <c r="D86" s="77"/>
      <c r="E86" s="77"/>
      <c r="F86" s="78"/>
      <c r="G86" s="140"/>
      <c r="H86" s="40"/>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V86" s="40"/>
      <c r="BW86" s="40"/>
      <c r="BX86" s="40"/>
      <c r="BY86" s="40"/>
      <c r="BZ86" s="40"/>
      <c r="CA86" s="40"/>
      <c r="CD86" s="144"/>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c r="B87" s="93"/>
      <c r="C87" s="40"/>
      <c r="D87" s="77" t="s">
        <v>542</v>
      </c>
      <c r="E87" s="77"/>
      <c r="F87" s="78" t="s">
        <v>1494</v>
      </c>
      <c r="G87" s="140"/>
      <c r="H87" s="40"/>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V87" s="2273" t="s">
        <v>1030</v>
      </c>
      <c r="BW87" s="2274"/>
      <c r="BX87" s="2274"/>
      <c r="BY87" s="2275"/>
      <c r="BZ87" s="2276"/>
      <c r="CA87" s="2277"/>
      <c r="CD87" s="144"/>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30" customHeight="1">
      <c r="B88" s="76"/>
      <c r="C88" s="40"/>
      <c r="D88" s="77"/>
      <c r="E88" s="77"/>
      <c r="F88" s="80" t="s">
        <v>1495</v>
      </c>
      <c r="G88" s="140"/>
      <c r="H88" s="40"/>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113"/>
      <c r="BP88" s="113"/>
      <c r="BQ88" s="113"/>
      <c r="BR88" s="113"/>
      <c r="BS88" s="113"/>
      <c r="BV88" s="2274"/>
      <c r="BW88" s="2274"/>
      <c r="BX88" s="2274"/>
      <c r="BY88" s="2278"/>
      <c r="BZ88" s="2279"/>
      <c r="CA88" s="2280"/>
      <c r="CD88" s="144"/>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125"/>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c r="BT89" s="126"/>
      <c r="BU89" s="126"/>
      <c r="BV89" s="126"/>
      <c r="BW89" s="126"/>
      <c r="BX89" s="126"/>
      <c r="BY89" s="126"/>
      <c r="BZ89" s="126"/>
      <c r="CA89" s="126"/>
      <c r="CB89" s="126"/>
      <c r="CC89" s="126"/>
      <c r="CD89" s="134"/>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127"/>
      <c r="C90" s="128"/>
      <c r="D90" s="127"/>
      <c r="E90" s="129"/>
      <c r="F90" s="128"/>
      <c r="G90" s="113"/>
      <c r="H90" s="113"/>
      <c r="I90" s="113"/>
      <c r="J90" s="131"/>
      <c r="K90" s="131"/>
      <c r="L90" s="131"/>
      <c r="M90" s="131"/>
      <c r="N90" s="131"/>
      <c r="O90" s="131"/>
      <c r="P90" s="131"/>
      <c r="Q90" s="132"/>
      <c r="R90" s="131"/>
      <c r="S90" s="131"/>
      <c r="T90" s="127"/>
      <c r="U90" s="127"/>
      <c r="V90" s="127"/>
      <c r="W90" s="127"/>
      <c r="X90" s="127"/>
      <c r="Y90" s="127"/>
      <c r="Z90" s="127"/>
      <c r="AA90" s="127"/>
      <c r="AB90" s="133"/>
      <c r="AC90" s="129"/>
      <c r="AD90" s="129"/>
      <c r="AE90" s="129"/>
      <c r="AF90" s="129"/>
      <c r="AG90" s="129"/>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c r="BV90" s="127"/>
      <c r="BW90" s="127"/>
      <c r="BX90" s="127"/>
      <c r="BY90" s="127"/>
      <c r="BZ90" s="133"/>
      <c r="CA90" s="129"/>
      <c r="CB90" s="129"/>
      <c r="CC90" s="127"/>
      <c r="CD90" s="127"/>
    </row>
    <row r="91" spans="1:126" ht="20.100000000000001" customHeight="1">
      <c r="B91" s="127"/>
      <c r="C91" s="128"/>
      <c r="D91" s="127"/>
      <c r="E91" s="129"/>
      <c r="F91" s="128"/>
      <c r="G91" s="113"/>
      <c r="H91" s="113"/>
      <c r="I91" s="113"/>
      <c r="J91" s="131"/>
      <c r="K91" s="131"/>
      <c r="L91" s="131"/>
      <c r="M91" s="131"/>
      <c r="N91" s="131"/>
      <c r="O91" s="131"/>
      <c r="P91" s="131"/>
      <c r="Q91" s="132"/>
      <c r="R91" s="131"/>
      <c r="S91" s="131"/>
      <c r="T91" s="127"/>
      <c r="U91" s="127"/>
      <c r="V91" s="127"/>
      <c r="W91" s="127"/>
      <c r="X91" s="127"/>
      <c r="Y91" s="127"/>
      <c r="Z91" s="127"/>
      <c r="AA91" s="127"/>
      <c r="AB91" s="133"/>
      <c r="AC91" s="129"/>
      <c r="AD91" s="129"/>
      <c r="AE91" s="129"/>
      <c r="AF91" s="129"/>
      <c r="AG91" s="129"/>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7"/>
      <c r="BG91" s="127"/>
      <c r="BH91" s="127"/>
      <c r="BI91" s="127"/>
      <c r="BJ91" s="127"/>
      <c r="BK91" s="127"/>
      <c r="BL91" s="127"/>
      <c r="BM91" s="127"/>
      <c r="BN91" s="127"/>
      <c r="BO91" s="127"/>
      <c r="BP91" s="127"/>
      <c r="BQ91" s="127"/>
      <c r="BR91" s="127"/>
      <c r="BS91" s="127"/>
      <c r="BT91" s="127"/>
      <c r="BU91" s="127"/>
      <c r="BV91" s="127"/>
      <c r="BW91" s="127"/>
      <c r="BX91" s="127"/>
      <c r="BY91" s="127"/>
      <c r="BZ91" s="133"/>
      <c r="CA91" s="129"/>
      <c r="CB91" s="129"/>
      <c r="CC91" s="127"/>
      <c r="CD91" s="127"/>
    </row>
    <row r="92" spans="1:126" s="67" customFormat="1" ht="30" customHeight="1">
      <c r="A92" s="1464">
        <v>45</v>
      </c>
      <c r="B92" s="1464"/>
      <c r="C92" s="1464"/>
      <c r="D92" s="1464"/>
      <c r="E92" s="1464"/>
      <c r="F92" s="1464"/>
      <c r="G92" s="1464"/>
      <c r="H92" s="1464"/>
      <c r="I92" s="1464"/>
      <c r="J92" s="1464"/>
      <c r="K92" s="1464"/>
      <c r="L92" s="1464"/>
      <c r="M92" s="1464"/>
      <c r="N92" s="1464"/>
      <c r="O92" s="1464"/>
      <c r="P92" s="1464"/>
      <c r="Q92" s="1464"/>
      <c r="R92" s="1464"/>
      <c r="S92" s="1464"/>
      <c r="T92" s="1464"/>
      <c r="U92" s="1464"/>
      <c r="V92" s="1464"/>
      <c r="W92" s="1464"/>
      <c r="X92" s="1464"/>
      <c r="Y92" s="1464"/>
      <c r="Z92" s="1464"/>
      <c r="AA92" s="1464"/>
      <c r="AB92" s="1464"/>
      <c r="AC92" s="1464"/>
      <c r="AD92" s="1464"/>
      <c r="AE92" s="1464"/>
      <c r="AF92" s="1464"/>
      <c r="AG92" s="1464"/>
      <c r="AH92" s="1464"/>
      <c r="AI92" s="1464"/>
      <c r="AJ92" s="1464"/>
      <c r="AK92" s="1464"/>
      <c r="AL92" s="1464"/>
      <c r="AM92" s="1464"/>
      <c r="AN92" s="1464"/>
      <c r="AO92" s="1464"/>
      <c r="AP92" s="1464"/>
      <c r="AQ92" s="1464"/>
      <c r="AR92" s="1464"/>
      <c r="AS92" s="1464"/>
      <c r="AT92" s="1464"/>
      <c r="AU92" s="1464"/>
      <c r="AV92" s="1464"/>
      <c r="AW92" s="1464"/>
      <c r="AX92" s="1464"/>
      <c r="AY92" s="1464"/>
      <c r="AZ92" s="1464"/>
      <c r="BA92" s="1464"/>
      <c r="BB92" s="1464"/>
      <c r="BC92" s="1464"/>
      <c r="BD92" s="1464"/>
      <c r="BE92" s="1464"/>
      <c r="BF92" s="1464"/>
      <c r="BG92" s="1464"/>
      <c r="BH92" s="1464"/>
      <c r="BI92" s="1464"/>
      <c r="BJ92" s="1464"/>
      <c r="BK92" s="1464"/>
      <c r="BL92" s="1464"/>
      <c r="BM92" s="1464"/>
      <c r="BN92" s="1464"/>
      <c r="BO92" s="1464"/>
      <c r="BP92" s="1464"/>
      <c r="BQ92" s="1464"/>
      <c r="BR92" s="1464"/>
      <c r="BS92" s="1464"/>
      <c r="BT92" s="1464"/>
      <c r="BU92" s="1464"/>
      <c r="BV92" s="1464"/>
      <c r="BW92" s="1464"/>
      <c r="BX92" s="1464"/>
      <c r="BY92" s="1464"/>
      <c r="BZ92" s="1464"/>
      <c r="CA92" s="1464"/>
      <c r="CB92" s="1464"/>
      <c r="CC92" s="1464"/>
      <c r="CD92" s="1464"/>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45">
    <mergeCell ref="BV81:BX82"/>
    <mergeCell ref="BY81:CA82"/>
    <mergeCell ref="BV84:BX85"/>
    <mergeCell ref="BY84:CA85"/>
    <mergeCell ref="BV87:BX88"/>
    <mergeCell ref="BY87:CA88"/>
    <mergeCell ref="BV70:BX71"/>
    <mergeCell ref="BY70:CA71"/>
    <mergeCell ref="BV73:BX74"/>
    <mergeCell ref="BY73:CA74"/>
    <mergeCell ref="BV78:BX79"/>
    <mergeCell ref="BY78:CA79"/>
    <mergeCell ref="BV59:BX60"/>
    <mergeCell ref="BY59:CA60"/>
    <mergeCell ref="BV62:BX63"/>
    <mergeCell ref="BY62:CA63"/>
    <mergeCell ref="BV65:BX66"/>
    <mergeCell ref="BY65:CA66"/>
    <mergeCell ref="BV44:BX45"/>
    <mergeCell ref="BY44:CA45"/>
    <mergeCell ref="BV47:BX48"/>
    <mergeCell ref="BY47:CA48"/>
    <mergeCell ref="BV56:BX57"/>
    <mergeCell ref="BY56:CA57"/>
    <mergeCell ref="BY35:CA36"/>
    <mergeCell ref="BV38:BX39"/>
    <mergeCell ref="BY38:CA39"/>
    <mergeCell ref="BV41:BX42"/>
    <mergeCell ref="BY41:CA42"/>
    <mergeCell ref="A92:CD92"/>
    <mergeCell ref="C4:N5"/>
    <mergeCell ref="O4:Q5"/>
    <mergeCell ref="D15:E16"/>
    <mergeCell ref="F15:H16"/>
    <mergeCell ref="J15:Q16"/>
    <mergeCell ref="D18:E19"/>
    <mergeCell ref="F18:H19"/>
    <mergeCell ref="J18:Q19"/>
    <mergeCell ref="BV26:BX27"/>
    <mergeCell ref="BY26:CA27"/>
    <mergeCell ref="BV29:BX30"/>
    <mergeCell ref="BY29:CA30"/>
    <mergeCell ref="BV32:BX33"/>
    <mergeCell ref="BY32:CA33"/>
    <mergeCell ref="BV35:BX3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43A0A"/>
  </sheetPr>
  <dimension ref="A1:DV94"/>
  <sheetViews>
    <sheetView showGridLines="0" view="pageBreakPreview" zoomScale="40" zoomScaleNormal="40" zoomScaleSheetLayoutView="40" zoomScalePageLayoutView="35" workbookViewId="0">
      <selection activeCell="EF21" sqref="EF21"/>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2232" t="s">
        <v>895</v>
      </c>
      <c r="D4" s="2233"/>
      <c r="E4" s="2233"/>
      <c r="F4" s="2233"/>
      <c r="G4" s="2233"/>
      <c r="H4" s="2233"/>
      <c r="I4" s="2233"/>
      <c r="J4" s="2233"/>
      <c r="K4" s="2233"/>
      <c r="L4" s="2233"/>
      <c r="M4" s="2233"/>
      <c r="N4" s="2234"/>
      <c r="O4" s="2238" t="s">
        <v>1440</v>
      </c>
      <c r="P4" s="2239"/>
      <c r="Q4" s="2240"/>
      <c r="R4" s="40"/>
      <c r="S4" s="107" t="s">
        <v>1496</v>
      </c>
      <c r="T4" s="81"/>
      <c r="U4" s="81"/>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2235"/>
      <c r="D5" s="2236"/>
      <c r="E5" s="2236"/>
      <c r="F5" s="2236"/>
      <c r="G5" s="2236"/>
      <c r="H5" s="2236"/>
      <c r="I5" s="2236"/>
      <c r="J5" s="2236"/>
      <c r="K5" s="2236"/>
      <c r="L5" s="2236"/>
      <c r="M5" s="2236"/>
      <c r="N5" s="2237"/>
      <c r="O5" s="2241"/>
      <c r="P5" s="2242"/>
      <c r="Q5" s="2243"/>
      <c r="R5" s="40"/>
      <c r="S5" s="108" t="s">
        <v>1497</v>
      </c>
      <c r="T5" s="81"/>
      <c r="U5" s="81"/>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5"/>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D7" s="119"/>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77" t="s">
        <v>1498</v>
      </c>
      <c r="D8" s="78" t="s">
        <v>1499</v>
      </c>
      <c r="E8" s="40"/>
      <c r="F8" s="79"/>
      <c r="G8" s="40"/>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113"/>
      <c r="BP8" s="113"/>
      <c r="BQ8" s="113"/>
      <c r="BR8" s="113"/>
      <c r="BS8" s="113"/>
      <c r="BT8" s="113"/>
      <c r="BU8" s="113"/>
      <c r="BV8" s="113"/>
      <c r="BW8" s="113"/>
      <c r="BX8" s="113"/>
      <c r="BY8" s="40"/>
      <c r="BZ8" s="40"/>
      <c r="CA8" s="40"/>
      <c r="CB8" s="40"/>
      <c r="CC8" s="40"/>
      <c r="CD8" s="119"/>
      <c r="CE8" s="40"/>
      <c r="CF8" s="4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C9" s="77"/>
      <c r="D9" s="78" t="s">
        <v>1023</v>
      </c>
      <c r="E9" s="40"/>
      <c r="F9" s="79"/>
      <c r="G9" s="40"/>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113"/>
      <c r="BP9" s="113"/>
      <c r="BQ9" s="113"/>
      <c r="BR9" s="113"/>
      <c r="BS9" s="113"/>
      <c r="BT9" s="113"/>
      <c r="BU9" s="113"/>
      <c r="BV9" s="113"/>
      <c r="BW9" s="113"/>
      <c r="BX9" s="113"/>
      <c r="BY9" s="40"/>
      <c r="BZ9" s="40"/>
      <c r="CA9" s="40"/>
      <c r="CB9" s="40"/>
      <c r="CC9" s="40"/>
      <c r="CD9" s="119"/>
      <c r="CE9" s="40"/>
      <c r="CF9" s="4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77"/>
      <c r="D10" s="80" t="s">
        <v>1500</v>
      </c>
      <c r="E10" s="40"/>
      <c r="F10" s="79"/>
      <c r="G10" s="40"/>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113"/>
      <c r="BP10" s="113"/>
      <c r="BQ10" s="113"/>
      <c r="BR10" s="113"/>
      <c r="BS10" s="113"/>
      <c r="BT10" s="113"/>
      <c r="BU10" s="113"/>
      <c r="BV10" s="113"/>
      <c r="BW10" s="113"/>
      <c r="BX10" s="113"/>
      <c r="BY10" s="40"/>
      <c r="BZ10" s="40"/>
      <c r="CA10" s="40"/>
      <c r="CB10" s="40"/>
      <c r="CC10" s="40"/>
      <c r="CD10" s="119"/>
      <c r="CE10" s="40"/>
      <c r="CF10" s="4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24.9" customHeight="1">
      <c r="B11" s="76"/>
      <c r="C11" s="81"/>
      <c r="D11" s="1"/>
      <c r="E11" s="25"/>
      <c r="F11" s="78"/>
      <c r="G11" s="79"/>
      <c r="H11" s="82"/>
      <c r="I11" s="82"/>
      <c r="J11" s="102"/>
      <c r="K11" s="98"/>
      <c r="L11" s="98"/>
      <c r="M11" s="98"/>
      <c r="N11" s="98"/>
      <c r="O11" s="98"/>
      <c r="P11" s="102"/>
      <c r="Q11" s="102"/>
      <c r="R11" s="1"/>
      <c r="S11" s="1"/>
      <c r="T11" s="1"/>
      <c r="U11" s="1"/>
      <c r="V11" s="1"/>
      <c r="W11" s="1"/>
      <c r="X11" s="1"/>
      <c r="Y11" s="1"/>
      <c r="Z11" s="1"/>
      <c r="AA11" s="1"/>
      <c r="AB11" s="1"/>
      <c r="AC11" s="1"/>
      <c r="AD11" s="1"/>
      <c r="AE11" s="1"/>
      <c r="AF11" s="1"/>
      <c r="AG11" s="1"/>
      <c r="AH11" s="102"/>
      <c r="AI11" s="102"/>
      <c r="AJ11" s="102"/>
      <c r="AK11" s="25"/>
      <c r="AL11" s="109"/>
      <c r="AM11" s="110"/>
      <c r="AN11" s="82"/>
      <c r="AO11" s="82"/>
      <c r="AP11" s="102"/>
      <c r="AQ11" s="98"/>
      <c r="AR11" s="98"/>
      <c r="AS11" s="98"/>
      <c r="AT11" s="98"/>
      <c r="AU11" s="98"/>
      <c r="AV11" s="98"/>
      <c r="AW11" s="112"/>
      <c r="AX11" s="102"/>
      <c r="AY11" s="102"/>
      <c r="AZ11" s="1"/>
      <c r="BA11" s="1"/>
      <c r="BB11" s="1"/>
      <c r="BC11" s="1"/>
      <c r="BD11" s="1"/>
      <c r="BE11" s="1"/>
      <c r="BF11" s="1"/>
      <c r="BG11" s="1"/>
      <c r="BH11" s="1"/>
      <c r="BO11" s="113"/>
      <c r="BP11" s="113"/>
      <c r="BQ11" s="113"/>
      <c r="BR11" s="113"/>
      <c r="BS11" s="113"/>
      <c r="BT11" s="113"/>
      <c r="BU11" s="113"/>
      <c r="BY11" s="883" t="s">
        <v>1453</v>
      </c>
      <c r="CD11" s="119"/>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s="83"/>
      <c r="D12" s="918" t="s">
        <v>146</v>
      </c>
      <c r="E12" s="85"/>
      <c r="F12" s="86" t="s">
        <v>1501</v>
      </c>
      <c r="G12" s="85"/>
      <c r="H12" s="83"/>
      <c r="I12" s="103"/>
      <c r="J12" s="103"/>
      <c r="K12" s="103"/>
      <c r="L12" s="103"/>
      <c r="M12" s="103"/>
      <c r="N12" s="103"/>
      <c r="O12" s="103"/>
      <c r="P12" s="103"/>
      <c r="Q12" s="103"/>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3"/>
      <c r="AQ12" s="83"/>
      <c r="AR12" s="83"/>
      <c r="AS12" s="83"/>
      <c r="AT12" s="83"/>
      <c r="AU12" s="83"/>
      <c r="AV12" s="83"/>
      <c r="AW12" s="83"/>
      <c r="AX12" s="83"/>
      <c r="AY12" s="83"/>
      <c r="AZ12" s="83"/>
      <c r="BA12" s="83"/>
      <c r="BB12" s="83"/>
      <c r="BC12" s="83"/>
      <c r="BD12" s="83"/>
      <c r="BE12" s="83"/>
      <c r="BF12" s="83"/>
      <c r="BG12" s="83"/>
      <c r="BH12" s="83"/>
      <c r="BO12" s="113"/>
      <c r="BP12" s="113"/>
      <c r="BQ12" s="113"/>
      <c r="BR12" s="113"/>
      <c r="BS12" s="113"/>
      <c r="BT12" s="113"/>
      <c r="BU12" s="113"/>
      <c r="BV12" s="2273" t="s">
        <v>1033</v>
      </c>
      <c r="BW12" s="2274"/>
      <c r="BX12" s="2354"/>
      <c r="BY12" s="2275"/>
      <c r="BZ12" s="2276"/>
      <c r="CA12" s="2277"/>
      <c r="CD12" s="119"/>
      <c r="CH12"/>
      <c r="CI12"/>
      <c r="CJ12"/>
      <c r="CK12"/>
    </row>
    <row r="13" spans="2:126" s="64" customFormat="1" ht="30" customHeight="1">
      <c r="B13" s="76"/>
      <c r="C13" s="83"/>
      <c r="D13" s="84"/>
      <c r="E13" s="85"/>
      <c r="F13" s="74" t="s">
        <v>1502</v>
      </c>
      <c r="G13" s="85"/>
      <c r="H13" s="83"/>
      <c r="I13" s="103"/>
      <c r="J13" s="103"/>
      <c r="K13" s="103"/>
      <c r="L13" s="103"/>
      <c r="M13" s="103"/>
      <c r="N13" s="103"/>
      <c r="O13" s="103"/>
      <c r="P13" s="103"/>
      <c r="Q13" s="103"/>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3"/>
      <c r="AQ13" s="83"/>
      <c r="AR13" s="83"/>
      <c r="AS13" s="83"/>
      <c r="AT13" s="83"/>
      <c r="AU13" s="83"/>
      <c r="AV13" s="83"/>
      <c r="AW13" s="83"/>
      <c r="AX13" s="83"/>
      <c r="AY13" s="83"/>
      <c r="AZ13" s="83"/>
      <c r="BA13" s="83"/>
      <c r="BB13" s="83"/>
      <c r="BC13" s="83"/>
      <c r="BD13" s="83"/>
      <c r="BE13" s="83"/>
      <c r="BF13" s="83"/>
      <c r="BG13" s="83"/>
      <c r="BH13" s="83"/>
      <c r="BO13" s="113"/>
      <c r="BP13" s="113"/>
      <c r="BQ13" s="113"/>
      <c r="BR13" s="113"/>
      <c r="BS13" s="113"/>
      <c r="BT13" s="113"/>
      <c r="BU13" s="113"/>
      <c r="BV13" s="2274"/>
      <c r="BW13" s="2274"/>
      <c r="BX13" s="2354"/>
      <c r="BY13" s="2278"/>
      <c r="BZ13" s="2279"/>
      <c r="CA13" s="2280"/>
      <c r="CD13" s="119"/>
      <c r="CH13"/>
      <c r="CI13"/>
      <c r="CJ13"/>
      <c r="CK13"/>
    </row>
    <row r="14" spans="2:126" s="64" customFormat="1" ht="24.9" customHeight="1">
      <c r="B14" s="76"/>
      <c r="C14" s="40"/>
      <c r="D14" s="79"/>
      <c r="E14" s="85"/>
      <c r="F14" s="87"/>
      <c r="G14" s="85"/>
      <c r="H14" s="40"/>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8"/>
      <c r="AN14" s="78"/>
      <c r="AO14" s="78"/>
      <c r="AP14" s="40"/>
      <c r="AQ14" s="40"/>
      <c r="AR14" s="40"/>
      <c r="AS14" s="40"/>
      <c r="AT14" s="40"/>
      <c r="AU14" s="40"/>
      <c r="AV14" s="40"/>
      <c r="AW14" s="40"/>
      <c r="AX14" s="40"/>
      <c r="AY14" s="40"/>
      <c r="AZ14" s="40"/>
      <c r="BA14" s="40"/>
      <c r="BB14" s="40"/>
      <c r="BC14" s="40"/>
      <c r="BD14" s="40"/>
      <c r="BE14" s="40"/>
      <c r="BF14" s="40"/>
      <c r="BG14" s="40"/>
      <c r="BH14" s="40"/>
      <c r="BO14" s="113"/>
      <c r="BP14" s="113"/>
      <c r="BQ14" s="113"/>
      <c r="BR14" s="113"/>
      <c r="BS14" s="113"/>
      <c r="BT14" s="113"/>
      <c r="BU14" s="113"/>
      <c r="BV14" s="40"/>
      <c r="BW14" s="40"/>
      <c r="BX14" s="40"/>
      <c r="BY14" s="40"/>
      <c r="BZ14" s="40"/>
      <c r="CA14" s="40"/>
      <c r="CD14" s="119"/>
      <c r="CH14"/>
      <c r="CI14"/>
      <c r="CJ14"/>
      <c r="CK14"/>
    </row>
    <row r="15" spans="2:126" s="64" customFormat="1" ht="30" customHeight="1">
      <c r="B15" s="88"/>
      <c r="C15" s="40"/>
      <c r="D15" s="915" t="s">
        <v>149</v>
      </c>
      <c r="E15" s="85"/>
      <c r="F15" s="81" t="s">
        <v>1503</v>
      </c>
      <c r="G15" s="85"/>
      <c r="H15" s="40"/>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40"/>
      <c r="AQ15" s="40"/>
      <c r="AR15" s="40"/>
      <c r="AS15" s="40"/>
      <c r="AT15" s="40"/>
      <c r="AU15" s="40"/>
      <c r="AV15" s="40"/>
      <c r="AW15" s="40"/>
      <c r="AX15" s="40"/>
      <c r="AY15" s="40"/>
      <c r="AZ15" s="40"/>
      <c r="BA15" s="40"/>
      <c r="BB15" s="40"/>
      <c r="BC15" s="40"/>
      <c r="BD15" s="40"/>
      <c r="BE15" s="40"/>
      <c r="BF15" s="40"/>
      <c r="BG15" s="40"/>
      <c r="BH15" s="40"/>
      <c r="BO15" s="113"/>
      <c r="BP15" s="113"/>
      <c r="BQ15" s="113"/>
      <c r="BR15" s="113"/>
      <c r="BS15" s="113"/>
      <c r="BT15" s="113"/>
      <c r="BU15" s="113"/>
      <c r="BV15" s="2273" t="s">
        <v>1036</v>
      </c>
      <c r="BW15" s="2274"/>
      <c r="BX15" s="2274"/>
      <c r="BY15" s="2275"/>
      <c r="BZ15" s="2276"/>
      <c r="CA15" s="2277"/>
      <c r="CD15" s="119"/>
      <c r="CH15"/>
      <c r="CI15"/>
      <c r="CJ15"/>
      <c r="CK15"/>
    </row>
    <row r="16" spans="2:126" s="65" customFormat="1" ht="30" customHeight="1">
      <c r="B16" s="90"/>
      <c r="C16" s="40"/>
      <c r="D16" s="89"/>
      <c r="E16" s="85"/>
      <c r="F16" s="91" t="s">
        <v>1504</v>
      </c>
      <c r="G16" s="85"/>
      <c r="H16" s="40"/>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40"/>
      <c r="AQ16" s="40"/>
      <c r="AR16" s="40"/>
      <c r="AS16" s="40"/>
      <c r="AT16" s="40"/>
      <c r="AU16" s="40"/>
      <c r="AV16" s="40"/>
      <c r="AW16" s="40"/>
      <c r="AX16" s="40"/>
      <c r="AY16" s="40"/>
      <c r="AZ16" s="40"/>
      <c r="BA16" s="40"/>
      <c r="BB16" s="40"/>
      <c r="BC16" s="40"/>
      <c r="BD16" s="40"/>
      <c r="BE16" s="40"/>
      <c r="BF16" s="40"/>
      <c r="BG16" s="40"/>
      <c r="BH16" s="40"/>
      <c r="BO16" s="113"/>
      <c r="BP16" s="113"/>
      <c r="BQ16" s="113"/>
      <c r="BR16" s="113"/>
      <c r="BS16" s="113"/>
      <c r="BT16" s="113"/>
      <c r="BU16" s="113"/>
      <c r="BV16" s="2274"/>
      <c r="BW16" s="2274"/>
      <c r="BX16" s="2274"/>
      <c r="BY16" s="2278"/>
      <c r="BZ16" s="2279"/>
      <c r="CA16" s="2280"/>
      <c r="CD16" s="119"/>
      <c r="CH16"/>
      <c r="CI16"/>
      <c r="CJ16"/>
      <c r="CK16"/>
    </row>
    <row r="17" spans="2:91" s="65" customFormat="1" ht="24.9" customHeight="1">
      <c r="B17" s="90"/>
      <c r="C17" s="40"/>
      <c r="D17" s="92"/>
      <c r="E17" s="85"/>
      <c r="F17" s="87"/>
      <c r="G17" s="85"/>
      <c r="H17" s="40"/>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78"/>
      <c r="AM17" s="78"/>
      <c r="AN17" s="78"/>
      <c r="AO17" s="78"/>
      <c r="AP17" s="40"/>
      <c r="AQ17" s="40"/>
      <c r="AR17" s="40"/>
      <c r="AS17" s="40"/>
      <c r="AT17" s="40"/>
      <c r="AU17" s="40"/>
      <c r="AV17" s="40"/>
      <c r="AW17" s="40"/>
      <c r="AX17" s="40"/>
      <c r="AY17" s="40"/>
      <c r="AZ17" s="40"/>
      <c r="BA17" s="40"/>
      <c r="BB17" s="40"/>
      <c r="BC17" s="40"/>
      <c r="BD17" s="40"/>
      <c r="BE17" s="40"/>
      <c r="BF17" s="40"/>
      <c r="BG17" s="40"/>
      <c r="BH17" s="40"/>
      <c r="BO17" s="113"/>
      <c r="BP17" s="113"/>
      <c r="BQ17" s="113"/>
      <c r="BR17" s="113"/>
      <c r="BS17" s="113"/>
      <c r="BT17" s="113"/>
      <c r="BU17" s="113"/>
      <c r="BV17" s="40"/>
      <c r="BW17" s="40"/>
      <c r="BX17" s="40"/>
      <c r="BY17" s="40"/>
      <c r="BZ17" s="40"/>
      <c r="CA17" s="40"/>
      <c r="CD17" s="119"/>
      <c r="CH17"/>
      <c r="CI17"/>
      <c r="CJ17"/>
      <c r="CK17"/>
    </row>
    <row r="18" spans="2:91" s="65" customFormat="1" ht="30" customHeight="1">
      <c r="B18" s="93"/>
      <c r="C18" s="40"/>
      <c r="D18" s="78" t="s">
        <v>151</v>
      </c>
      <c r="E18" s="85"/>
      <c r="F18" s="81" t="s">
        <v>1505</v>
      </c>
      <c r="G18" s="85"/>
      <c r="H18" s="40"/>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40"/>
      <c r="AQ18" s="40"/>
      <c r="AR18" s="40"/>
      <c r="AS18" s="40"/>
      <c r="AT18" s="40"/>
      <c r="AU18" s="40"/>
      <c r="AV18" s="40"/>
      <c r="AW18" s="40"/>
      <c r="AX18" s="40"/>
      <c r="AY18" s="40"/>
      <c r="AZ18" s="40"/>
      <c r="BA18" s="40"/>
      <c r="BB18" s="40"/>
      <c r="BC18" s="40"/>
      <c r="BD18" s="40"/>
      <c r="BE18" s="40"/>
      <c r="BF18" s="40"/>
      <c r="BG18" s="40"/>
      <c r="BH18" s="40"/>
      <c r="BO18" s="113"/>
      <c r="BP18" s="113"/>
      <c r="BQ18" s="113"/>
      <c r="BR18" s="113"/>
      <c r="BS18" s="113"/>
      <c r="BT18" s="113"/>
      <c r="BU18" s="113"/>
      <c r="BV18" s="2273" t="s">
        <v>1039</v>
      </c>
      <c r="BW18" s="2274"/>
      <c r="BX18" s="2274"/>
      <c r="BY18" s="2275"/>
      <c r="BZ18" s="2276"/>
      <c r="CA18" s="2277"/>
      <c r="CD18" s="119"/>
      <c r="CH18"/>
      <c r="CI18"/>
      <c r="CJ18"/>
      <c r="CK18"/>
    </row>
    <row r="19" spans="2:91" s="65" customFormat="1" ht="30" customHeight="1">
      <c r="B19" s="93"/>
      <c r="C19" s="40"/>
      <c r="D19" s="94"/>
      <c r="E19" s="85"/>
      <c r="F19" s="91" t="s">
        <v>1506</v>
      </c>
      <c r="G19" s="85"/>
      <c r="H19" s="40"/>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40"/>
      <c r="AQ19" s="40"/>
      <c r="AR19" s="40"/>
      <c r="AS19" s="40"/>
      <c r="AT19" s="40"/>
      <c r="AU19" s="40"/>
      <c r="AV19" s="40"/>
      <c r="AW19" s="40"/>
      <c r="AX19" s="40"/>
      <c r="AY19" s="40"/>
      <c r="AZ19" s="40"/>
      <c r="BA19" s="40"/>
      <c r="BB19" s="40"/>
      <c r="BC19" s="40"/>
      <c r="BD19" s="40"/>
      <c r="BE19" s="40"/>
      <c r="BF19" s="40"/>
      <c r="BG19" s="40"/>
      <c r="BH19" s="40"/>
      <c r="BO19" s="113"/>
      <c r="BP19" s="113"/>
      <c r="BQ19" s="113"/>
      <c r="BR19" s="113"/>
      <c r="BS19" s="113"/>
      <c r="BT19" s="113"/>
      <c r="BU19" s="113"/>
      <c r="BV19" s="2274"/>
      <c r="BW19" s="2274"/>
      <c r="BX19" s="2274"/>
      <c r="BY19" s="2278"/>
      <c r="BZ19" s="2279"/>
      <c r="CA19" s="2280"/>
      <c r="CD19" s="119"/>
      <c r="CH19"/>
      <c r="CI19"/>
      <c r="CJ19"/>
      <c r="CK19"/>
    </row>
    <row r="20" spans="2:91" s="65" customFormat="1" ht="24.9" customHeight="1">
      <c r="B20" s="93"/>
      <c r="C20" s="40"/>
      <c r="D20" s="89"/>
      <c r="E20" s="85"/>
      <c r="F20" s="87"/>
      <c r="G20" s="85"/>
      <c r="H20" s="40"/>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40"/>
      <c r="AQ20" s="40"/>
      <c r="AR20" s="40"/>
      <c r="AS20" s="40"/>
      <c r="AT20" s="40"/>
      <c r="AU20" s="40"/>
      <c r="AV20" s="40"/>
      <c r="AW20" s="40"/>
      <c r="AX20" s="40"/>
      <c r="AY20" s="40"/>
      <c r="AZ20" s="40"/>
      <c r="BA20" s="40"/>
      <c r="BB20" s="40"/>
      <c r="BC20" s="40"/>
      <c r="BD20" s="40"/>
      <c r="BE20" s="40"/>
      <c r="BF20" s="40"/>
      <c r="BG20" s="40"/>
      <c r="BH20" s="40"/>
      <c r="BO20" s="113"/>
      <c r="BP20" s="113"/>
      <c r="BQ20" s="113"/>
      <c r="BR20" s="113"/>
      <c r="BS20" s="113"/>
      <c r="BT20" s="113"/>
      <c r="BU20" s="113"/>
      <c r="BV20" s="40"/>
      <c r="BW20" s="40"/>
      <c r="BX20" s="40"/>
      <c r="BY20" s="40"/>
      <c r="BZ20" s="40"/>
      <c r="CA20" s="40"/>
      <c r="CD20" s="119"/>
      <c r="CH20"/>
      <c r="CI20"/>
      <c r="CJ20"/>
      <c r="CK20"/>
    </row>
    <row r="21" spans="2:91" s="65" customFormat="1" ht="30" customHeight="1">
      <c r="B21" s="93"/>
      <c r="C21" s="40"/>
      <c r="D21" s="915" t="s">
        <v>194</v>
      </c>
      <c r="E21" s="85"/>
      <c r="F21" s="78" t="s">
        <v>1507</v>
      </c>
      <c r="G21" s="85"/>
      <c r="H21" s="40"/>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c r="AL21" s="78"/>
      <c r="AM21" s="78"/>
      <c r="AN21" s="78"/>
      <c r="AO21" s="78"/>
      <c r="AP21" s="40"/>
      <c r="AQ21" s="40"/>
      <c r="AR21" s="40"/>
      <c r="AS21" s="40"/>
      <c r="AT21" s="40"/>
      <c r="AU21" s="40"/>
      <c r="AV21" s="40"/>
      <c r="AW21" s="40"/>
      <c r="AX21" s="40"/>
      <c r="AY21" s="40"/>
      <c r="AZ21" s="40"/>
      <c r="BA21" s="40"/>
      <c r="BB21" s="40"/>
      <c r="BC21" s="40"/>
      <c r="BD21" s="40"/>
      <c r="BE21" s="40"/>
      <c r="BF21" s="40"/>
      <c r="BG21" s="40"/>
      <c r="BH21" s="40"/>
      <c r="BO21" s="113"/>
      <c r="BP21" s="113"/>
      <c r="BQ21" s="113"/>
      <c r="BR21" s="113"/>
      <c r="BS21" s="113"/>
      <c r="BT21" s="113"/>
      <c r="BU21" s="113"/>
      <c r="BV21" s="2273" t="s">
        <v>1508</v>
      </c>
      <c r="BW21" s="2274"/>
      <c r="BX21" s="2274"/>
      <c r="BY21" s="2275"/>
      <c r="BZ21" s="2276"/>
      <c r="CA21" s="2277"/>
      <c r="CD21" s="119"/>
      <c r="CH21"/>
      <c r="CI21"/>
      <c r="CJ21"/>
      <c r="CK21"/>
    </row>
    <row r="22" spans="2:91" s="65" customFormat="1" ht="30" customHeight="1">
      <c r="B22" s="93"/>
      <c r="C22" s="40"/>
      <c r="D22" s="89"/>
      <c r="E22" s="85"/>
      <c r="F22" s="80" t="s">
        <v>1509</v>
      </c>
      <c r="G22" s="85"/>
      <c r="H22" s="40"/>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78"/>
      <c r="AJ22" s="78"/>
      <c r="AK22" s="78"/>
      <c r="AL22" s="78"/>
      <c r="AM22" s="78"/>
      <c r="AN22" s="78"/>
      <c r="AO22" s="78"/>
      <c r="AP22" s="40"/>
      <c r="AQ22" s="40"/>
      <c r="AR22" s="40"/>
      <c r="AS22" s="40"/>
      <c r="AT22" s="40"/>
      <c r="AU22" s="40"/>
      <c r="AV22" s="40"/>
      <c r="AW22" s="40"/>
      <c r="AX22" s="40"/>
      <c r="AY22" s="40"/>
      <c r="AZ22" s="40"/>
      <c r="BA22" s="40"/>
      <c r="BB22" s="40"/>
      <c r="BC22" s="40"/>
      <c r="BD22" s="40"/>
      <c r="BE22" s="40"/>
      <c r="BF22" s="40"/>
      <c r="BG22" s="40"/>
      <c r="BH22" s="40"/>
      <c r="BO22" s="113"/>
      <c r="BP22" s="113"/>
      <c r="BQ22" s="113"/>
      <c r="BR22" s="113"/>
      <c r="BS22" s="113"/>
      <c r="BT22" s="113"/>
      <c r="BU22" s="113"/>
      <c r="BV22" s="2274"/>
      <c r="BW22" s="2274"/>
      <c r="BX22" s="2274"/>
      <c r="BY22" s="2278"/>
      <c r="BZ22" s="2279"/>
      <c r="CA22" s="2280"/>
      <c r="CD22" s="119"/>
      <c r="CH22"/>
      <c r="CI22"/>
      <c r="CJ22"/>
      <c r="CK22"/>
    </row>
    <row r="23" spans="2:91" s="66" customFormat="1" ht="24.9" customHeight="1">
      <c r="B23" s="93"/>
      <c r="C23" s="40"/>
      <c r="D23" s="92"/>
      <c r="E23" s="85"/>
      <c r="F23" s="80"/>
      <c r="G23" s="85"/>
      <c r="H23" s="40"/>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40"/>
      <c r="AQ23" s="40"/>
      <c r="AR23" s="40"/>
      <c r="AS23" s="40"/>
      <c r="AT23" s="40"/>
      <c r="AU23" s="40"/>
      <c r="AV23" s="40"/>
      <c r="AW23" s="40"/>
      <c r="AX23" s="40"/>
      <c r="AY23" s="40"/>
      <c r="AZ23" s="40"/>
      <c r="BA23" s="40"/>
      <c r="BB23" s="40"/>
      <c r="BC23" s="40"/>
      <c r="BD23" s="40"/>
      <c r="BE23" s="40"/>
      <c r="BF23" s="40"/>
      <c r="BG23" s="40"/>
      <c r="BH23" s="40"/>
      <c r="BO23" s="113"/>
      <c r="BP23" s="113"/>
      <c r="BQ23" s="113"/>
      <c r="BR23" s="113"/>
      <c r="BS23" s="113"/>
      <c r="BT23" s="113"/>
      <c r="BU23" s="113"/>
      <c r="BV23" s="40"/>
      <c r="BW23" s="40"/>
      <c r="BX23" s="40"/>
      <c r="BY23" s="40"/>
      <c r="BZ23" s="40"/>
      <c r="CA23" s="40"/>
      <c r="CD23" s="119"/>
      <c r="CH23"/>
      <c r="CI23"/>
      <c r="CJ23"/>
      <c r="CK23"/>
    </row>
    <row r="24" spans="2:91" s="66" customFormat="1" ht="39.9" customHeight="1">
      <c r="B24" s="76"/>
      <c r="C24" s="40"/>
      <c r="D24" s="915" t="s">
        <v>197</v>
      </c>
      <c r="E24" s="85"/>
      <c r="F24" s="78" t="s">
        <v>1510</v>
      </c>
      <c r="G24" s="85"/>
      <c r="H24" s="40"/>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40"/>
      <c r="AQ24" s="40"/>
      <c r="AR24" s="40"/>
      <c r="AS24" s="40"/>
      <c r="AT24" s="40"/>
      <c r="AU24" s="40"/>
      <c r="AV24" s="40"/>
      <c r="AW24" s="40"/>
      <c r="AX24" s="40"/>
      <c r="AY24" s="40"/>
      <c r="AZ24" s="40"/>
      <c r="BA24" s="40"/>
      <c r="BB24" s="40"/>
      <c r="BC24" s="40"/>
      <c r="BD24" s="40"/>
      <c r="BE24" s="40"/>
      <c r="BF24" s="40"/>
      <c r="BG24" s="40"/>
      <c r="BH24" s="40"/>
      <c r="BO24" s="113"/>
      <c r="BP24" s="113"/>
      <c r="BQ24" s="113"/>
      <c r="BR24" s="113"/>
      <c r="BS24" s="113"/>
      <c r="BT24" s="113"/>
      <c r="BU24" s="113"/>
      <c r="BV24" s="2273" t="s">
        <v>1511</v>
      </c>
      <c r="BW24" s="2274"/>
      <c r="BX24" s="2274"/>
      <c r="BY24" s="2275"/>
      <c r="BZ24" s="2276"/>
      <c r="CA24" s="2277"/>
      <c r="CD24" s="119"/>
      <c r="CH24"/>
      <c r="CI24"/>
      <c r="CJ24"/>
      <c r="CK24"/>
    </row>
    <row r="25" spans="2:91" s="66" customFormat="1" ht="39.9" customHeight="1">
      <c r="B25" s="76"/>
      <c r="C25" s="40"/>
      <c r="D25" s="89"/>
      <c r="E25" s="85"/>
      <c r="F25" s="80" t="s">
        <v>1512</v>
      </c>
      <c r="G25" s="85"/>
      <c r="H25" s="40"/>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40"/>
      <c r="AQ25" s="40"/>
      <c r="AR25" s="40"/>
      <c r="AS25" s="40"/>
      <c r="AT25" s="40"/>
      <c r="AU25" s="40"/>
      <c r="AV25" s="40"/>
      <c r="AW25" s="40"/>
      <c r="AX25" s="40"/>
      <c r="AY25" s="40"/>
      <c r="AZ25" s="40"/>
      <c r="BA25" s="40"/>
      <c r="BB25" s="40"/>
      <c r="BC25" s="40"/>
      <c r="BD25" s="40"/>
      <c r="BE25" s="40"/>
      <c r="BF25" s="40"/>
      <c r="BG25" s="40"/>
      <c r="BH25" s="40"/>
      <c r="BO25" s="113"/>
      <c r="BP25" s="113"/>
      <c r="BQ25" s="113"/>
      <c r="BR25" s="113"/>
      <c r="BS25" s="113"/>
      <c r="BT25" s="113"/>
      <c r="BU25" s="113"/>
      <c r="BV25" s="2274"/>
      <c r="BW25" s="2274"/>
      <c r="BX25" s="2274"/>
      <c r="BY25" s="2278"/>
      <c r="BZ25" s="2279"/>
      <c r="CA25" s="2280"/>
      <c r="CD25" s="119"/>
      <c r="CH25"/>
      <c r="CI25"/>
      <c r="CJ25"/>
      <c r="CK25"/>
    </row>
    <row r="26" spans="2:91" s="66" customFormat="1" ht="24.9" customHeight="1">
      <c r="B26" s="76"/>
      <c r="C26" s="40"/>
      <c r="D26" s="89"/>
      <c r="E26" s="85"/>
      <c r="F26" s="80"/>
      <c r="G26" s="85"/>
      <c r="H26" s="40"/>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40"/>
      <c r="AQ26" s="40"/>
      <c r="AR26" s="40"/>
      <c r="AS26" s="40"/>
      <c r="AT26" s="40"/>
      <c r="AU26" s="40"/>
      <c r="AV26" s="40"/>
      <c r="AW26" s="40"/>
      <c r="AX26" s="40"/>
      <c r="AY26" s="40"/>
      <c r="AZ26" s="40"/>
      <c r="BA26" s="40"/>
      <c r="BB26" s="40"/>
      <c r="BC26" s="40"/>
      <c r="BD26" s="40"/>
      <c r="BE26" s="40"/>
      <c r="BF26" s="40"/>
      <c r="BG26" s="40"/>
      <c r="BH26" s="40"/>
      <c r="BO26" s="113"/>
      <c r="BP26" s="113"/>
      <c r="BQ26" s="113"/>
      <c r="BR26" s="113"/>
      <c r="BS26" s="113"/>
      <c r="BT26" s="113"/>
      <c r="BU26" s="113"/>
      <c r="BV26" s="114"/>
      <c r="BW26" s="114"/>
      <c r="BX26" s="114"/>
      <c r="BY26" s="115"/>
      <c r="BZ26" s="115"/>
      <c r="CA26" s="115"/>
      <c r="CD26" s="119"/>
      <c r="CG26" s="78"/>
      <c r="CH26" s="40"/>
      <c r="CI26" s="40"/>
      <c r="CJ26" s="40"/>
      <c r="CK26" s="40"/>
      <c r="CL26" s="40"/>
      <c r="CM26" s="40"/>
    </row>
    <row r="27" spans="2:91" s="66" customFormat="1" ht="30" customHeight="1">
      <c r="B27" s="76"/>
      <c r="C27" s="40"/>
      <c r="D27" s="915" t="s">
        <v>200</v>
      </c>
      <c r="E27" s="85"/>
      <c r="F27" s="78" t="s">
        <v>741</v>
      </c>
      <c r="G27" s="85"/>
      <c r="H27" s="40"/>
      <c r="I27" s="78"/>
      <c r="J27" s="78"/>
      <c r="K27" s="78"/>
      <c r="L27" s="78"/>
      <c r="M27" s="78"/>
      <c r="N27" s="78"/>
      <c r="O27" s="78"/>
      <c r="P27" s="78"/>
      <c r="Q27" s="78"/>
      <c r="R27" s="78"/>
      <c r="S27" s="2088"/>
      <c r="T27" s="2088"/>
      <c r="U27" s="2088"/>
      <c r="V27" s="2088"/>
      <c r="W27" s="2088"/>
      <c r="X27" s="2088"/>
      <c r="Y27" s="2088"/>
      <c r="Z27" s="2088"/>
      <c r="AA27" s="2088"/>
      <c r="AB27" s="2088"/>
      <c r="AC27" s="2088"/>
      <c r="AD27" s="2088"/>
      <c r="AE27" s="2088"/>
      <c r="AF27" s="2088"/>
      <c r="AG27" s="2088"/>
      <c r="AH27" s="2088"/>
      <c r="AI27" s="2088"/>
      <c r="AJ27" s="2088"/>
      <c r="AK27" s="2088"/>
      <c r="AL27" s="2088"/>
      <c r="AM27" s="78"/>
      <c r="AN27" s="78"/>
      <c r="AO27" s="78"/>
      <c r="AP27" s="40"/>
      <c r="AQ27" s="40"/>
      <c r="AR27" s="40"/>
      <c r="AS27" s="40"/>
      <c r="AT27" s="40"/>
      <c r="AU27" s="40"/>
      <c r="AV27" s="40"/>
      <c r="AW27" s="40"/>
      <c r="AX27" s="40"/>
      <c r="AY27" s="40"/>
      <c r="AZ27" s="40"/>
      <c r="BA27" s="40"/>
      <c r="BB27" s="40"/>
      <c r="BC27" s="40"/>
      <c r="BD27" s="40"/>
      <c r="BE27" s="40"/>
      <c r="BF27" s="40"/>
      <c r="BG27" s="40"/>
      <c r="BH27" s="40"/>
      <c r="BO27" s="113"/>
      <c r="BP27" s="113"/>
      <c r="BQ27" s="113"/>
      <c r="BR27" s="113"/>
      <c r="BS27" s="113"/>
      <c r="BT27" s="113"/>
      <c r="BU27" s="113"/>
      <c r="BV27" s="2273" t="s">
        <v>1513</v>
      </c>
      <c r="BW27" s="2274"/>
      <c r="BX27" s="2274"/>
      <c r="BY27" s="2275"/>
      <c r="BZ27" s="2276"/>
      <c r="CA27" s="2277"/>
      <c r="CD27" s="119"/>
      <c r="CG27" s="78"/>
      <c r="CH27" s="40"/>
      <c r="CI27" s="40"/>
      <c r="CJ27" s="40"/>
      <c r="CK27" s="40"/>
      <c r="CL27" s="40"/>
      <c r="CM27" s="40"/>
    </row>
    <row r="28" spans="2:91" s="66" customFormat="1" ht="30" customHeight="1">
      <c r="B28" s="88"/>
      <c r="C28" s="40"/>
      <c r="D28" s="89"/>
      <c r="E28" s="85"/>
      <c r="F28" s="80" t="s">
        <v>742</v>
      </c>
      <c r="G28" s="85"/>
      <c r="H28" s="40"/>
      <c r="I28" s="78"/>
      <c r="J28" s="78"/>
      <c r="K28" s="78"/>
      <c r="L28" s="78"/>
      <c r="M28" s="78"/>
      <c r="N28" s="78"/>
      <c r="O28" s="78"/>
      <c r="P28" s="78"/>
      <c r="Q28" s="78"/>
      <c r="R28" s="78"/>
      <c r="S28" s="2355"/>
      <c r="T28" s="2355"/>
      <c r="U28" s="2355"/>
      <c r="V28" s="2355"/>
      <c r="W28" s="2355"/>
      <c r="X28" s="2355"/>
      <c r="Y28" s="2355"/>
      <c r="Z28" s="2355"/>
      <c r="AA28" s="2355"/>
      <c r="AB28" s="2355"/>
      <c r="AC28" s="2355"/>
      <c r="AD28" s="2355"/>
      <c r="AE28" s="2355"/>
      <c r="AF28" s="2355"/>
      <c r="AG28" s="2355"/>
      <c r="AH28" s="2355"/>
      <c r="AI28" s="2355"/>
      <c r="AJ28" s="2355"/>
      <c r="AK28" s="2355"/>
      <c r="AL28" s="2355"/>
      <c r="AM28" s="78"/>
      <c r="AN28" s="78"/>
      <c r="AO28" s="78"/>
      <c r="AP28" s="40"/>
      <c r="AQ28" s="40"/>
      <c r="AR28" s="40"/>
      <c r="AS28" s="40"/>
      <c r="AT28" s="40"/>
      <c r="AU28" s="40"/>
      <c r="AV28" s="40"/>
      <c r="AW28" s="40"/>
      <c r="AX28" s="40"/>
      <c r="AY28" s="40"/>
      <c r="AZ28" s="40"/>
      <c r="BA28" s="40"/>
      <c r="BB28" s="40"/>
      <c r="BC28" s="40"/>
      <c r="BD28" s="40"/>
      <c r="BE28" s="40"/>
      <c r="BF28" s="40"/>
      <c r="BG28" s="40"/>
      <c r="BH28" s="40"/>
      <c r="BO28" s="113"/>
      <c r="BP28" s="113"/>
      <c r="BQ28" s="113"/>
      <c r="BR28" s="113"/>
      <c r="BS28" s="113"/>
      <c r="BT28" s="113"/>
      <c r="BU28" s="113"/>
      <c r="BV28" s="2274"/>
      <c r="BW28" s="2274"/>
      <c r="BX28" s="2274"/>
      <c r="BY28" s="2278"/>
      <c r="BZ28" s="2279"/>
      <c r="CA28" s="2280"/>
      <c r="CD28" s="119"/>
      <c r="CG28" s="78"/>
      <c r="CH28" s="40"/>
      <c r="CI28" s="40"/>
      <c r="CJ28" s="40"/>
      <c r="CK28" s="40"/>
      <c r="CL28" s="40"/>
      <c r="CM28" s="40"/>
    </row>
    <row r="29" spans="2:91" s="66" customFormat="1" ht="24.9" customHeight="1">
      <c r="B29" s="90"/>
      <c r="C29" s="40"/>
      <c r="D29" s="89"/>
      <c r="E29" s="85"/>
      <c r="F29" s="80"/>
      <c r="G29" s="85"/>
      <c r="H29" s="40"/>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40"/>
      <c r="AQ29" s="40"/>
      <c r="AR29" s="40"/>
      <c r="AS29" s="40"/>
      <c r="AT29" s="40"/>
      <c r="AU29" s="40"/>
      <c r="AV29" s="40"/>
      <c r="AW29" s="40"/>
      <c r="AX29" s="40"/>
      <c r="AY29" s="40"/>
      <c r="AZ29" s="40"/>
      <c r="BA29" s="40"/>
      <c r="BB29" s="40"/>
      <c r="BC29" s="40"/>
      <c r="BD29" s="40"/>
      <c r="BE29" s="40"/>
      <c r="BF29" s="40"/>
      <c r="BG29" s="40"/>
      <c r="BH29" s="40"/>
      <c r="BO29" s="113"/>
      <c r="BP29" s="113"/>
      <c r="BQ29" s="113"/>
      <c r="BR29" s="113"/>
      <c r="BS29" s="113"/>
      <c r="BT29" s="113"/>
      <c r="BU29" s="113"/>
      <c r="BV29" s="114"/>
      <c r="BW29" s="114"/>
      <c r="BX29" s="114"/>
      <c r="BY29" s="115"/>
      <c r="BZ29" s="115"/>
      <c r="CA29" s="115"/>
      <c r="CD29" s="119"/>
      <c r="CG29" s="78"/>
      <c r="CH29" s="40"/>
      <c r="CI29" s="40"/>
      <c r="CJ29" s="40"/>
      <c r="CK29" s="40"/>
      <c r="CL29" s="40"/>
      <c r="CM29" s="40"/>
    </row>
    <row r="30" spans="2:91" s="66" customFormat="1" ht="30" customHeight="1">
      <c r="B30" s="90"/>
      <c r="C30" s="40"/>
      <c r="D30" s="915" t="s">
        <v>203</v>
      </c>
      <c r="E30" s="85"/>
      <c r="F30" s="78" t="s">
        <v>1514</v>
      </c>
      <c r="G30" s="85"/>
      <c r="H30" s="40"/>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40"/>
      <c r="AQ30" s="40"/>
      <c r="AR30" s="40"/>
      <c r="AS30" s="40"/>
      <c r="AT30" s="40"/>
      <c r="AU30" s="40"/>
      <c r="AV30" s="40"/>
      <c r="AW30" s="40"/>
      <c r="AX30" s="40"/>
      <c r="AY30" s="40"/>
      <c r="AZ30" s="40"/>
      <c r="BA30" s="40"/>
      <c r="BB30" s="40"/>
      <c r="BC30" s="40"/>
      <c r="BD30" s="40"/>
      <c r="BE30" s="40"/>
      <c r="BF30" s="40"/>
      <c r="BG30" s="40"/>
      <c r="BH30" s="40"/>
      <c r="BO30" s="113"/>
      <c r="BP30" s="113"/>
      <c r="BQ30" s="113"/>
      <c r="BR30" s="113"/>
      <c r="BS30" s="113"/>
      <c r="BT30" s="113"/>
      <c r="BU30" s="113"/>
      <c r="BV30" s="2273" t="s">
        <v>1057</v>
      </c>
      <c r="BW30" s="2274"/>
      <c r="BX30" s="2274"/>
      <c r="BY30" s="2275"/>
      <c r="BZ30" s="2276"/>
      <c r="CA30" s="2277"/>
      <c r="CD30" s="119"/>
      <c r="CG30" s="78"/>
      <c r="CH30" s="40"/>
      <c r="CI30" s="40"/>
      <c r="CJ30" s="40"/>
      <c r="CK30" s="40"/>
      <c r="CL30" s="40"/>
      <c r="CM30" s="40"/>
    </row>
    <row r="31" spans="2:91" s="66" customFormat="1" ht="30" customHeight="1">
      <c r="B31" s="93"/>
      <c r="C31" s="40"/>
      <c r="D31" s="89"/>
      <c r="E31" s="85"/>
      <c r="F31" s="80" t="s">
        <v>1515</v>
      </c>
      <c r="G31" s="85"/>
      <c r="H31" s="40"/>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40"/>
      <c r="AQ31" s="40"/>
      <c r="AR31" s="40"/>
      <c r="AS31" s="40"/>
      <c r="AT31" s="40"/>
      <c r="AU31" s="40"/>
      <c r="AV31" s="40"/>
      <c r="AW31" s="40"/>
      <c r="AX31" s="40"/>
      <c r="AY31" s="40"/>
      <c r="AZ31" s="40"/>
      <c r="BA31" s="40"/>
      <c r="BB31" s="40"/>
      <c r="BC31" s="40"/>
      <c r="BD31" s="40"/>
      <c r="BE31" s="40"/>
      <c r="BF31" s="40"/>
      <c r="BG31" s="40"/>
      <c r="BH31" s="40"/>
      <c r="BO31" s="113"/>
      <c r="BP31" s="113"/>
      <c r="BQ31" s="113"/>
      <c r="BR31" s="113"/>
      <c r="BS31" s="113"/>
      <c r="BT31" s="113"/>
      <c r="BU31" s="113"/>
      <c r="BV31" s="2274"/>
      <c r="BW31" s="2274"/>
      <c r="BX31" s="2274"/>
      <c r="BY31" s="2278"/>
      <c r="BZ31" s="2279"/>
      <c r="CA31" s="2280"/>
      <c r="CD31" s="119"/>
      <c r="CG31" s="78"/>
      <c r="CH31" s="40"/>
      <c r="CI31" s="40"/>
      <c r="CJ31" s="40"/>
      <c r="CK31" s="40"/>
      <c r="CL31" s="40"/>
      <c r="CM31" s="40"/>
    </row>
    <row r="32" spans="2:91" s="66" customFormat="1" ht="39.9" customHeight="1">
      <c r="B32" s="95"/>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121"/>
      <c r="CE32" s="78"/>
      <c r="CF32" s="78"/>
      <c r="CG32" s="78"/>
      <c r="CH32" s="40"/>
      <c r="CI32" s="40"/>
      <c r="CJ32" s="40"/>
      <c r="CK32" s="40"/>
      <c r="CL32" s="40"/>
      <c r="CM32" s="40"/>
    </row>
    <row r="33" spans="2:91" s="66" customFormat="1" ht="39.9" customHeight="1">
      <c r="B33" s="76"/>
      <c r="C33" s="97"/>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s="97"/>
      <c r="CD33" s="122"/>
      <c r="CE33" s="78"/>
      <c r="CF33" s="78"/>
      <c r="CG33" s="78"/>
      <c r="CH33" s="40"/>
      <c r="CI33" s="40"/>
      <c r="CJ33" s="40"/>
      <c r="CK33" s="40"/>
      <c r="CL33" s="40"/>
      <c r="CM33" s="40"/>
    </row>
    <row r="34" spans="2:91" s="66" customFormat="1" ht="30" customHeight="1">
      <c r="B34" s="76"/>
      <c r="C34" s="77" t="s">
        <v>1516</v>
      </c>
      <c r="D34" s="78" t="s">
        <v>1517</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s="97"/>
      <c r="CD34" s="122"/>
      <c r="CE34" s="78"/>
      <c r="CF34" s="78"/>
      <c r="CG34" s="78"/>
      <c r="CH34" s="40"/>
      <c r="CI34" s="40"/>
      <c r="CJ34" s="40"/>
      <c r="CK34" s="40"/>
      <c r="CL34" s="40"/>
      <c r="CM34" s="40"/>
    </row>
    <row r="35" spans="2:91" s="66" customFormat="1" ht="30" customHeight="1">
      <c r="B35" s="76"/>
      <c r="C35" s="77"/>
      <c r="D35" s="78" t="s">
        <v>114</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s="97"/>
      <c r="CD35" s="122"/>
      <c r="CE35" s="78"/>
      <c r="CF35" s="78"/>
      <c r="CG35" s="78"/>
      <c r="CH35" s="40"/>
      <c r="CI35" s="40"/>
      <c r="CJ35" s="40"/>
      <c r="CK35" s="40"/>
      <c r="CL35" s="40"/>
      <c r="CM35" s="40"/>
    </row>
    <row r="36" spans="2:91" s="66" customFormat="1" ht="30" customHeight="1">
      <c r="B36" s="88"/>
      <c r="C36" s="77"/>
      <c r="D36" s="80" t="s">
        <v>1518</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s="97"/>
      <c r="CD36" s="122"/>
      <c r="CE36" s="78"/>
      <c r="CF36" s="78"/>
      <c r="CG36" s="78"/>
      <c r="CH36" s="40"/>
      <c r="CI36" s="40"/>
      <c r="CJ36" s="40"/>
      <c r="CK36" s="40"/>
      <c r="CL36" s="40"/>
      <c r="CM36" s="40"/>
    </row>
    <row r="37" spans="2:91" s="66" customFormat="1" ht="30" customHeight="1">
      <c r="B37" s="90"/>
      <c r="C37" s="9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97"/>
      <c r="CD37" s="122"/>
      <c r="CE37" s="78"/>
      <c r="CF37" s="78"/>
      <c r="CG37" s="78"/>
      <c r="CH37" s="40"/>
      <c r="CI37" s="40"/>
      <c r="CJ37" s="40"/>
      <c r="CK37" s="40"/>
      <c r="CL37" s="40"/>
      <c r="CM37" s="40"/>
    </row>
    <row r="38" spans="2:91" s="66" customFormat="1" ht="30" customHeight="1">
      <c r="B38" s="90"/>
      <c r="C38" s="97"/>
      <c r="D38" s="2356">
        <v>350046</v>
      </c>
      <c r="E38" s="2356"/>
      <c r="F38" s="2356"/>
      <c r="G38" s="2356"/>
      <c r="H38" s="2356"/>
      <c r="I38" s="104"/>
      <c r="J38" s="104"/>
      <c r="K38" s="104"/>
      <c r="L38" s="104"/>
      <c r="M38" s="104"/>
      <c r="N38" s="104"/>
      <c r="O38" s="104"/>
      <c r="P38" s="104"/>
      <c r="Q38" s="104"/>
      <c r="R38" s="81"/>
      <c r="S38" s="81"/>
      <c r="T38" s="81"/>
      <c r="U38" s="81"/>
      <c r="V38" s="81"/>
      <c r="W38" s="81"/>
      <c r="X38" s="81"/>
      <c r="Y38" s="81"/>
      <c r="Z38" s="81"/>
      <c r="AA38" s="81"/>
      <c r="AB38" s="81"/>
      <c r="AC38" s="81"/>
      <c r="AD38" s="81"/>
      <c r="AE38" s="81"/>
      <c r="AF38" s="81"/>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s="97"/>
      <c r="CD38" s="122"/>
      <c r="CE38" s="78"/>
      <c r="CF38" s="78"/>
      <c r="CG38" s="78"/>
      <c r="CH38" s="40"/>
      <c r="CI38" s="40"/>
      <c r="CJ38" s="40"/>
      <c r="CK38" s="40"/>
      <c r="CL38" s="40"/>
      <c r="CM38" s="40"/>
    </row>
    <row r="39" spans="2:91" s="66" customFormat="1" ht="30" customHeight="1">
      <c r="B39" s="93"/>
      <c r="C39" s="97"/>
      <c r="D39" s="1612" t="s">
        <v>74</v>
      </c>
      <c r="E39" s="1605"/>
      <c r="F39" s="2251"/>
      <c r="G39" s="2252"/>
      <c r="H39" s="2253"/>
      <c r="I39" s="105"/>
      <c r="J39" s="2250" t="s">
        <v>793</v>
      </c>
      <c r="K39" s="2250"/>
      <c r="L39" s="2250"/>
      <c r="M39" s="2250"/>
      <c r="N39" s="2250"/>
      <c r="O39" s="2250"/>
      <c r="P39" s="2250"/>
      <c r="Q39" s="2250"/>
      <c r="R39" s="81"/>
      <c r="S39" s="1612" t="s">
        <v>76</v>
      </c>
      <c r="T39" s="1605"/>
      <c r="U39" s="2251"/>
      <c r="V39" s="2252"/>
      <c r="W39" s="2253"/>
      <c r="X39" s="105"/>
      <c r="Y39" s="2250" t="s">
        <v>118</v>
      </c>
      <c r="Z39" s="2250"/>
      <c r="AA39" s="2250"/>
      <c r="AB39" s="2250"/>
      <c r="AC39" s="2250"/>
      <c r="AD39" s="2250"/>
      <c r="AE39" s="2250"/>
      <c r="AF39" s="2250"/>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s="97"/>
      <c r="CD39" s="122"/>
      <c r="CE39" s="78"/>
      <c r="CF39" s="78"/>
      <c r="CG39" s="78"/>
      <c r="CH39" s="40"/>
      <c r="CI39" s="40"/>
      <c r="CJ39" s="40"/>
      <c r="CK39" s="40"/>
      <c r="CL39" s="40"/>
      <c r="CM39" s="40"/>
    </row>
    <row r="40" spans="2:91" s="66" customFormat="1" ht="30" customHeight="1">
      <c r="B40" s="76"/>
      <c r="C40" s="97"/>
      <c r="D40" s="1604"/>
      <c r="E40" s="1605"/>
      <c r="F40" s="2254"/>
      <c r="G40" s="2255"/>
      <c r="H40" s="2256"/>
      <c r="I40" s="105"/>
      <c r="J40" s="2250"/>
      <c r="K40" s="2250"/>
      <c r="L40" s="2250"/>
      <c r="M40" s="2250"/>
      <c r="N40" s="2250"/>
      <c r="O40" s="2250"/>
      <c r="P40" s="2250"/>
      <c r="Q40" s="2250"/>
      <c r="R40" s="81"/>
      <c r="S40" s="1604"/>
      <c r="T40" s="1605"/>
      <c r="U40" s="2254"/>
      <c r="V40" s="2255"/>
      <c r="W40" s="2256"/>
      <c r="X40" s="105"/>
      <c r="Y40" s="2250"/>
      <c r="Z40" s="2250"/>
      <c r="AA40" s="2250"/>
      <c r="AB40" s="2250"/>
      <c r="AC40" s="2250"/>
      <c r="AD40" s="2250"/>
      <c r="AE40" s="2250"/>
      <c r="AF40" s="225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s="97"/>
      <c r="CD40" s="122"/>
      <c r="CE40" s="78"/>
      <c r="CF40" s="78"/>
      <c r="CG40" s="78"/>
      <c r="CH40" s="40"/>
      <c r="CI40" s="40"/>
      <c r="CJ40" s="40"/>
      <c r="CK40" s="40"/>
      <c r="CL40" s="40"/>
      <c r="CM40" s="40"/>
    </row>
    <row r="41" spans="2:91" s="66" customFormat="1" ht="30" customHeight="1">
      <c r="B41" s="76"/>
      <c r="C41" s="97"/>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s="97"/>
      <c r="CD41" s="122"/>
      <c r="CE41" s="78"/>
      <c r="CF41" s="78"/>
      <c r="CG41" s="78"/>
      <c r="CH41" s="40"/>
      <c r="CI41" s="40"/>
      <c r="CJ41" s="40"/>
      <c r="CK41" s="40"/>
      <c r="CL41" s="40"/>
      <c r="CM41" s="40"/>
    </row>
    <row r="42" spans="2:91" s="66" customFormat="1" ht="30" customHeight="1">
      <c r="B42" s="76"/>
      <c r="C42" s="97"/>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97"/>
      <c r="CD42" s="122"/>
      <c r="CE42" s="78"/>
      <c r="CF42" s="78"/>
      <c r="CG42" s="78"/>
      <c r="CH42" s="40"/>
      <c r="CI42" s="40"/>
      <c r="CJ42" s="40"/>
      <c r="CK42" s="40"/>
      <c r="CL42" s="40"/>
      <c r="CM42" s="40"/>
    </row>
    <row r="43" spans="2:91" s="66" customFormat="1" ht="39.9" customHeight="1">
      <c r="B43" s="76"/>
      <c r="C43" s="97"/>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97"/>
      <c r="CD43" s="120"/>
      <c r="CH43"/>
      <c r="CI43"/>
      <c r="CJ43"/>
      <c r="CK43"/>
    </row>
    <row r="44" spans="2:91" s="66" customFormat="1" ht="39.9" customHeight="1">
      <c r="B44" s="88"/>
      <c r="C44" s="97"/>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97"/>
      <c r="CD44" s="123"/>
      <c r="CH44"/>
      <c r="CI44"/>
      <c r="CJ44"/>
      <c r="CK44"/>
    </row>
    <row r="45" spans="2:91" s="66" customFormat="1" ht="30" customHeight="1">
      <c r="B45" s="90"/>
      <c r="C45" s="97"/>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97"/>
      <c r="CD45" s="123"/>
      <c r="CH45"/>
      <c r="CI45"/>
      <c r="CJ45"/>
      <c r="CK45"/>
    </row>
    <row r="46" spans="2:91" s="66" customFormat="1" ht="30" customHeight="1">
      <c r="B46" s="90"/>
      <c r="C46" s="97"/>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97"/>
      <c r="CD46" s="124"/>
      <c r="CH46"/>
      <c r="CI46"/>
      <c r="CJ46"/>
      <c r="CK46"/>
    </row>
    <row r="47" spans="2:91" s="66" customFormat="1" ht="30" customHeight="1">
      <c r="B47" s="93"/>
      <c r="C47" s="9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s="97"/>
      <c r="CD47" s="124"/>
      <c r="CH47"/>
      <c r="CI47"/>
      <c r="CJ47"/>
      <c r="CK47"/>
    </row>
    <row r="48" spans="2:91" s="66" customFormat="1" ht="24.9" customHeight="1">
      <c r="B48" s="76"/>
      <c r="C48" s="97"/>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97"/>
      <c r="CD48" s="124"/>
      <c r="CH48"/>
      <c r="CI48"/>
      <c r="CJ48"/>
      <c r="CK48"/>
    </row>
    <row r="49" spans="2:126" s="66" customFormat="1" ht="30" customHeight="1">
      <c r="B49" s="76"/>
      <c r="C49" s="97"/>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s="97"/>
      <c r="CD49" s="124"/>
      <c r="CH49"/>
      <c r="CI49"/>
      <c r="CJ49"/>
      <c r="CK49"/>
    </row>
    <row r="50" spans="2:126" s="66" customFormat="1" ht="30" customHeight="1">
      <c r="B50" s="76"/>
      <c r="C50" s="97"/>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s="97"/>
      <c r="CD50" s="120"/>
      <c r="CH50"/>
      <c r="CI50"/>
      <c r="CJ50"/>
      <c r="CK50"/>
    </row>
    <row r="51" spans="2:126" s="66" customFormat="1" ht="30" customHeight="1">
      <c r="B51" s="76"/>
      <c r="C51" s="97"/>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s="97"/>
      <c r="CD51" s="120"/>
      <c r="CH51"/>
      <c r="CI51"/>
      <c r="CJ51"/>
      <c r="CK51"/>
    </row>
    <row r="52" spans="2:126" s="66" customFormat="1" ht="30" customHeight="1">
      <c r="B52" s="88"/>
      <c r="C52" s="97"/>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97"/>
      <c r="CD52" s="120"/>
      <c r="CH52"/>
      <c r="CI52"/>
      <c r="CJ52"/>
      <c r="CK52"/>
    </row>
    <row r="53" spans="2:126" s="66" customFormat="1" ht="30" customHeight="1">
      <c r="B53" s="90"/>
      <c r="C53" s="97"/>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s="97"/>
      <c r="CD53" s="120"/>
      <c r="CH53"/>
      <c r="CI53"/>
      <c r="CJ53"/>
      <c r="CK53"/>
    </row>
    <row r="54" spans="2:126" s="66" customFormat="1" ht="39.9" customHeight="1">
      <c r="B54" s="93"/>
      <c r="C54" s="97"/>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s="97"/>
      <c r="CD54" s="12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9.9" customHeight="1">
      <c r="B55" s="76"/>
      <c r="C55" s="97"/>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97"/>
      <c r="CD55" s="120"/>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1"/>
      <c r="C56" s="97"/>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97"/>
      <c r="CD56" s="120"/>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6"/>
      <c r="C57" s="9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97"/>
      <c r="CD57" s="120"/>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9.9" customHeight="1">
      <c r="B58" s="76"/>
      <c r="C58" s="97"/>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97"/>
      <c r="CD58" s="124"/>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9.9" customHeight="1">
      <c r="B59" s="76"/>
      <c r="C59" s="97"/>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97"/>
      <c r="CD59" s="124"/>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8"/>
      <c r="C60" s="97"/>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97"/>
      <c r="CD60" s="124"/>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0"/>
      <c r="C61" s="97"/>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97"/>
      <c r="CD61" s="120"/>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0"/>
      <c r="C62" s="97"/>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s="97"/>
      <c r="CD62" s="120"/>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3"/>
      <c r="C63" s="97"/>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s="97"/>
      <c r="CD63" s="120"/>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6"/>
      <c r="C64" s="97"/>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s="97"/>
      <c r="CD64" s="120"/>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15" customHeight="1">
      <c r="B65" s="76"/>
      <c r="C65" s="97"/>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97"/>
      <c r="CD65" s="120"/>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6"/>
      <c r="C66" s="97"/>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s="97"/>
      <c r="CD66" s="123"/>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6"/>
      <c r="C67" s="9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s="97"/>
      <c r="CD67" s="123"/>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15" customHeight="1">
      <c r="B68" s="88"/>
      <c r="C68" s="97"/>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s="97"/>
      <c r="CD68" s="124"/>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0"/>
      <c r="C69" s="97"/>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s="97"/>
      <c r="CD69" s="124"/>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0"/>
      <c r="C70" s="97"/>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s="97"/>
      <c r="CD70" s="124"/>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15" customHeight="1">
      <c r="B71" s="93"/>
      <c r="C71" s="97"/>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97"/>
      <c r="CD71" s="12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6"/>
      <c r="C72" s="97"/>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97"/>
      <c r="CD72" s="120"/>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6"/>
      <c r="C73" s="97"/>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97"/>
      <c r="CD73" s="120"/>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9.9" customHeight="1">
      <c r="B74" s="76"/>
      <c r="C74" s="97"/>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97"/>
      <c r="CD74" s="120"/>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9.9" customHeight="1">
      <c r="B75" s="76"/>
      <c r="C75" s="97"/>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97"/>
      <c r="CD75" s="120"/>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8"/>
      <c r="C76" s="97"/>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97"/>
      <c r="CD76" s="120"/>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0"/>
      <c r="C77" s="9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97"/>
      <c r="CD77" s="123"/>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0"/>
      <c r="C78" s="97"/>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97"/>
      <c r="CD78" s="123"/>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3"/>
      <c r="C79" s="97"/>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97"/>
      <c r="CD79" s="124"/>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6"/>
      <c r="C80" s="97"/>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97"/>
      <c r="CD80" s="124"/>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6"/>
      <c r="C81" s="97"/>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97"/>
      <c r="CD81" s="124"/>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6"/>
      <c r="C82" s="97"/>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97"/>
      <c r="CD82" s="124"/>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76"/>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97"/>
      <c r="CD83" s="120"/>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30" customHeight="1">
      <c r="B84" s="88"/>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97"/>
      <c r="CD84" s="120"/>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9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20"/>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30" customHeight="1">
      <c r="B86" s="9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20"/>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20.100000000000001" customHeight="1">
      <c r="B87" s="93"/>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20"/>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6" customFormat="1" ht="20.100000000000001" customHeight="1">
      <c r="B88" s="76"/>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24"/>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6" customFormat="1" ht="30" customHeight="1">
      <c r="B89" s="125"/>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c r="BT89" s="126"/>
      <c r="BU89" s="126"/>
      <c r="BV89" s="126"/>
      <c r="BW89" s="126"/>
      <c r="BX89" s="126"/>
      <c r="BY89" s="126"/>
      <c r="BZ89" s="126"/>
      <c r="CA89" s="126"/>
      <c r="CB89" s="126"/>
      <c r="CC89" s="126"/>
      <c r="CD89" s="134"/>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127"/>
      <c r="C90" s="128"/>
      <c r="D90" s="127"/>
      <c r="E90" s="129"/>
      <c r="F90" s="128"/>
      <c r="G90" s="113"/>
      <c r="H90" s="113"/>
      <c r="I90" s="113"/>
      <c r="J90" s="131"/>
      <c r="K90" s="131"/>
      <c r="L90" s="131"/>
      <c r="M90" s="131"/>
      <c r="N90" s="131"/>
      <c r="O90" s="131"/>
      <c r="P90" s="131"/>
      <c r="Q90" s="132"/>
      <c r="R90" s="131"/>
      <c r="S90" s="131"/>
      <c r="T90" s="127"/>
      <c r="U90" s="127"/>
      <c r="V90" s="127"/>
      <c r="W90" s="127"/>
      <c r="X90" s="127"/>
      <c r="Y90" s="127"/>
      <c r="Z90" s="127"/>
      <c r="AA90" s="127"/>
      <c r="AB90" s="133"/>
      <c r="AC90" s="129"/>
      <c r="AD90" s="129"/>
      <c r="AE90" s="129"/>
      <c r="AF90" s="129"/>
      <c r="AG90" s="129"/>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7"/>
      <c r="BQ90" s="127"/>
      <c r="BR90" s="127"/>
      <c r="BS90" s="127"/>
      <c r="BT90" s="127"/>
      <c r="BU90" s="127"/>
      <c r="BV90" s="127"/>
      <c r="BW90" s="127"/>
      <c r="BX90" s="127"/>
      <c r="BY90" s="127"/>
      <c r="BZ90" s="133"/>
      <c r="CA90" s="129"/>
      <c r="CB90" s="129"/>
      <c r="CC90" s="127"/>
      <c r="CD90" s="127"/>
    </row>
    <row r="91" spans="1:126" ht="20.100000000000001" customHeight="1">
      <c r="B91" s="127"/>
      <c r="C91" s="128"/>
      <c r="D91" s="127"/>
      <c r="E91" s="129"/>
      <c r="F91" s="128"/>
      <c r="G91" s="113"/>
      <c r="H91" s="113"/>
      <c r="I91" s="113"/>
      <c r="J91" s="131"/>
      <c r="K91" s="131"/>
      <c r="L91" s="131"/>
      <c r="M91" s="131"/>
      <c r="N91" s="131"/>
      <c r="O91" s="131"/>
      <c r="P91" s="131"/>
      <c r="Q91" s="132"/>
      <c r="R91" s="131"/>
      <c r="S91" s="131"/>
      <c r="T91" s="127"/>
      <c r="U91" s="127"/>
      <c r="V91" s="127"/>
      <c r="W91" s="127"/>
      <c r="X91" s="127"/>
      <c r="Y91" s="127"/>
      <c r="Z91" s="127"/>
      <c r="AA91" s="127"/>
      <c r="AB91" s="133"/>
      <c r="AC91" s="129"/>
      <c r="AD91" s="129"/>
      <c r="AE91" s="129"/>
      <c r="AF91" s="129"/>
      <c r="AG91" s="129"/>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7"/>
      <c r="BF91" s="127"/>
      <c r="BG91" s="127"/>
      <c r="BH91" s="127"/>
      <c r="BI91" s="127"/>
      <c r="BJ91" s="127"/>
      <c r="BK91" s="127"/>
      <c r="BL91" s="127"/>
      <c r="BM91" s="127"/>
      <c r="BN91" s="127"/>
      <c r="BO91" s="127"/>
      <c r="BP91" s="127"/>
      <c r="BQ91" s="127"/>
      <c r="BR91" s="127"/>
      <c r="BS91" s="127"/>
      <c r="BT91" s="127"/>
      <c r="BU91" s="127"/>
      <c r="BV91" s="127"/>
      <c r="BW91" s="127"/>
      <c r="BX91" s="127"/>
      <c r="BY91" s="127"/>
      <c r="BZ91" s="133"/>
      <c r="CA91" s="129"/>
      <c r="CB91" s="129"/>
      <c r="CC91" s="127"/>
      <c r="CD91" s="127"/>
    </row>
    <row r="92" spans="1:126" s="67" customFormat="1" ht="30" customHeight="1">
      <c r="A92" s="1464">
        <v>46</v>
      </c>
      <c r="B92" s="1464"/>
      <c r="C92" s="1464"/>
      <c r="D92" s="1464"/>
      <c r="E92" s="1464"/>
      <c r="F92" s="1464"/>
      <c r="G92" s="1464"/>
      <c r="H92" s="1464"/>
      <c r="I92" s="1464"/>
      <c r="J92" s="1464"/>
      <c r="K92" s="1464"/>
      <c r="L92" s="1464"/>
      <c r="M92" s="1464"/>
      <c r="N92" s="1464"/>
      <c r="O92" s="1464"/>
      <c r="P92" s="1464"/>
      <c r="Q92" s="1464"/>
      <c r="R92" s="1464"/>
      <c r="S92" s="1464"/>
      <c r="T92" s="1464"/>
      <c r="U92" s="1464"/>
      <c r="V92" s="1464"/>
      <c r="W92" s="1464"/>
      <c r="X92" s="1464"/>
      <c r="Y92" s="1464"/>
      <c r="Z92" s="1464"/>
      <c r="AA92" s="1464"/>
      <c r="AB92" s="1464"/>
      <c r="AC92" s="1464"/>
      <c r="AD92" s="1464"/>
      <c r="AE92" s="1464"/>
      <c r="AF92" s="1464"/>
      <c r="AG92" s="1464"/>
      <c r="AH92" s="1464"/>
      <c r="AI92" s="1464"/>
      <c r="AJ92" s="1464"/>
      <c r="AK92" s="1464"/>
      <c r="AL92" s="1464"/>
      <c r="AM92" s="1464"/>
      <c r="AN92" s="1464"/>
      <c r="AO92" s="1464"/>
      <c r="AP92" s="1464"/>
      <c r="AQ92" s="1464"/>
      <c r="AR92" s="1464"/>
      <c r="AS92" s="1464"/>
      <c r="AT92" s="1464"/>
      <c r="AU92" s="1464"/>
      <c r="AV92" s="1464"/>
      <c r="AW92" s="1464"/>
      <c r="AX92" s="1464"/>
      <c r="AY92" s="1464"/>
      <c r="AZ92" s="1464"/>
      <c r="BA92" s="1464"/>
      <c r="BB92" s="1464"/>
      <c r="BC92" s="1464"/>
      <c r="BD92" s="1464"/>
      <c r="BE92" s="1464"/>
      <c r="BF92" s="1464"/>
      <c r="BG92" s="1464"/>
      <c r="BH92" s="1464"/>
      <c r="BI92" s="1464"/>
      <c r="BJ92" s="1464"/>
      <c r="BK92" s="1464"/>
      <c r="BL92" s="1464"/>
      <c r="BM92" s="1464"/>
      <c r="BN92" s="1464"/>
      <c r="BO92" s="1464"/>
      <c r="BP92" s="1464"/>
      <c r="BQ92" s="1464"/>
      <c r="BR92" s="1464"/>
      <c r="BS92" s="1464"/>
      <c r="BT92" s="1464"/>
      <c r="BU92" s="1464"/>
      <c r="BV92" s="1464"/>
      <c r="BW92" s="1464"/>
      <c r="BX92" s="1464"/>
      <c r="BY92" s="1464"/>
      <c r="BZ92" s="1464"/>
      <c r="CA92" s="1464"/>
      <c r="CB92" s="1464"/>
      <c r="CC92" s="1464"/>
      <c r="CD92" s="1464"/>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7" customFormat="1" ht="20.100000000000001" customHeight="1">
      <c r="B93" s="130"/>
      <c r="C93" s="130"/>
      <c r="D93" s="130"/>
      <c r="E93" s="130"/>
      <c r="F93" s="130"/>
      <c r="G93" s="130"/>
      <c r="H93" s="130"/>
      <c r="I93" s="130"/>
      <c r="J93" s="130"/>
      <c r="K93" s="130"/>
      <c r="L93" s="130"/>
      <c r="M93" s="130"/>
      <c r="N93" s="130"/>
      <c r="O93" s="130"/>
      <c r="P93" s="130"/>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0"/>
      <c r="BA93" s="130"/>
      <c r="BB93" s="130"/>
      <c r="BC93" s="130"/>
      <c r="BD93" s="130"/>
      <c r="BE93" s="130"/>
      <c r="BF93" s="130"/>
      <c r="BG93" s="130"/>
      <c r="BH93" s="130"/>
      <c r="BI93" s="130"/>
      <c r="BJ93" s="130"/>
      <c r="BK93" s="130"/>
      <c r="BL93" s="130"/>
      <c r="BM93" s="130"/>
      <c r="BN93" s="130"/>
      <c r="BO93" s="130"/>
      <c r="BP93" s="130"/>
      <c r="BQ93" s="130"/>
      <c r="BR93" s="130"/>
      <c r="BS93" s="130"/>
      <c r="BT93" s="130"/>
      <c r="BU93" s="130"/>
      <c r="BV93" s="130"/>
      <c r="BW93" s="130"/>
      <c r="BX93" s="130"/>
      <c r="BY93" s="130"/>
      <c r="BZ93" s="130"/>
      <c r="CA93" s="130"/>
      <c r="CB93" s="130"/>
      <c r="CC93" s="130"/>
      <c r="CD93" s="130"/>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7" customFormat="1" ht="20.100000000000001" customHeight="1">
      <c r="B94" s="130"/>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0"/>
      <c r="BA94" s="130"/>
      <c r="BB94" s="130"/>
      <c r="BC94" s="130"/>
      <c r="BD94" s="130"/>
      <c r="BE94" s="130"/>
      <c r="BF94" s="130"/>
      <c r="BG94" s="130"/>
      <c r="BH94" s="130"/>
      <c r="BI94" s="130"/>
      <c r="BJ94" s="130"/>
      <c r="BK94" s="130"/>
      <c r="BL94" s="130"/>
      <c r="BM94" s="130"/>
      <c r="BN94" s="130"/>
      <c r="BO94" s="130"/>
      <c r="BP94" s="130"/>
      <c r="BQ94" s="130"/>
      <c r="BR94" s="130"/>
      <c r="BS94" s="130"/>
      <c r="BT94" s="130"/>
      <c r="BU94" s="130"/>
      <c r="BV94" s="130"/>
      <c r="BW94" s="130"/>
      <c r="BX94" s="130"/>
      <c r="BY94" s="130"/>
      <c r="BZ94" s="130"/>
      <c r="CA94" s="130"/>
      <c r="CB94" s="130"/>
      <c r="CC94" s="130"/>
      <c r="CD94" s="130"/>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25">
    <mergeCell ref="S27:AL28"/>
    <mergeCell ref="BY30:CA31"/>
    <mergeCell ref="D39:E40"/>
    <mergeCell ref="F39:H40"/>
    <mergeCell ref="U39:W40"/>
    <mergeCell ref="J39:Q40"/>
    <mergeCell ref="S39:T40"/>
    <mergeCell ref="Y39:AF40"/>
    <mergeCell ref="D38:H38"/>
    <mergeCell ref="A92:CD92"/>
    <mergeCell ref="C4:N5"/>
    <mergeCell ref="O4:Q5"/>
    <mergeCell ref="BV12:BX13"/>
    <mergeCell ref="BY12:CA13"/>
    <mergeCell ref="BV15:BX16"/>
    <mergeCell ref="BY15:CA16"/>
    <mergeCell ref="BV18:BX19"/>
    <mergeCell ref="BY18:CA19"/>
    <mergeCell ref="BV21:BX22"/>
    <mergeCell ref="BY21:CA22"/>
    <mergeCell ref="BV24:BX25"/>
    <mergeCell ref="BY24:CA25"/>
    <mergeCell ref="BV27:BX28"/>
    <mergeCell ref="BY27:CA28"/>
    <mergeCell ref="BV30:BX31"/>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412DE-F089-4EB9-AC93-5EFA7D241C36}">
  <sheetPr>
    <tabColor rgb="FF743A0A"/>
  </sheetPr>
  <dimension ref="A1:DV92"/>
  <sheetViews>
    <sheetView showGridLines="0" view="pageBreakPreview" zoomScale="40" zoomScaleNormal="40" zoomScalePageLayoutView="35" workbookViewId="0">
      <selection activeCell="DD33" sqref="DD33"/>
    </sheetView>
  </sheetViews>
  <sheetFormatPr defaultColWidth="2.33203125" defaultRowHeight="15.6"/>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5" width="2.33203125" style="2"/>
    <col min="127" max="208" width="2.33203125" style="2"/>
    <col min="209" max="209" width="3.88671875" style="2" customWidth="1"/>
    <col min="210" max="210" width="9.109375" style="2" customWidth="1"/>
    <col min="211" max="211" width="3.88671875" style="2" customWidth="1"/>
    <col min="212" max="215" width="1.33203125" style="2" customWidth="1"/>
    <col min="216" max="297" width="3.88671875" style="2" customWidth="1"/>
    <col min="298" max="464" width="2.33203125" style="2"/>
    <col min="465" max="465" width="3.88671875" style="2" customWidth="1"/>
    <col min="466" max="466" width="9.109375" style="2" customWidth="1"/>
    <col min="467" max="467" width="3.88671875" style="2" customWidth="1"/>
    <col min="468" max="471" width="1.33203125" style="2" customWidth="1"/>
    <col min="472" max="553" width="3.88671875" style="2" customWidth="1"/>
    <col min="554" max="720" width="2.33203125" style="2"/>
    <col min="721" max="721" width="3.88671875" style="2" customWidth="1"/>
    <col min="722" max="722" width="9.109375" style="2" customWidth="1"/>
    <col min="723" max="723" width="3.88671875" style="2" customWidth="1"/>
    <col min="724" max="727" width="1.33203125" style="2" customWidth="1"/>
    <col min="728" max="809" width="3.88671875" style="2" customWidth="1"/>
    <col min="810" max="976" width="2.33203125" style="2"/>
    <col min="977" max="977" width="3.88671875" style="2" customWidth="1"/>
    <col min="978" max="978" width="9.109375" style="2" customWidth="1"/>
    <col min="979" max="979" width="3.88671875" style="2" customWidth="1"/>
    <col min="980" max="983" width="1.33203125" style="2" customWidth="1"/>
    <col min="984" max="1065" width="3.88671875" style="2" customWidth="1"/>
    <col min="1066" max="1232" width="2.33203125" style="2"/>
    <col min="1233" max="1233" width="3.88671875" style="2" customWidth="1"/>
    <col min="1234" max="1234" width="9.109375" style="2" customWidth="1"/>
    <col min="1235" max="1235" width="3.88671875" style="2" customWidth="1"/>
    <col min="1236" max="1239" width="1.33203125" style="2" customWidth="1"/>
    <col min="1240" max="1321" width="3.88671875" style="2" customWidth="1"/>
    <col min="1322" max="1488" width="2.33203125" style="2"/>
    <col min="1489" max="1489" width="3.88671875" style="2" customWidth="1"/>
    <col min="1490" max="1490" width="9.109375" style="2" customWidth="1"/>
    <col min="1491" max="1491" width="3.88671875" style="2" customWidth="1"/>
    <col min="1492" max="1495" width="1.33203125" style="2" customWidth="1"/>
    <col min="1496" max="1577" width="3.88671875" style="2" customWidth="1"/>
    <col min="1578" max="1744" width="2.33203125" style="2"/>
    <col min="1745" max="1745" width="3.88671875" style="2" customWidth="1"/>
    <col min="1746" max="1746" width="9.109375" style="2" customWidth="1"/>
    <col min="1747" max="1747" width="3.88671875" style="2" customWidth="1"/>
    <col min="1748" max="1751" width="1.33203125" style="2" customWidth="1"/>
    <col min="1752" max="1833" width="3.88671875" style="2" customWidth="1"/>
    <col min="1834" max="2000" width="2.33203125" style="2"/>
    <col min="2001" max="2001" width="3.88671875" style="2" customWidth="1"/>
    <col min="2002" max="2002" width="9.109375" style="2" customWidth="1"/>
    <col min="2003" max="2003" width="3.88671875" style="2" customWidth="1"/>
    <col min="2004" max="2007" width="1.33203125" style="2" customWidth="1"/>
    <col min="2008" max="2089" width="3.88671875" style="2" customWidth="1"/>
    <col min="2090" max="2256" width="2.33203125" style="2"/>
    <col min="2257" max="2257" width="3.88671875" style="2" customWidth="1"/>
    <col min="2258" max="2258" width="9.109375" style="2" customWidth="1"/>
    <col min="2259" max="2259" width="3.88671875" style="2" customWidth="1"/>
    <col min="2260" max="2263" width="1.33203125" style="2" customWidth="1"/>
    <col min="2264" max="2345" width="3.88671875" style="2" customWidth="1"/>
    <col min="2346" max="2512" width="2.33203125" style="2"/>
    <col min="2513" max="2513" width="3.88671875" style="2" customWidth="1"/>
    <col min="2514" max="2514" width="9.109375" style="2" customWidth="1"/>
    <col min="2515" max="2515" width="3.88671875" style="2" customWidth="1"/>
    <col min="2516" max="2519" width="1.33203125" style="2" customWidth="1"/>
    <col min="2520" max="2601" width="3.88671875" style="2" customWidth="1"/>
    <col min="2602" max="2768" width="2.33203125" style="2"/>
    <col min="2769" max="2769" width="3.88671875" style="2" customWidth="1"/>
    <col min="2770" max="2770" width="9.109375" style="2" customWidth="1"/>
    <col min="2771" max="2771" width="3.88671875" style="2" customWidth="1"/>
    <col min="2772" max="2775" width="1.33203125" style="2" customWidth="1"/>
    <col min="2776" max="2857" width="3.88671875" style="2" customWidth="1"/>
    <col min="2858" max="3024" width="2.33203125" style="2"/>
    <col min="3025" max="3025" width="3.88671875" style="2" customWidth="1"/>
    <col min="3026" max="3026" width="9.109375" style="2" customWidth="1"/>
    <col min="3027" max="3027" width="3.88671875" style="2" customWidth="1"/>
    <col min="3028" max="3031" width="1.33203125" style="2" customWidth="1"/>
    <col min="3032" max="3113" width="3.88671875" style="2" customWidth="1"/>
    <col min="3114" max="3280" width="2.33203125" style="2"/>
    <col min="3281" max="3281" width="3.88671875" style="2" customWidth="1"/>
    <col min="3282" max="3282" width="9.109375" style="2" customWidth="1"/>
    <col min="3283" max="3283" width="3.88671875" style="2" customWidth="1"/>
    <col min="3284" max="3287" width="1.33203125" style="2" customWidth="1"/>
    <col min="3288" max="3369" width="3.88671875" style="2" customWidth="1"/>
    <col min="3370" max="3536" width="2.33203125" style="2"/>
    <col min="3537" max="3537" width="3.88671875" style="2" customWidth="1"/>
    <col min="3538" max="3538" width="9.109375" style="2" customWidth="1"/>
    <col min="3539" max="3539" width="3.88671875" style="2" customWidth="1"/>
    <col min="3540" max="3543" width="1.33203125" style="2" customWidth="1"/>
    <col min="3544" max="3625" width="3.88671875" style="2" customWidth="1"/>
    <col min="3626" max="3792" width="2.33203125" style="2"/>
    <col min="3793" max="3793" width="3.88671875" style="2" customWidth="1"/>
    <col min="3794" max="3794" width="9.109375" style="2" customWidth="1"/>
    <col min="3795" max="3795" width="3.88671875" style="2" customWidth="1"/>
    <col min="3796" max="3799" width="1.33203125" style="2" customWidth="1"/>
    <col min="3800" max="3881" width="3.88671875" style="2" customWidth="1"/>
    <col min="3882" max="4048" width="2.33203125" style="2"/>
    <col min="4049" max="4049" width="3.88671875" style="2" customWidth="1"/>
    <col min="4050" max="4050" width="9.109375" style="2" customWidth="1"/>
    <col min="4051" max="4051" width="3.88671875" style="2" customWidth="1"/>
    <col min="4052" max="4055" width="1.33203125" style="2" customWidth="1"/>
    <col min="4056" max="4137" width="3.88671875" style="2" customWidth="1"/>
    <col min="4138" max="4304" width="2.33203125" style="2"/>
    <col min="4305" max="4305" width="3.88671875" style="2" customWidth="1"/>
    <col min="4306" max="4306" width="9.109375" style="2" customWidth="1"/>
    <col min="4307" max="4307" width="3.88671875" style="2" customWidth="1"/>
    <col min="4308" max="4311" width="1.33203125" style="2" customWidth="1"/>
    <col min="4312" max="4393" width="3.88671875" style="2" customWidth="1"/>
    <col min="4394" max="4560" width="2.33203125" style="2"/>
    <col min="4561" max="4561" width="3.88671875" style="2" customWidth="1"/>
    <col min="4562" max="4562" width="9.109375" style="2" customWidth="1"/>
    <col min="4563" max="4563" width="3.88671875" style="2" customWidth="1"/>
    <col min="4564" max="4567" width="1.33203125" style="2" customWidth="1"/>
    <col min="4568" max="4649" width="3.88671875" style="2" customWidth="1"/>
    <col min="4650" max="4816" width="2.33203125" style="2"/>
    <col min="4817" max="4817" width="3.88671875" style="2" customWidth="1"/>
    <col min="4818" max="4818" width="9.109375" style="2" customWidth="1"/>
    <col min="4819" max="4819" width="3.88671875" style="2" customWidth="1"/>
    <col min="4820" max="4823" width="1.33203125" style="2" customWidth="1"/>
    <col min="4824" max="4905" width="3.88671875" style="2" customWidth="1"/>
    <col min="4906" max="5072" width="2.33203125" style="2"/>
    <col min="5073" max="5073" width="3.88671875" style="2" customWidth="1"/>
    <col min="5074" max="5074" width="9.109375" style="2" customWidth="1"/>
    <col min="5075" max="5075" width="3.88671875" style="2" customWidth="1"/>
    <col min="5076" max="5079" width="1.33203125" style="2" customWidth="1"/>
    <col min="5080" max="5161" width="3.88671875" style="2" customWidth="1"/>
    <col min="5162" max="5328" width="2.33203125" style="2"/>
    <col min="5329" max="5329" width="3.88671875" style="2" customWidth="1"/>
    <col min="5330" max="5330" width="9.109375" style="2" customWidth="1"/>
    <col min="5331" max="5331" width="3.88671875" style="2" customWidth="1"/>
    <col min="5332" max="5335" width="1.33203125" style="2" customWidth="1"/>
    <col min="5336" max="5417" width="3.88671875" style="2" customWidth="1"/>
    <col min="5418" max="5584" width="2.33203125" style="2"/>
    <col min="5585" max="5585" width="3.88671875" style="2" customWidth="1"/>
    <col min="5586" max="5586" width="9.109375" style="2" customWidth="1"/>
    <col min="5587" max="5587" width="3.88671875" style="2" customWidth="1"/>
    <col min="5588" max="5591" width="1.33203125" style="2" customWidth="1"/>
    <col min="5592" max="5673" width="3.88671875" style="2" customWidth="1"/>
    <col min="5674" max="5840" width="2.33203125" style="2"/>
    <col min="5841" max="5841" width="3.88671875" style="2" customWidth="1"/>
    <col min="5842" max="5842" width="9.109375" style="2" customWidth="1"/>
    <col min="5843" max="5843" width="3.88671875" style="2" customWidth="1"/>
    <col min="5844" max="5847" width="1.33203125" style="2" customWidth="1"/>
    <col min="5848" max="5929" width="3.88671875" style="2" customWidth="1"/>
    <col min="5930" max="6096" width="2.33203125" style="2"/>
    <col min="6097" max="6097" width="3.88671875" style="2" customWidth="1"/>
    <col min="6098" max="6098" width="9.109375" style="2" customWidth="1"/>
    <col min="6099" max="6099" width="3.88671875" style="2" customWidth="1"/>
    <col min="6100" max="6103" width="1.33203125" style="2" customWidth="1"/>
    <col min="6104" max="6185" width="3.88671875" style="2" customWidth="1"/>
    <col min="6186" max="6352" width="2.33203125" style="2"/>
    <col min="6353" max="6353" width="3.88671875" style="2" customWidth="1"/>
    <col min="6354" max="6354" width="9.109375" style="2" customWidth="1"/>
    <col min="6355" max="6355" width="3.88671875" style="2" customWidth="1"/>
    <col min="6356" max="6359" width="1.33203125" style="2" customWidth="1"/>
    <col min="6360" max="6441" width="3.88671875" style="2" customWidth="1"/>
    <col min="6442" max="6608" width="2.33203125" style="2"/>
    <col min="6609" max="6609" width="3.88671875" style="2" customWidth="1"/>
    <col min="6610" max="6610" width="9.109375" style="2" customWidth="1"/>
    <col min="6611" max="6611" width="3.88671875" style="2" customWidth="1"/>
    <col min="6612" max="6615" width="1.33203125" style="2" customWidth="1"/>
    <col min="6616" max="6697" width="3.88671875" style="2" customWidth="1"/>
    <col min="6698" max="6864" width="2.33203125" style="2"/>
    <col min="6865" max="6865" width="3.88671875" style="2" customWidth="1"/>
    <col min="6866" max="6866" width="9.109375" style="2" customWidth="1"/>
    <col min="6867" max="6867" width="3.88671875" style="2" customWidth="1"/>
    <col min="6868" max="6871" width="1.33203125" style="2" customWidth="1"/>
    <col min="6872" max="6953" width="3.88671875" style="2" customWidth="1"/>
    <col min="6954" max="7120" width="2.33203125" style="2"/>
    <col min="7121" max="7121" width="3.88671875" style="2" customWidth="1"/>
    <col min="7122" max="7122" width="9.109375" style="2" customWidth="1"/>
    <col min="7123" max="7123" width="3.88671875" style="2" customWidth="1"/>
    <col min="7124" max="7127" width="1.33203125" style="2" customWidth="1"/>
    <col min="7128" max="7209" width="3.88671875" style="2" customWidth="1"/>
    <col min="7210" max="7376" width="2.33203125" style="2"/>
    <col min="7377" max="7377" width="3.88671875" style="2" customWidth="1"/>
    <col min="7378" max="7378" width="9.109375" style="2" customWidth="1"/>
    <col min="7379" max="7379" width="3.88671875" style="2" customWidth="1"/>
    <col min="7380" max="7383" width="1.33203125" style="2" customWidth="1"/>
    <col min="7384" max="7465" width="3.88671875" style="2" customWidth="1"/>
    <col min="7466" max="7632" width="2.33203125" style="2"/>
    <col min="7633" max="7633" width="3.88671875" style="2" customWidth="1"/>
    <col min="7634" max="7634" width="9.109375" style="2" customWidth="1"/>
    <col min="7635" max="7635" width="3.88671875" style="2" customWidth="1"/>
    <col min="7636" max="7639" width="1.33203125" style="2" customWidth="1"/>
    <col min="7640" max="7721" width="3.88671875" style="2" customWidth="1"/>
    <col min="7722" max="7888" width="2.33203125" style="2"/>
    <col min="7889" max="7889" width="3.88671875" style="2" customWidth="1"/>
    <col min="7890" max="7890" width="9.109375" style="2" customWidth="1"/>
    <col min="7891" max="7891" width="3.88671875" style="2" customWidth="1"/>
    <col min="7892" max="7895" width="1.33203125" style="2" customWidth="1"/>
    <col min="7896" max="7977" width="3.88671875" style="2" customWidth="1"/>
    <col min="7978" max="8144" width="2.33203125" style="2"/>
    <col min="8145" max="8145" width="3.88671875" style="2" customWidth="1"/>
    <col min="8146" max="8146" width="9.109375" style="2" customWidth="1"/>
    <col min="8147" max="8147" width="3.88671875" style="2" customWidth="1"/>
    <col min="8148" max="8151" width="1.33203125" style="2" customWidth="1"/>
    <col min="8152" max="8233" width="3.88671875" style="2" customWidth="1"/>
    <col min="8234" max="8400" width="2.33203125" style="2"/>
    <col min="8401" max="8401" width="3.88671875" style="2" customWidth="1"/>
    <col min="8402" max="8402" width="9.109375" style="2" customWidth="1"/>
    <col min="8403" max="8403" width="3.88671875" style="2" customWidth="1"/>
    <col min="8404" max="8407" width="1.33203125" style="2" customWidth="1"/>
    <col min="8408" max="8489" width="3.88671875" style="2" customWidth="1"/>
    <col min="8490" max="8656" width="2.33203125" style="2"/>
    <col min="8657" max="8657" width="3.88671875" style="2" customWidth="1"/>
    <col min="8658" max="8658" width="9.109375" style="2" customWidth="1"/>
    <col min="8659" max="8659" width="3.88671875" style="2" customWidth="1"/>
    <col min="8660" max="8663" width="1.33203125" style="2" customWidth="1"/>
    <col min="8664" max="8745" width="3.88671875" style="2" customWidth="1"/>
    <col min="8746" max="8912" width="2.33203125" style="2"/>
    <col min="8913" max="8913" width="3.88671875" style="2" customWidth="1"/>
    <col min="8914" max="8914" width="9.109375" style="2" customWidth="1"/>
    <col min="8915" max="8915" width="3.88671875" style="2" customWidth="1"/>
    <col min="8916" max="8919" width="1.33203125" style="2" customWidth="1"/>
    <col min="8920" max="9001" width="3.88671875" style="2" customWidth="1"/>
    <col min="9002" max="9168" width="2.33203125" style="2"/>
    <col min="9169" max="9169" width="3.88671875" style="2" customWidth="1"/>
    <col min="9170" max="9170" width="9.109375" style="2" customWidth="1"/>
    <col min="9171" max="9171" width="3.88671875" style="2" customWidth="1"/>
    <col min="9172" max="9175" width="1.33203125" style="2" customWidth="1"/>
    <col min="9176" max="9257" width="3.88671875" style="2" customWidth="1"/>
    <col min="9258" max="9424" width="2.33203125" style="2"/>
    <col min="9425" max="9425" width="3.88671875" style="2" customWidth="1"/>
    <col min="9426" max="9426" width="9.109375" style="2" customWidth="1"/>
    <col min="9427" max="9427" width="3.88671875" style="2" customWidth="1"/>
    <col min="9428" max="9431" width="1.33203125" style="2" customWidth="1"/>
    <col min="9432" max="9513" width="3.88671875" style="2" customWidth="1"/>
    <col min="9514" max="9680" width="2.33203125" style="2"/>
    <col min="9681" max="9681" width="3.88671875" style="2" customWidth="1"/>
    <col min="9682" max="9682" width="9.109375" style="2" customWidth="1"/>
    <col min="9683" max="9683" width="3.88671875" style="2" customWidth="1"/>
    <col min="9684" max="9687" width="1.33203125" style="2" customWidth="1"/>
    <col min="9688" max="9769" width="3.88671875" style="2" customWidth="1"/>
    <col min="9770" max="9936" width="2.33203125" style="2"/>
    <col min="9937" max="9937" width="3.88671875" style="2" customWidth="1"/>
    <col min="9938" max="9938" width="9.109375" style="2" customWidth="1"/>
    <col min="9939" max="9939" width="3.88671875" style="2" customWidth="1"/>
    <col min="9940" max="9943" width="1.33203125" style="2" customWidth="1"/>
    <col min="9944" max="10025" width="3.88671875" style="2" customWidth="1"/>
    <col min="10026" max="10192" width="2.33203125" style="2"/>
    <col min="10193" max="10193" width="3.88671875" style="2" customWidth="1"/>
    <col min="10194" max="10194" width="9.109375" style="2" customWidth="1"/>
    <col min="10195" max="10195" width="3.88671875" style="2" customWidth="1"/>
    <col min="10196" max="10199" width="1.33203125" style="2" customWidth="1"/>
    <col min="10200" max="10281" width="3.88671875" style="2" customWidth="1"/>
    <col min="10282" max="10448" width="2.33203125" style="2"/>
    <col min="10449" max="10449" width="3.88671875" style="2" customWidth="1"/>
    <col min="10450" max="10450" width="9.109375" style="2" customWidth="1"/>
    <col min="10451" max="10451" width="3.88671875" style="2" customWidth="1"/>
    <col min="10452" max="10455" width="1.33203125" style="2" customWidth="1"/>
    <col min="10456" max="10537" width="3.88671875" style="2" customWidth="1"/>
    <col min="10538" max="10704" width="2.33203125" style="2"/>
    <col min="10705" max="10705" width="3.88671875" style="2" customWidth="1"/>
    <col min="10706" max="10706" width="9.109375" style="2" customWidth="1"/>
    <col min="10707" max="10707" width="3.88671875" style="2" customWidth="1"/>
    <col min="10708" max="10711" width="1.33203125" style="2" customWidth="1"/>
    <col min="10712" max="10793" width="3.88671875" style="2" customWidth="1"/>
    <col min="10794" max="10960" width="2.33203125" style="2"/>
    <col min="10961" max="10961" width="3.88671875" style="2" customWidth="1"/>
    <col min="10962" max="10962" width="9.109375" style="2" customWidth="1"/>
    <col min="10963" max="10963" width="3.88671875" style="2" customWidth="1"/>
    <col min="10964" max="10967" width="1.33203125" style="2" customWidth="1"/>
    <col min="10968" max="11049" width="3.88671875" style="2" customWidth="1"/>
    <col min="11050" max="11216" width="2.33203125" style="2"/>
    <col min="11217" max="11217" width="3.88671875" style="2" customWidth="1"/>
    <col min="11218" max="11218" width="9.109375" style="2" customWidth="1"/>
    <col min="11219" max="11219" width="3.88671875" style="2" customWidth="1"/>
    <col min="11220" max="11223" width="1.33203125" style="2" customWidth="1"/>
    <col min="11224" max="11305" width="3.88671875" style="2" customWidth="1"/>
    <col min="11306" max="11472" width="2.33203125" style="2"/>
    <col min="11473" max="11473" width="3.88671875" style="2" customWidth="1"/>
    <col min="11474" max="11474" width="9.109375" style="2" customWidth="1"/>
    <col min="11475" max="11475" width="3.88671875" style="2" customWidth="1"/>
    <col min="11476" max="11479" width="1.33203125" style="2" customWidth="1"/>
    <col min="11480" max="11561" width="3.88671875" style="2" customWidth="1"/>
    <col min="11562" max="11728" width="2.33203125" style="2"/>
    <col min="11729" max="11729" width="3.88671875" style="2" customWidth="1"/>
    <col min="11730" max="11730" width="9.109375" style="2" customWidth="1"/>
    <col min="11731" max="11731" width="3.88671875" style="2" customWidth="1"/>
    <col min="11732" max="11735" width="1.33203125" style="2" customWidth="1"/>
    <col min="11736" max="11817" width="3.88671875" style="2" customWidth="1"/>
    <col min="11818" max="11984" width="2.33203125" style="2"/>
    <col min="11985" max="11985" width="3.88671875" style="2" customWidth="1"/>
    <col min="11986" max="11986" width="9.109375" style="2" customWidth="1"/>
    <col min="11987" max="11987" width="3.88671875" style="2" customWidth="1"/>
    <col min="11988" max="11991" width="1.33203125" style="2" customWidth="1"/>
    <col min="11992" max="12073" width="3.88671875" style="2" customWidth="1"/>
    <col min="12074" max="12240" width="2.33203125" style="2"/>
    <col min="12241" max="12241" width="3.88671875" style="2" customWidth="1"/>
    <col min="12242" max="12242" width="9.109375" style="2" customWidth="1"/>
    <col min="12243" max="12243" width="3.88671875" style="2" customWidth="1"/>
    <col min="12244" max="12247" width="1.33203125" style="2" customWidth="1"/>
    <col min="12248" max="12329" width="3.88671875" style="2" customWidth="1"/>
    <col min="12330" max="12496" width="2.33203125" style="2"/>
    <col min="12497" max="12497" width="3.88671875" style="2" customWidth="1"/>
    <col min="12498" max="12498" width="9.109375" style="2" customWidth="1"/>
    <col min="12499" max="12499" width="3.88671875" style="2" customWidth="1"/>
    <col min="12500" max="12503" width="1.33203125" style="2" customWidth="1"/>
    <col min="12504" max="12585" width="3.88671875" style="2" customWidth="1"/>
    <col min="12586" max="12752" width="2.33203125" style="2"/>
    <col min="12753" max="12753" width="3.88671875" style="2" customWidth="1"/>
    <col min="12754" max="12754" width="9.109375" style="2" customWidth="1"/>
    <col min="12755" max="12755" width="3.88671875" style="2" customWidth="1"/>
    <col min="12756" max="12759" width="1.33203125" style="2" customWidth="1"/>
    <col min="12760" max="12841" width="3.88671875" style="2" customWidth="1"/>
    <col min="12842" max="13008" width="2.33203125" style="2"/>
    <col min="13009" max="13009" width="3.88671875" style="2" customWidth="1"/>
    <col min="13010" max="13010" width="9.109375" style="2" customWidth="1"/>
    <col min="13011" max="13011" width="3.88671875" style="2" customWidth="1"/>
    <col min="13012" max="13015" width="1.33203125" style="2" customWidth="1"/>
    <col min="13016" max="13097" width="3.88671875" style="2" customWidth="1"/>
    <col min="13098" max="13264" width="2.33203125" style="2"/>
    <col min="13265" max="13265" width="3.88671875" style="2" customWidth="1"/>
    <col min="13266" max="13266" width="9.109375" style="2" customWidth="1"/>
    <col min="13267" max="13267" width="3.88671875" style="2" customWidth="1"/>
    <col min="13268" max="13271" width="1.33203125" style="2" customWidth="1"/>
    <col min="13272" max="13353" width="3.88671875" style="2" customWidth="1"/>
    <col min="13354" max="13520" width="2.33203125" style="2"/>
    <col min="13521" max="13521" width="3.88671875" style="2" customWidth="1"/>
    <col min="13522" max="13522" width="9.109375" style="2" customWidth="1"/>
    <col min="13523" max="13523" width="3.88671875" style="2" customWidth="1"/>
    <col min="13524" max="13527" width="1.33203125" style="2" customWidth="1"/>
    <col min="13528" max="13609" width="3.88671875" style="2" customWidth="1"/>
    <col min="13610" max="13776" width="2.33203125" style="2"/>
    <col min="13777" max="13777" width="3.88671875" style="2" customWidth="1"/>
    <col min="13778" max="13778" width="9.109375" style="2" customWidth="1"/>
    <col min="13779" max="13779" width="3.88671875" style="2" customWidth="1"/>
    <col min="13780" max="13783" width="1.33203125" style="2" customWidth="1"/>
    <col min="13784" max="13865" width="3.88671875" style="2" customWidth="1"/>
    <col min="13866" max="14032" width="2.33203125" style="2"/>
    <col min="14033" max="14033" width="3.88671875" style="2" customWidth="1"/>
    <col min="14034" max="14034" width="9.109375" style="2" customWidth="1"/>
    <col min="14035" max="14035" width="3.88671875" style="2" customWidth="1"/>
    <col min="14036" max="14039" width="1.33203125" style="2" customWidth="1"/>
    <col min="14040" max="14121" width="3.88671875" style="2" customWidth="1"/>
    <col min="14122" max="14288" width="2.33203125" style="2"/>
    <col min="14289" max="14289" width="3.88671875" style="2" customWidth="1"/>
    <col min="14290" max="14290" width="9.109375" style="2" customWidth="1"/>
    <col min="14291" max="14291" width="3.88671875" style="2" customWidth="1"/>
    <col min="14292" max="14295" width="1.33203125" style="2" customWidth="1"/>
    <col min="14296" max="14377" width="3.88671875" style="2" customWidth="1"/>
    <col min="14378" max="14544" width="2.33203125" style="2"/>
    <col min="14545" max="14545" width="3.88671875" style="2" customWidth="1"/>
    <col min="14546" max="14546" width="9.109375" style="2" customWidth="1"/>
    <col min="14547" max="14547" width="3.88671875" style="2" customWidth="1"/>
    <col min="14548" max="14551" width="1.33203125" style="2" customWidth="1"/>
    <col min="14552" max="14633" width="3.88671875" style="2" customWidth="1"/>
    <col min="14634" max="14800" width="2.33203125" style="2"/>
    <col min="14801" max="14801" width="3.88671875" style="2" customWidth="1"/>
    <col min="14802" max="14802" width="9.109375" style="2" customWidth="1"/>
    <col min="14803" max="14803" width="3.88671875" style="2" customWidth="1"/>
    <col min="14804" max="14807" width="1.33203125" style="2" customWidth="1"/>
    <col min="14808" max="14889" width="3.88671875" style="2" customWidth="1"/>
    <col min="14890" max="15056" width="2.33203125" style="2"/>
    <col min="15057" max="15057" width="3.88671875" style="2" customWidth="1"/>
    <col min="15058" max="15058" width="9.109375" style="2" customWidth="1"/>
    <col min="15059" max="15059" width="3.88671875" style="2" customWidth="1"/>
    <col min="15060" max="15063" width="1.33203125" style="2" customWidth="1"/>
    <col min="15064" max="15145" width="3.88671875" style="2" customWidth="1"/>
    <col min="15146" max="15312" width="2.33203125" style="2"/>
    <col min="15313" max="15313" width="3.88671875" style="2" customWidth="1"/>
    <col min="15314" max="15314" width="9.109375" style="2" customWidth="1"/>
    <col min="15315" max="15315" width="3.88671875" style="2" customWidth="1"/>
    <col min="15316" max="15319" width="1.33203125" style="2" customWidth="1"/>
    <col min="15320" max="15401" width="3.88671875" style="2" customWidth="1"/>
    <col min="15402" max="15568" width="2.33203125" style="2"/>
    <col min="15569" max="15569" width="3.88671875" style="2" customWidth="1"/>
    <col min="15570" max="15570" width="9.109375" style="2" customWidth="1"/>
    <col min="15571" max="15571" width="3.88671875" style="2" customWidth="1"/>
    <col min="15572" max="15575" width="1.33203125" style="2" customWidth="1"/>
    <col min="15576" max="15657" width="3.88671875" style="2" customWidth="1"/>
    <col min="15658" max="15824" width="2.33203125" style="2"/>
    <col min="15825" max="15825" width="3.88671875" style="2" customWidth="1"/>
    <col min="15826" max="15826" width="9.109375" style="2" customWidth="1"/>
    <col min="15827" max="15827" width="3.88671875" style="2" customWidth="1"/>
    <col min="15828" max="15831" width="1.33203125" style="2" customWidth="1"/>
    <col min="15832" max="15913" width="3.88671875" style="2" customWidth="1"/>
    <col min="15914" max="16080" width="2.33203125" style="2"/>
    <col min="16081" max="16081" width="3.88671875" style="2" customWidth="1"/>
    <col min="16082" max="16082" width="9.109375" style="2" customWidth="1"/>
    <col min="16083" max="16083" width="3.88671875" style="2" customWidth="1"/>
    <col min="16084" max="16087" width="1.33203125" style="2" customWidth="1"/>
    <col min="16088" max="16169" width="3.88671875" style="2" customWidth="1"/>
    <col min="16170" max="16384" width="2.33203125" style="2"/>
  </cols>
  <sheetData>
    <row r="1" spans="2:126" ht="81" customHeight="1" thickBot="1"/>
    <row r="2" spans="2:126" s="64" customFormat="1" ht="24.9" customHeight="1">
      <c r="B2" s="68"/>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116"/>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64" customFormat="1" ht="30" customHeight="1">
      <c r="B3" s="7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117"/>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64" customFormat="1" ht="30" customHeight="1">
      <c r="B4" s="72"/>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118"/>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64" customFormat="1" ht="30" customHeight="1">
      <c r="B5" s="73"/>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119"/>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64" customFormat="1" ht="30" customHeight="1">
      <c r="B6" s="73"/>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119"/>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64" customFormat="1" ht="24.9" customHeight="1">
      <c r="B7" s="75"/>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119"/>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64" customFormat="1" ht="30" customHeight="1">
      <c r="B8" s="76"/>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119"/>
      <c r="CE8" s="40"/>
      <c r="CF8" s="40"/>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64" customFormat="1" ht="30" customHeight="1">
      <c r="B9" s="76"/>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119"/>
      <c r="CE9" s="40"/>
      <c r="CF9" s="40"/>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64" customFormat="1" ht="30" customHeight="1">
      <c r="B10" s="76"/>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119"/>
      <c r="CE10" s="40"/>
      <c r="CF10" s="4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64" customFormat="1" ht="24.9" customHeight="1">
      <c r="B11" s="76"/>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119"/>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64" customFormat="1" ht="30" customHeight="1">
      <c r="B12" s="76"/>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119"/>
      <c r="CH12"/>
      <c r="CI12"/>
      <c r="CJ12"/>
      <c r="CK12"/>
    </row>
    <row r="13" spans="2:126" s="64" customFormat="1" ht="30" customHeight="1">
      <c r="B13" s="76"/>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119"/>
      <c r="CH13"/>
      <c r="CI13"/>
      <c r="CJ13"/>
      <c r="CK13"/>
    </row>
    <row r="14" spans="2:126" s="64" customFormat="1" ht="24.9" customHeight="1">
      <c r="B14" s="76"/>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119"/>
      <c r="CH14"/>
      <c r="CI14"/>
      <c r="CJ14"/>
      <c r="CK14"/>
    </row>
    <row r="15" spans="2:126" s="64" customFormat="1" ht="30" customHeight="1">
      <c r="B15" s="88"/>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119"/>
      <c r="CH15"/>
      <c r="CI15"/>
      <c r="CJ15"/>
      <c r="CK15"/>
    </row>
    <row r="16" spans="2:126" s="65" customFormat="1" ht="30" customHeight="1">
      <c r="B16" s="9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119"/>
      <c r="CH16"/>
      <c r="CI16"/>
      <c r="CJ16"/>
      <c r="CK16"/>
    </row>
    <row r="17" spans="2:91" s="65" customFormat="1" ht="24.9" customHeight="1">
      <c r="B17" s="9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119"/>
      <c r="CH17"/>
      <c r="CI17"/>
      <c r="CJ17"/>
      <c r="CK17"/>
    </row>
    <row r="18" spans="2:91" s="65" customFormat="1" ht="30" customHeight="1">
      <c r="B18" s="93"/>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119"/>
      <c r="CH18"/>
      <c r="CI18"/>
      <c r="CJ18"/>
      <c r="CK18"/>
    </row>
    <row r="19" spans="2:91" s="65" customFormat="1" ht="30" customHeight="1">
      <c r="B19" s="93"/>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119"/>
      <c r="CH19"/>
      <c r="CI19"/>
      <c r="CJ19"/>
      <c r="CK19"/>
    </row>
    <row r="20" spans="2:91" s="65" customFormat="1" ht="24.9" customHeight="1">
      <c r="B20" s="93"/>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119"/>
      <c r="CH20"/>
      <c r="CI20"/>
      <c r="CJ20"/>
      <c r="CK20"/>
    </row>
    <row r="21" spans="2:91" s="65" customFormat="1" ht="30" customHeight="1">
      <c r="B21" s="93"/>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119"/>
      <c r="CH21"/>
      <c r="CI21"/>
      <c r="CJ21"/>
      <c r="CK21"/>
    </row>
    <row r="22" spans="2:91" s="65" customFormat="1" ht="30" customHeight="1">
      <c r="B22" s="93"/>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119"/>
      <c r="CH22"/>
      <c r="CI22"/>
      <c r="CJ22"/>
      <c r="CK22"/>
    </row>
    <row r="23" spans="2:91" s="66" customFormat="1" ht="24.9" customHeight="1">
      <c r="B23" s="93"/>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119"/>
      <c r="CH23"/>
      <c r="CI23"/>
      <c r="CJ23"/>
      <c r="CK23"/>
    </row>
    <row r="24" spans="2:91" s="66" customFormat="1" ht="39.9" customHeight="1">
      <c r="B24" s="76"/>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119"/>
      <c r="CH24"/>
      <c r="CI24"/>
      <c r="CJ24"/>
      <c r="CK24"/>
    </row>
    <row r="25" spans="2:91" s="66" customFormat="1" ht="39.9" customHeight="1">
      <c r="B25" s="76"/>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119"/>
      <c r="CH25"/>
      <c r="CI25"/>
      <c r="CJ25"/>
      <c r="CK25"/>
    </row>
    <row r="26" spans="2:91" s="66" customFormat="1" ht="24.9" customHeight="1">
      <c r="B26" s="76"/>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119"/>
      <c r="CG26" s="1048"/>
      <c r="CH26" s="40"/>
      <c r="CI26" s="40"/>
      <c r="CJ26" s="40"/>
      <c r="CK26" s="40"/>
      <c r="CL26" s="40"/>
      <c r="CM26" s="40"/>
    </row>
    <row r="27" spans="2:91" s="66" customFormat="1" ht="30" customHeight="1">
      <c r="B27" s="76"/>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119"/>
      <c r="CG27" s="1048"/>
      <c r="CH27" s="40"/>
      <c r="CI27" s="40"/>
      <c r="CJ27" s="40"/>
      <c r="CK27" s="40"/>
      <c r="CL27" s="40"/>
      <c r="CM27" s="40"/>
    </row>
    <row r="28" spans="2:91" s="66" customFormat="1" ht="30" customHeight="1">
      <c r="B28" s="88"/>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119"/>
      <c r="CG28" s="1048"/>
      <c r="CH28" s="40"/>
      <c r="CI28" s="40"/>
      <c r="CJ28" s="40"/>
      <c r="CK28" s="40"/>
      <c r="CL28" s="40"/>
      <c r="CM28" s="40"/>
    </row>
    <row r="29" spans="2:91" s="66" customFormat="1" ht="24.9" customHeight="1">
      <c r="B29" s="9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119"/>
      <c r="CG29" s="1048"/>
      <c r="CH29" s="40"/>
      <c r="CI29" s="40"/>
      <c r="CJ29" s="40"/>
      <c r="CK29" s="40"/>
      <c r="CL29" s="40"/>
      <c r="CM29" s="40"/>
    </row>
    <row r="30" spans="2:91" s="66" customFormat="1" ht="30" customHeight="1">
      <c r="B30" s="9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119"/>
      <c r="CG30" s="1048"/>
      <c r="CH30" s="40"/>
      <c r="CI30" s="40"/>
      <c r="CJ30" s="40"/>
      <c r="CK30" s="40"/>
      <c r="CL30" s="40"/>
      <c r="CM30" s="40"/>
    </row>
    <row r="31" spans="2:91" s="66" customFormat="1" ht="30" customHeight="1">
      <c r="B31" s="93"/>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119"/>
      <c r="CG31" s="1048"/>
      <c r="CH31" s="40"/>
      <c r="CI31" s="40"/>
      <c r="CJ31" s="40"/>
      <c r="CK31" s="40"/>
      <c r="CL31" s="40"/>
      <c r="CM31" s="40"/>
    </row>
    <row r="32" spans="2:91" s="66" customFormat="1" ht="39.9" customHeight="1">
      <c r="B32" s="93"/>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119"/>
      <c r="CE32" s="1048"/>
      <c r="CF32" s="1048"/>
      <c r="CG32" s="1048"/>
      <c r="CH32" s="40"/>
      <c r="CI32" s="40"/>
      <c r="CJ32" s="40"/>
      <c r="CK32" s="40"/>
      <c r="CL32" s="40"/>
      <c r="CM32" s="40"/>
    </row>
    <row r="33" spans="2:91" s="66" customFormat="1" ht="39.9" customHeight="1">
      <c r="B33" s="93"/>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119"/>
      <c r="CE33" s="1048"/>
      <c r="CF33" s="1048"/>
      <c r="CG33" s="1048"/>
      <c r="CH33" s="40"/>
      <c r="CI33" s="40"/>
      <c r="CJ33" s="40"/>
      <c r="CK33" s="40"/>
      <c r="CL33" s="40"/>
      <c r="CM33" s="40"/>
    </row>
    <row r="34" spans="2:91" s="66" customFormat="1" ht="30" customHeight="1">
      <c r="B34" s="93"/>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119"/>
      <c r="CE34" s="1048"/>
      <c r="CF34" s="1048"/>
      <c r="CG34" s="1048"/>
      <c r="CH34" s="40"/>
      <c r="CI34" s="40"/>
      <c r="CJ34" s="40"/>
      <c r="CK34" s="40"/>
      <c r="CL34" s="40"/>
      <c r="CM34" s="40"/>
    </row>
    <row r="35" spans="2:91" s="66" customFormat="1" ht="30" customHeight="1">
      <c r="B35" s="93"/>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119"/>
      <c r="CE35" s="1048"/>
      <c r="CF35" s="1048"/>
      <c r="CG35" s="1048"/>
      <c r="CH35" s="40"/>
      <c r="CI35" s="40"/>
      <c r="CJ35" s="40"/>
      <c r="CK35" s="40"/>
      <c r="CL35" s="40"/>
      <c r="CM35" s="40"/>
    </row>
    <row r="36" spans="2:91" s="66" customFormat="1" ht="30" customHeight="1">
      <c r="B36" s="88"/>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119"/>
      <c r="CE36" s="1048"/>
      <c r="CF36" s="1048"/>
      <c r="CG36" s="1048"/>
      <c r="CH36" s="40"/>
      <c r="CI36" s="40"/>
      <c r="CJ36" s="40"/>
      <c r="CK36" s="40"/>
      <c r="CL36" s="40"/>
      <c r="CM36" s="40"/>
    </row>
    <row r="37" spans="2:91" s="66" customFormat="1" ht="30" customHeight="1">
      <c r="B37" s="9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122"/>
      <c r="CE37" s="1048"/>
      <c r="CF37" s="1048"/>
      <c r="CG37" s="1048"/>
      <c r="CH37" s="40"/>
      <c r="CI37" s="40"/>
      <c r="CJ37" s="40"/>
      <c r="CK37" s="40"/>
      <c r="CL37" s="40"/>
      <c r="CM37" s="40"/>
    </row>
    <row r="38" spans="2:91" s="66" customFormat="1" ht="30" customHeight="1">
      <c r="B38" s="9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122"/>
      <c r="CE38" s="1048"/>
      <c r="CF38" s="1048"/>
      <c r="CG38" s="1048"/>
      <c r="CH38" s="40"/>
      <c r="CI38" s="40"/>
      <c r="CJ38" s="40"/>
      <c r="CK38" s="40"/>
      <c r="CL38" s="40"/>
      <c r="CM38" s="40"/>
    </row>
    <row r="39" spans="2:91" s="66" customFormat="1" ht="30" customHeight="1">
      <c r="B39" s="93"/>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122"/>
      <c r="CE39" s="1048"/>
      <c r="CF39" s="1048"/>
      <c r="CG39" s="1048"/>
      <c r="CH39" s="40"/>
      <c r="CI39" s="40"/>
      <c r="CJ39" s="40"/>
      <c r="CK39" s="40"/>
      <c r="CL39" s="40"/>
      <c r="CM39" s="40"/>
    </row>
    <row r="40" spans="2:91" s="66" customFormat="1" ht="30" customHeight="1">
      <c r="B40" s="76"/>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122"/>
      <c r="CE40" s="1048"/>
      <c r="CF40" s="1048"/>
      <c r="CG40" s="1048"/>
      <c r="CH40" s="40"/>
      <c r="CI40" s="40"/>
      <c r="CJ40" s="40"/>
      <c r="CK40" s="40"/>
      <c r="CL40" s="40"/>
      <c r="CM40" s="40"/>
    </row>
    <row r="41" spans="2:91" s="66" customFormat="1" ht="30" customHeight="1">
      <c r="B41" s="76"/>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122"/>
      <c r="CE41" s="1048"/>
      <c r="CF41" s="1048"/>
      <c r="CG41" s="1048"/>
      <c r="CH41" s="40"/>
      <c r="CI41" s="40"/>
      <c r="CJ41" s="40"/>
      <c r="CK41" s="40"/>
      <c r="CL41" s="40"/>
      <c r="CM41" s="40"/>
    </row>
    <row r="42" spans="2:91" s="66" customFormat="1" ht="30" customHeight="1">
      <c r="B42" s="76"/>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122"/>
      <c r="CE42" s="1048"/>
      <c r="CF42" s="1048"/>
      <c r="CG42" s="1048"/>
      <c r="CH42" s="40"/>
      <c r="CI42" s="40"/>
      <c r="CJ42" s="40"/>
      <c r="CK42" s="40"/>
      <c r="CL42" s="40"/>
      <c r="CM42" s="40"/>
    </row>
    <row r="43" spans="2:91" s="66" customFormat="1" ht="39.9" customHeight="1">
      <c r="B43" s="76"/>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120"/>
      <c r="CH43"/>
      <c r="CI43"/>
      <c r="CJ43"/>
      <c r="CK43"/>
    </row>
    <row r="44" spans="2:91" s="66" customFormat="1" ht="39.9" customHeight="1">
      <c r="B44" s="88"/>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123"/>
      <c r="CH44"/>
      <c r="CI44"/>
      <c r="CJ44"/>
      <c r="CK44"/>
    </row>
    <row r="45" spans="2:91" s="66" customFormat="1" ht="30" customHeight="1">
      <c r="B45" s="90"/>
      <c r="C45" s="97"/>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97"/>
      <c r="CD45" s="123"/>
      <c r="CH45"/>
      <c r="CI45"/>
      <c r="CJ45"/>
      <c r="CK45"/>
    </row>
    <row r="46" spans="2:91" s="66" customFormat="1" ht="30" customHeight="1">
      <c r="B46" s="90"/>
      <c r="C46" s="97"/>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97"/>
      <c r="CD46" s="124"/>
      <c r="CH46"/>
      <c r="CI46"/>
      <c r="CJ46"/>
      <c r="CK46"/>
    </row>
    <row r="47" spans="2:91" s="66" customFormat="1" ht="30" customHeight="1">
      <c r="B47" s="93"/>
      <c r="C47" s="9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s="97"/>
      <c r="CD47" s="124"/>
      <c r="CH47"/>
      <c r="CI47"/>
      <c r="CJ47"/>
      <c r="CK47"/>
    </row>
    <row r="48" spans="2:91" s="66" customFormat="1" ht="24.9" customHeight="1">
      <c r="B48" s="76"/>
      <c r="C48" s="97"/>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97"/>
      <c r="CD48" s="124"/>
      <c r="CH48"/>
      <c r="CI48"/>
      <c r="CJ48"/>
      <c r="CK48"/>
    </row>
    <row r="49" spans="2:126" s="66" customFormat="1" ht="30" customHeight="1">
      <c r="B49" s="76"/>
      <c r="C49" s="97"/>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s="97"/>
      <c r="CD49" s="124"/>
      <c r="CH49"/>
      <c r="CI49"/>
      <c r="CJ49"/>
      <c r="CK49"/>
    </row>
    <row r="50" spans="2:126" s="66" customFormat="1" ht="30" customHeight="1">
      <c r="B50" s="76"/>
      <c r="C50" s="97"/>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s="97"/>
      <c r="CD50" s="120"/>
      <c r="CH50"/>
      <c r="CI50"/>
      <c r="CJ50"/>
      <c r="CK50"/>
    </row>
    <row r="51" spans="2:126" s="66" customFormat="1" ht="30" customHeight="1">
      <c r="B51" s="76"/>
      <c r="C51" s="97"/>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s="97"/>
      <c r="CD51" s="120"/>
      <c r="CH51"/>
      <c r="CI51"/>
      <c r="CJ51"/>
      <c r="CK51"/>
    </row>
    <row r="52" spans="2:126" s="66" customFormat="1" ht="30" customHeight="1">
      <c r="B52" s="88"/>
      <c r="C52" s="97"/>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97"/>
      <c r="CD52" s="120"/>
      <c r="CH52"/>
      <c r="CI52"/>
      <c r="CJ52"/>
      <c r="CK52"/>
    </row>
    <row r="53" spans="2:126" s="66" customFormat="1" ht="30" customHeight="1">
      <c r="B53" s="90"/>
      <c r="C53" s="97"/>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s="97"/>
      <c r="CD53" s="120"/>
      <c r="CH53"/>
      <c r="CI53"/>
      <c r="CJ53"/>
      <c r="CK53"/>
    </row>
    <row r="54" spans="2:126" s="66" customFormat="1" ht="39.9" customHeight="1">
      <c r="B54" s="93"/>
      <c r="C54" s="97"/>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s="97"/>
      <c r="CD54" s="120"/>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6" customFormat="1" ht="39.9" customHeight="1">
      <c r="B55" s="76"/>
      <c r="C55" s="97"/>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97"/>
      <c r="CD55" s="120"/>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6" customFormat="1" ht="30" customHeight="1">
      <c r="B56" s="101"/>
      <c r="C56" s="97"/>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97"/>
      <c r="CD56" s="120"/>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6" customFormat="1" ht="30" customHeight="1">
      <c r="B57" s="76"/>
      <c r="C57" s="9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97"/>
      <c r="CD57" s="120"/>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6" customFormat="1" ht="39.9" customHeight="1">
      <c r="B58" s="76"/>
      <c r="C58" s="97"/>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97"/>
      <c r="CD58" s="124"/>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6" customFormat="1" ht="39.9" customHeight="1">
      <c r="B59" s="76"/>
      <c r="C59" s="97"/>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97"/>
      <c r="CD59" s="124"/>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6" customFormat="1" ht="30" customHeight="1">
      <c r="B60" s="88"/>
      <c r="C60" s="97"/>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97"/>
      <c r="CD60" s="124"/>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6" customFormat="1" ht="30" customHeight="1">
      <c r="B61" s="90"/>
      <c r="C61" s="97"/>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97"/>
      <c r="CD61" s="120"/>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6" customFormat="1" ht="30" customHeight="1">
      <c r="B62" s="90"/>
      <c r="C62" s="97"/>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s="97"/>
      <c r="CD62" s="120"/>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6" customFormat="1" ht="30" customHeight="1">
      <c r="B63" s="93"/>
      <c r="C63" s="97"/>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s="97"/>
      <c r="CD63" s="120"/>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6" customFormat="1" ht="30" customHeight="1">
      <c r="B64" s="76"/>
      <c r="C64" s="97"/>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s="97"/>
      <c r="CD64" s="120"/>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6" customFormat="1" ht="15" customHeight="1">
      <c r="B65" s="76"/>
      <c r="C65" s="97"/>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97"/>
      <c r="CD65" s="120"/>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6" customFormat="1" ht="30" customHeight="1">
      <c r="B66" s="76"/>
      <c r="C66" s="97"/>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s="97"/>
      <c r="CD66" s="123"/>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6" customFormat="1" ht="30" customHeight="1">
      <c r="B67" s="76"/>
      <c r="C67" s="9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s="97"/>
      <c r="CD67" s="123"/>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6" customFormat="1" ht="15" customHeight="1">
      <c r="B68" s="88"/>
      <c r="C68" s="97"/>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s="97"/>
      <c r="CD68" s="124"/>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6" customFormat="1" ht="30" customHeight="1">
      <c r="B69" s="90"/>
      <c r="C69" s="97"/>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s="97"/>
      <c r="CD69" s="124"/>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6" customFormat="1" ht="30" customHeight="1">
      <c r="B70" s="90"/>
      <c r="C70" s="97"/>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s="97"/>
      <c r="CD70" s="124"/>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6" customFormat="1" ht="15" customHeight="1">
      <c r="B71" s="93"/>
      <c r="C71" s="97"/>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97"/>
      <c r="CD71" s="124"/>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6" customFormat="1" ht="30" customHeight="1">
      <c r="B72" s="76"/>
      <c r="C72" s="97"/>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97"/>
      <c r="CD72" s="120"/>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6" customFormat="1" ht="30" customHeight="1">
      <c r="B73" s="76"/>
      <c r="C73" s="97"/>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97"/>
      <c r="CD73" s="120"/>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6" customFormat="1" ht="39.9" customHeight="1">
      <c r="B74" s="76"/>
      <c r="C74" s="97"/>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97"/>
      <c r="CD74" s="120"/>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6" customFormat="1" ht="39.9" customHeight="1">
      <c r="B75" s="76"/>
      <c r="C75" s="97"/>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97"/>
      <c r="CD75" s="120"/>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6" customFormat="1" ht="30" customHeight="1">
      <c r="B76" s="88"/>
      <c r="C76" s="97"/>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97"/>
      <c r="CD76" s="120"/>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6" customFormat="1" ht="30" customHeight="1">
      <c r="B77" s="90"/>
      <c r="C77" s="9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97"/>
      <c r="CD77" s="123"/>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6" customFormat="1" ht="30" customHeight="1">
      <c r="B78" s="90"/>
      <c r="C78" s="97"/>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97"/>
      <c r="CD78" s="123"/>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6" customFormat="1" ht="30" customHeight="1">
      <c r="B79" s="93"/>
      <c r="C79" s="97"/>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97"/>
      <c r="CD79" s="124"/>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6" customFormat="1" ht="30" customHeight="1">
      <c r="B80" s="76"/>
      <c r="C80" s="97"/>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97"/>
      <c r="CD80" s="124"/>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6" customFormat="1" ht="30" customHeight="1">
      <c r="B81" s="76"/>
      <c r="C81" s="97"/>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97"/>
      <c r="CD81" s="124"/>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6" customFormat="1" ht="30" customHeight="1">
      <c r="B82" s="76"/>
      <c r="C82" s="97"/>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97"/>
      <c r="CD82" s="124"/>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6" customFormat="1" ht="30" customHeight="1">
      <c r="B83" s="2357" t="s">
        <v>1768</v>
      </c>
      <c r="C83" s="2358"/>
      <c r="D83" s="2358"/>
      <c r="E83" s="2358"/>
      <c r="F83" s="2358"/>
      <c r="G83" s="2358"/>
      <c r="H83" s="2358"/>
      <c r="I83" s="2358"/>
      <c r="J83" s="2358"/>
      <c r="K83" s="2358"/>
      <c r="L83" s="2358"/>
      <c r="M83" s="2358"/>
      <c r="N83" s="2358"/>
      <c r="O83" s="2358"/>
      <c r="P83" s="2358"/>
      <c r="Q83" s="2358"/>
      <c r="R83" s="2358"/>
      <c r="S83" s="2358"/>
      <c r="T83" s="2358"/>
      <c r="U83" s="2358"/>
      <c r="V83" s="2358"/>
      <c r="W83" s="2358"/>
      <c r="X83" s="2358"/>
      <c r="Y83" s="2358"/>
      <c r="Z83" s="2358"/>
      <c r="AA83" s="2358"/>
      <c r="AB83" s="2358"/>
      <c r="AC83" s="2358"/>
      <c r="AD83" s="2358"/>
      <c r="AE83" s="2358"/>
      <c r="AF83" s="2358"/>
      <c r="AG83" s="2358"/>
      <c r="AH83" s="2358"/>
      <c r="AI83" s="2358"/>
      <c r="AJ83" s="2358"/>
      <c r="AK83" s="2358"/>
      <c r="AL83" s="2358"/>
      <c r="AM83" s="2358"/>
      <c r="AN83" s="2358"/>
      <c r="AO83" s="2358"/>
      <c r="AP83" s="2358"/>
      <c r="AQ83" s="2358"/>
      <c r="AR83" s="2358"/>
      <c r="AS83" s="2358"/>
      <c r="AT83" s="2358"/>
      <c r="AU83" s="2358"/>
      <c r="AV83" s="2358"/>
      <c r="AW83" s="2358"/>
      <c r="AX83" s="2358"/>
      <c r="AY83" s="2358"/>
      <c r="AZ83" s="2358"/>
      <c r="BA83" s="2358"/>
      <c r="BB83" s="2358"/>
      <c r="BC83" s="2358"/>
      <c r="BD83" s="2358"/>
      <c r="BE83" s="2358"/>
      <c r="BF83" s="2358"/>
      <c r="BG83" s="2358"/>
      <c r="BH83" s="2358"/>
      <c r="BI83" s="2358"/>
      <c r="BJ83" s="2358"/>
      <c r="BK83" s="2358"/>
      <c r="BL83" s="2358"/>
      <c r="BM83" s="2358"/>
      <c r="BN83" s="2358"/>
      <c r="BO83" s="2358"/>
      <c r="BP83" s="2358"/>
      <c r="BQ83" s="2358"/>
      <c r="BR83" s="2358"/>
      <c r="BS83" s="2358"/>
      <c r="BT83" s="2358"/>
      <c r="BU83" s="2358"/>
      <c r="BV83" s="2358"/>
      <c r="BW83" s="2358"/>
      <c r="BX83" s="2358"/>
      <c r="BY83" s="2358"/>
      <c r="BZ83" s="2358"/>
      <c r="CA83" s="2358"/>
      <c r="CB83" s="2358"/>
      <c r="CC83" s="2358"/>
      <c r="CD83" s="2359"/>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6" customFormat="1" ht="11.25" customHeight="1">
      <c r="B84" s="2357"/>
      <c r="C84" s="2358"/>
      <c r="D84" s="2358"/>
      <c r="E84" s="2358"/>
      <c r="F84" s="2358"/>
      <c r="G84" s="2358"/>
      <c r="H84" s="2358"/>
      <c r="I84" s="2358"/>
      <c r="J84" s="2358"/>
      <c r="K84" s="2358"/>
      <c r="L84" s="2358"/>
      <c r="M84" s="2358"/>
      <c r="N84" s="2358"/>
      <c r="O84" s="2358"/>
      <c r="P84" s="2358"/>
      <c r="Q84" s="2358"/>
      <c r="R84" s="2358"/>
      <c r="S84" s="2358"/>
      <c r="T84" s="2358"/>
      <c r="U84" s="2358"/>
      <c r="V84" s="2358"/>
      <c r="W84" s="2358"/>
      <c r="X84" s="2358"/>
      <c r="Y84" s="2358"/>
      <c r="Z84" s="2358"/>
      <c r="AA84" s="2358"/>
      <c r="AB84" s="2358"/>
      <c r="AC84" s="2358"/>
      <c r="AD84" s="2358"/>
      <c r="AE84" s="2358"/>
      <c r="AF84" s="2358"/>
      <c r="AG84" s="2358"/>
      <c r="AH84" s="2358"/>
      <c r="AI84" s="2358"/>
      <c r="AJ84" s="2358"/>
      <c r="AK84" s="2358"/>
      <c r="AL84" s="2358"/>
      <c r="AM84" s="2358"/>
      <c r="AN84" s="2358"/>
      <c r="AO84" s="2358"/>
      <c r="AP84" s="2358"/>
      <c r="AQ84" s="2358"/>
      <c r="AR84" s="2358"/>
      <c r="AS84" s="2358"/>
      <c r="AT84" s="2358"/>
      <c r="AU84" s="2358"/>
      <c r="AV84" s="2358"/>
      <c r="AW84" s="2358"/>
      <c r="AX84" s="2358"/>
      <c r="AY84" s="2358"/>
      <c r="AZ84" s="2358"/>
      <c r="BA84" s="2358"/>
      <c r="BB84" s="2358"/>
      <c r="BC84" s="2358"/>
      <c r="BD84" s="2358"/>
      <c r="BE84" s="2358"/>
      <c r="BF84" s="2358"/>
      <c r="BG84" s="2358"/>
      <c r="BH84" s="2358"/>
      <c r="BI84" s="2358"/>
      <c r="BJ84" s="2358"/>
      <c r="BK84" s="2358"/>
      <c r="BL84" s="2358"/>
      <c r="BM84" s="2358"/>
      <c r="BN84" s="2358"/>
      <c r="BO84" s="2358"/>
      <c r="BP84" s="2358"/>
      <c r="BQ84" s="2358"/>
      <c r="BR84" s="2358"/>
      <c r="BS84" s="2358"/>
      <c r="BT84" s="2358"/>
      <c r="BU84" s="2358"/>
      <c r="BV84" s="2358"/>
      <c r="BW84" s="2358"/>
      <c r="BX84" s="2358"/>
      <c r="BY84" s="2358"/>
      <c r="BZ84" s="2358"/>
      <c r="CA84" s="2358"/>
      <c r="CB84" s="2358"/>
      <c r="CC84" s="2358"/>
      <c r="CD84" s="2359"/>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6" customFormat="1" ht="30" customHeight="1">
      <c r="B85" s="2360" t="s">
        <v>1769</v>
      </c>
      <c r="C85" s="2361"/>
      <c r="D85" s="2361"/>
      <c r="E85" s="2361"/>
      <c r="F85" s="2361"/>
      <c r="G85" s="2361"/>
      <c r="H85" s="2361"/>
      <c r="I85" s="2361"/>
      <c r="J85" s="2361"/>
      <c r="K85" s="2361"/>
      <c r="L85" s="2361"/>
      <c r="M85" s="2361"/>
      <c r="N85" s="2361"/>
      <c r="O85" s="2361"/>
      <c r="P85" s="2361"/>
      <c r="Q85" s="2361"/>
      <c r="R85" s="2361"/>
      <c r="S85" s="2361"/>
      <c r="T85" s="2361"/>
      <c r="U85" s="2361"/>
      <c r="V85" s="2361"/>
      <c r="W85" s="2361"/>
      <c r="X85" s="2361"/>
      <c r="Y85" s="2361"/>
      <c r="Z85" s="2361"/>
      <c r="AA85" s="2361"/>
      <c r="AB85" s="2361"/>
      <c r="AC85" s="2361"/>
      <c r="AD85" s="2361"/>
      <c r="AE85" s="2361"/>
      <c r="AF85" s="2361"/>
      <c r="AG85" s="2361"/>
      <c r="AH85" s="2361"/>
      <c r="AI85" s="2361"/>
      <c r="AJ85" s="2361"/>
      <c r="AK85" s="2361"/>
      <c r="AL85" s="2361"/>
      <c r="AM85" s="2361"/>
      <c r="AN85" s="2361"/>
      <c r="AO85" s="2361"/>
      <c r="AP85" s="2361"/>
      <c r="AQ85" s="2361"/>
      <c r="AR85" s="2361"/>
      <c r="AS85" s="2361"/>
      <c r="AT85" s="2361"/>
      <c r="AU85" s="2361"/>
      <c r="AV85" s="2361"/>
      <c r="AW85" s="2361"/>
      <c r="AX85" s="2361"/>
      <c r="AY85" s="2361"/>
      <c r="AZ85" s="2361"/>
      <c r="BA85" s="2361"/>
      <c r="BB85" s="2361"/>
      <c r="BC85" s="2361"/>
      <c r="BD85" s="2361"/>
      <c r="BE85" s="2361"/>
      <c r="BF85" s="2361"/>
      <c r="BG85" s="2361"/>
      <c r="BH85" s="2361"/>
      <c r="BI85" s="2361"/>
      <c r="BJ85" s="2361"/>
      <c r="BK85" s="2361"/>
      <c r="BL85" s="2361"/>
      <c r="BM85" s="2361"/>
      <c r="BN85" s="2361"/>
      <c r="BO85" s="2361"/>
      <c r="BP85" s="2361"/>
      <c r="BQ85" s="2361"/>
      <c r="BR85" s="2361"/>
      <c r="BS85" s="2361"/>
      <c r="BT85" s="2361"/>
      <c r="BU85" s="2361"/>
      <c r="BV85" s="2361"/>
      <c r="BW85" s="2361"/>
      <c r="BX85" s="2361"/>
      <c r="BY85" s="2361"/>
      <c r="BZ85" s="2361"/>
      <c r="CA85" s="2361"/>
      <c r="CB85" s="2361"/>
      <c r="CC85" s="2361"/>
      <c r="CD85" s="2362"/>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6" customFormat="1" ht="5.25" customHeight="1">
      <c r="B86" s="2360"/>
      <c r="C86" s="2361"/>
      <c r="D86" s="2361"/>
      <c r="E86" s="2361"/>
      <c r="F86" s="2361"/>
      <c r="G86" s="2361"/>
      <c r="H86" s="2361"/>
      <c r="I86" s="2361"/>
      <c r="J86" s="2361"/>
      <c r="K86" s="2361"/>
      <c r="L86" s="2361"/>
      <c r="M86" s="2361"/>
      <c r="N86" s="2361"/>
      <c r="O86" s="2361"/>
      <c r="P86" s="2361"/>
      <c r="Q86" s="2361"/>
      <c r="R86" s="2361"/>
      <c r="S86" s="2361"/>
      <c r="T86" s="2361"/>
      <c r="U86" s="2361"/>
      <c r="V86" s="2361"/>
      <c r="W86" s="2361"/>
      <c r="X86" s="2361"/>
      <c r="Y86" s="2361"/>
      <c r="Z86" s="2361"/>
      <c r="AA86" s="2361"/>
      <c r="AB86" s="2361"/>
      <c r="AC86" s="2361"/>
      <c r="AD86" s="2361"/>
      <c r="AE86" s="2361"/>
      <c r="AF86" s="2361"/>
      <c r="AG86" s="2361"/>
      <c r="AH86" s="2361"/>
      <c r="AI86" s="2361"/>
      <c r="AJ86" s="2361"/>
      <c r="AK86" s="2361"/>
      <c r="AL86" s="2361"/>
      <c r="AM86" s="2361"/>
      <c r="AN86" s="2361"/>
      <c r="AO86" s="2361"/>
      <c r="AP86" s="2361"/>
      <c r="AQ86" s="2361"/>
      <c r="AR86" s="2361"/>
      <c r="AS86" s="2361"/>
      <c r="AT86" s="2361"/>
      <c r="AU86" s="2361"/>
      <c r="AV86" s="2361"/>
      <c r="AW86" s="2361"/>
      <c r="AX86" s="2361"/>
      <c r="AY86" s="2361"/>
      <c r="AZ86" s="2361"/>
      <c r="BA86" s="2361"/>
      <c r="BB86" s="2361"/>
      <c r="BC86" s="2361"/>
      <c r="BD86" s="2361"/>
      <c r="BE86" s="2361"/>
      <c r="BF86" s="2361"/>
      <c r="BG86" s="2361"/>
      <c r="BH86" s="2361"/>
      <c r="BI86" s="2361"/>
      <c r="BJ86" s="2361"/>
      <c r="BK86" s="2361"/>
      <c r="BL86" s="2361"/>
      <c r="BM86" s="2361"/>
      <c r="BN86" s="2361"/>
      <c r="BO86" s="2361"/>
      <c r="BP86" s="2361"/>
      <c r="BQ86" s="2361"/>
      <c r="BR86" s="2361"/>
      <c r="BS86" s="2361"/>
      <c r="BT86" s="2361"/>
      <c r="BU86" s="2361"/>
      <c r="BV86" s="2361"/>
      <c r="BW86" s="2361"/>
      <c r="BX86" s="2361"/>
      <c r="BY86" s="2361"/>
      <c r="BZ86" s="2361"/>
      <c r="CA86" s="2361"/>
      <c r="CB86" s="2361"/>
      <c r="CC86" s="2361"/>
      <c r="CD86" s="2362"/>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6" customFormat="1" ht="30" customHeight="1" thickBot="1">
      <c r="B87" s="125"/>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34"/>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ht="20.100000000000001" customHeight="1">
      <c r="B88" s="127"/>
      <c r="C88" s="128"/>
      <c r="D88" s="127"/>
      <c r="E88" s="129"/>
      <c r="F88" s="128"/>
      <c r="G88" s="113"/>
      <c r="H88" s="113"/>
      <c r="I88" s="113"/>
      <c r="J88" s="131"/>
      <c r="K88" s="131"/>
      <c r="L88" s="131"/>
      <c r="M88" s="131"/>
      <c r="N88" s="131"/>
      <c r="O88" s="131"/>
      <c r="P88" s="131"/>
      <c r="Q88" s="132"/>
      <c r="R88" s="131"/>
      <c r="S88" s="131"/>
      <c r="T88" s="127"/>
      <c r="U88" s="127"/>
      <c r="V88" s="127"/>
      <c r="W88" s="127"/>
      <c r="X88" s="127"/>
      <c r="Y88" s="127"/>
      <c r="Z88" s="127"/>
      <c r="AA88" s="127"/>
      <c r="AB88" s="133"/>
      <c r="AC88" s="129"/>
      <c r="AD88" s="129"/>
      <c r="AE88" s="129"/>
      <c r="AF88" s="129"/>
      <c r="AG88" s="129"/>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7"/>
      <c r="BF88" s="127"/>
      <c r="BG88" s="127"/>
      <c r="BH88" s="127"/>
      <c r="BI88" s="127"/>
      <c r="BJ88" s="127"/>
      <c r="BK88" s="127"/>
      <c r="BL88" s="127"/>
      <c r="BM88" s="127"/>
      <c r="BN88" s="127"/>
      <c r="BO88" s="127"/>
      <c r="BP88" s="127"/>
      <c r="BQ88" s="127"/>
      <c r="BR88" s="127"/>
      <c r="BS88" s="127"/>
      <c r="BT88" s="127"/>
      <c r="BU88" s="127"/>
      <c r="BV88" s="127"/>
      <c r="BW88" s="127"/>
      <c r="BX88" s="127"/>
      <c r="BY88" s="127"/>
      <c r="BZ88" s="133"/>
      <c r="CA88" s="129"/>
      <c r="CB88" s="129"/>
      <c r="CC88" s="127"/>
      <c r="CD88" s="127"/>
    </row>
    <row r="89" spans="1:126" ht="20.100000000000001" customHeight="1">
      <c r="B89" s="127"/>
      <c r="C89" s="128"/>
      <c r="D89" s="127"/>
      <c r="E89" s="129"/>
      <c r="F89" s="128"/>
      <c r="G89" s="113"/>
      <c r="H89" s="113"/>
      <c r="I89" s="113"/>
      <c r="J89" s="131"/>
      <c r="K89" s="131"/>
      <c r="L89" s="131"/>
      <c r="M89" s="131"/>
      <c r="N89" s="131"/>
      <c r="O89" s="131"/>
      <c r="P89" s="131"/>
      <c r="Q89" s="132"/>
      <c r="R89" s="131"/>
      <c r="S89" s="131"/>
      <c r="T89" s="127"/>
      <c r="U89" s="127"/>
      <c r="V89" s="127"/>
      <c r="W89" s="127"/>
      <c r="X89" s="127"/>
      <c r="Y89" s="127"/>
      <c r="Z89" s="127"/>
      <c r="AA89" s="127"/>
      <c r="AB89" s="133"/>
      <c r="AC89" s="129"/>
      <c r="AD89" s="129"/>
      <c r="AE89" s="129"/>
      <c r="AF89" s="129"/>
      <c r="AG89" s="129"/>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33"/>
      <c r="CA89" s="129"/>
      <c r="CB89" s="129"/>
      <c r="CC89" s="127"/>
      <c r="CD89" s="127"/>
    </row>
    <row r="90" spans="1:126" s="67" customFormat="1" ht="30" customHeight="1">
      <c r="A90" s="1464">
        <v>47</v>
      </c>
      <c r="B90" s="1464"/>
      <c r="C90" s="1464"/>
      <c r="D90" s="1464"/>
      <c r="E90" s="1464"/>
      <c r="F90" s="1464"/>
      <c r="G90" s="1464"/>
      <c r="H90" s="1464"/>
      <c r="I90" s="1464"/>
      <c r="J90" s="1464"/>
      <c r="K90" s="1464"/>
      <c r="L90" s="1464"/>
      <c r="M90" s="1464"/>
      <c r="N90" s="1464"/>
      <c r="O90" s="1464"/>
      <c r="P90" s="1464"/>
      <c r="Q90" s="1464"/>
      <c r="R90" s="1464"/>
      <c r="S90" s="1464"/>
      <c r="T90" s="1464"/>
      <c r="U90" s="1464"/>
      <c r="V90" s="1464"/>
      <c r="W90" s="1464"/>
      <c r="X90" s="1464"/>
      <c r="Y90" s="1464"/>
      <c r="Z90" s="1464"/>
      <c r="AA90" s="1464"/>
      <c r="AB90" s="1464"/>
      <c r="AC90" s="1464"/>
      <c r="AD90" s="1464"/>
      <c r="AE90" s="1464"/>
      <c r="AF90" s="1464"/>
      <c r="AG90" s="1464"/>
      <c r="AH90" s="1464"/>
      <c r="AI90" s="1464"/>
      <c r="AJ90" s="1464"/>
      <c r="AK90" s="1464"/>
      <c r="AL90" s="1464"/>
      <c r="AM90" s="1464"/>
      <c r="AN90" s="1464"/>
      <c r="AO90" s="1464"/>
      <c r="AP90" s="1464"/>
      <c r="AQ90" s="1464"/>
      <c r="AR90" s="1464"/>
      <c r="AS90" s="1464"/>
      <c r="AT90" s="1464"/>
      <c r="AU90" s="1464"/>
      <c r="AV90" s="1464"/>
      <c r="AW90" s="1464"/>
      <c r="AX90" s="1464"/>
      <c r="AY90" s="1464"/>
      <c r="AZ90" s="1464"/>
      <c r="BA90" s="1464"/>
      <c r="BB90" s="1464"/>
      <c r="BC90" s="1464"/>
      <c r="BD90" s="1464"/>
      <c r="BE90" s="1464"/>
      <c r="BF90" s="1464"/>
      <c r="BG90" s="1464"/>
      <c r="BH90" s="1464"/>
      <c r="BI90" s="1464"/>
      <c r="BJ90" s="1464"/>
      <c r="BK90" s="1464"/>
      <c r="BL90" s="1464"/>
      <c r="BM90" s="1464"/>
      <c r="BN90" s="1464"/>
      <c r="BO90" s="1464"/>
      <c r="BP90" s="1464"/>
      <c r="BQ90" s="1464"/>
      <c r="BR90" s="1464"/>
      <c r="BS90" s="1464"/>
      <c r="BT90" s="1464"/>
      <c r="BU90" s="1464"/>
      <c r="BV90" s="1464"/>
      <c r="BW90" s="1464"/>
      <c r="BX90" s="1464"/>
      <c r="BY90" s="1464"/>
      <c r="BZ90" s="1464"/>
      <c r="CA90" s="1464"/>
      <c r="CB90" s="1464"/>
      <c r="CC90" s="1464"/>
      <c r="CD90" s="1464"/>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7" customFormat="1" ht="20.100000000000001" customHeight="1">
      <c r="B91" s="1039"/>
      <c r="C91" s="1039"/>
      <c r="D91" s="1039"/>
      <c r="E91" s="1039"/>
      <c r="F91" s="1039"/>
      <c r="G91" s="1039"/>
      <c r="H91" s="1039"/>
      <c r="I91" s="1039"/>
      <c r="J91" s="1039"/>
      <c r="K91" s="1039"/>
      <c r="L91" s="1039"/>
      <c r="M91" s="1039"/>
      <c r="N91" s="1039"/>
      <c r="O91" s="1039"/>
      <c r="P91" s="1039"/>
      <c r="Q91" s="1039"/>
      <c r="R91" s="1039"/>
      <c r="S91" s="1039"/>
      <c r="T91" s="1039"/>
      <c r="U91" s="1039"/>
      <c r="V91" s="1039"/>
      <c r="W91" s="1039"/>
      <c r="X91" s="1039"/>
      <c r="Y91" s="1039"/>
      <c r="Z91" s="1039"/>
      <c r="AA91" s="1039"/>
      <c r="AB91" s="1039"/>
      <c r="AC91" s="1039"/>
      <c r="AD91" s="1039"/>
      <c r="AE91" s="1039"/>
      <c r="AF91" s="1039"/>
      <c r="AG91" s="1039"/>
      <c r="AH91" s="1039"/>
      <c r="AI91" s="1039"/>
      <c r="AJ91" s="1039"/>
      <c r="AK91" s="1039"/>
      <c r="AL91" s="1039"/>
      <c r="AM91" s="1039"/>
      <c r="AN91" s="1039"/>
      <c r="AO91" s="1039"/>
      <c r="AP91" s="1039"/>
      <c r="AQ91" s="1039"/>
      <c r="AR91" s="1039"/>
      <c r="AS91" s="1039"/>
      <c r="AT91" s="1039"/>
      <c r="AU91" s="1039"/>
      <c r="AV91" s="1039"/>
      <c r="AW91" s="1039"/>
      <c r="AX91" s="1039"/>
      <c r="AY91" s="1039"/>
      <c r="AZ91" s="1039"/>
      <c r="BA91" s="1039"/>
      <c r="BB91" s="1039"/>
      <c r="BC91" s="1039"/>
      <c r="BD91" s="1039"/>
      <c r="BE91" s="1039"/>
      <c r="BF91" s="1039"/>
      <c r="BG91" s="1039"/>
      <c r="BH91" s="1039"/>
      <c r="BI91" s="1039"/>
      <c r="BJ91" s="1039"/>
      <c r="BK91" s="1039"/>
      <c r="BL91" s="1039"/>
      <c r="BM91" s="1039"/>
      <c r="BN91" s="1039"/>
      <c r="BO91" s="1039"/>
      <c r="BP91" s="1039"/>
      <c r="BQ91" s="1039"/>
      <c r="BR91" s="1039"/>
      <c r="BS91" s="1039"/>
      <c r="BT91" s="1039"/>
      <c r="BU91" s="1039"/>
      <c r="BV91" s="1039"/>
      <c r="BW91" s="1039"/>
      <c r="BX91" s="1039"/>
      <c r="BY91" s="1039"/>
      <c r="BZ91" s="1039"/>
      <c r="CA91" s="1039"/>
      <c r="CB91" s="1039"/>
      <c r="CC91" s="1039"/>
      <c r="CD91" s="1039"/>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7" customFormat="1" ht="20.100000000000001" customHeight="1">
      <c r="B92" s="1039"/>
      <c r="C92" s="1039"/>
      <c r="D92" s="1039"/>
      <c r="E92" s="1039"/>
      <c r="F92" s="1039"/>
      <c r="G92" s="1039"/>
      <c r="H92" s="1039"/>
      <c r="I92" s="1039"/>
      <c r="J92" s="1039"/>
      <c r="K92" s="1039"/>
      <c r="L92" s="1039"/>
      <c r="M92" s="1039"/>
      <c r="N92" s="1039"/>
      <c r="O92" s="1039"/>
      <c r="P92" s="1039"/>
      <c r="Q92" s="1039"/>
      <c r="R92" s="1039"/>
      <c r="S92" s="1039"/>
      <c r="T92" s="1039"/>
      <c r="U92" s="1039"/>
      <c r="V92" s="1039"/>
      <c r="W92" s="1039"/>
      <c r="X92" s="1039"/>
      <c r="Y92" s="1039"/>
      <c r="Z92" s="1039"/>
      <c r="AA92" s="1039"/>
      <c r="AB92" s="1039"/>
      <c r="AC92" s="1039"/>
      <c r="AD92" s="1039"/>
      <c r="AE92" s="1039"/>
      <c r="AF92" s="1039"/>
      <c r="AG92" s="1039"/>
      <c r="AH92" s="1039"/>
      <c r="AI92" s="1039"/>
      <c r="AJ92" s="1039"/>
      <c r="AK92" s="1039"/>
      <c r="AL92" s="1039"/>
      <c r="AM92" s="1039"/>
      <c r="AN92" s="1039"/>
      <c r="AO92" s="1039"/>
      <c r="AP92" s="1039"/>
      <c r="AQ92" s="1039"/>
      <c r="AR92" s="1039"/>
      <c r="AS92" s="1039"/>
      <c r="AT92" s="1039"/>
      <c r="AU92" s="1039"/>
      <c r="AV92" s="1039"/>
      <c r="AW92" s="1039"/>
      <c r="AX92" s="1039"/>
      <c r="AY92" s="1039"/>
      <c r="AZ92" s="1039"/>
      <c r="BA92" s="1039"/>
      <c r="BB92" s="1039"/>
      <c r="BC92" s="1039"/>
      <c r="BD92" s="1039"/>
      <c r="BE92" s="1039"/>
      <c r="BF92" s="1039"/>
      <c r="BG92" s="1039"/>
      <c r="BH92" s="1039"/>
      <c r="BI92" s="1039"/>
      <c r="BJ92" s="1039"/>
      <c r="BK92" s="1039"/>
      <c r="BL92" s="1039"/>
      <c r="BM92" s="1039"/>
      <c r="BN92" s="1039"/>
      <c r="BO92" s="1039"/>
      <c r="BP92" s="1039"/>
      <c r="BQ92" s="1039"/>
      <c r="BR92" s="1039"/>
      <c r="BS92" s="1039"/>
      <c r="BT92" s="1039"/>
      <c r="BU92" s="1039"/>
      <c r="BV92" s="1039"/>
      <c r="BW92" s="1039"/>
      <c r="BX92" s="1039"/>
      <c r="BY92" s="1039"/>
      <c r="BZ92" s="1039"/>
      <c r="CA92" s="1039"/>
      <c r="CB92" s="1039"/>
      <c r="CC92" s="1039"/>
      <c r="CD92" s="1039"/>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sheetData>
  <mergeCells count="3">
    <mergeCell ref="A90:CD90"/>
    <mergeCell ref="B83:CD84"/>
    <mergeCell ref="B85:CD8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D144"/>
  <sheetViews>
    <sheetView showGridLines="0" view="pageBreakPreview" zoomScale="40" zoomScaleNormal="40" workbookViewId="0">
      <selection activeCell="W81" sqref="W81"/>
    </sheetView>
  </sheetViews>
  <sheetFormatPr defaultColWidth="9" defaultRowHeight="15"/>
  <cols>
    <col min="1" max="12" width="11.109375" style="2" customWidth="1"/>
    <col min="13" max="13" width="15.88671875" style="2" customWidth="1"/>
    <col min="14" max="28" width="11.109375" style="2" customWidth="1"/>
    <col min="29" max="261" width="9.109375" style="2"/>
    <col min="262" max="262" width="7.44140625" style="2" customWidth="1"/>
    <col min="263" max="263" width="11.33203125" style="2" customWidth="1"/>
    <col min="264" max="264" width="12.5546875" style="2" customWidth="1"/>
    <col min="265" max="265" width="29.33203125" style="2" customWidth="1"/>
    <col min="266" max="266" width="7.44140625" style="2" customWidth="1"/>
    <col min="267" max="267" width="12.33203125" style="2" customWidth="1"/>
    <col min="268" max="268" width="11.33203125" style="2" customWidth="1"/>
    <col min="269" max="269" width="12.5546875" style="2" customWidth="1"/>
    <col min="270" max="270" width="9.109375" style="2"/>
    <col min="271" max="271" width="15.33203125" style="2" customWidth="1"/>
    <col min="272" max="275" width="11.33203125" style="2" customWidth="1"/>
    <col min="276" max="276" width="3.5546875" style="2" customWidth="1"/>
    <col min="277" max="277" width="12.5546875" style="2" customWidth="1"/>
    <col min="278" max="278" width="9.109375" style="2"/>
    <col min="279" max="279" width="3.5546875" style="2" customWidth="1"/>
    <col min="280" max="280" width="9.109375" style="2"/>
    <col min="281" max="283" width="12.5546875" style="2" customWidth="1"/>
    <col min="284" max="284" width="4.88671875" style="2" customWidth="1"/>
    <col min="285" max="517" width="9.109375" style="2"/>
    <col min="518" max="518" width="7.44140625" style="2" customWidth="1"/>
    <col min="519" max="519" width="11.33203125" style="2" customWidth="1"/>
    <col min="520" max="520" width="12.5546875" style="2" customWidth="1"/>
    <col min="521" max="521" width="29.33203125" style="2" customWidth="1"/>
    <col min="522" max="522" width="7.44140625" style="2" customWidth="1"/>
    <col min="523" max="523" width="12.33203125" style="2" customWidth="1"/>
    <col min="524" max="524" width="11.33203125" style="2" customWidth="1"/>
    <col min="525" max="525" width="12.5546875" style="2" customWidth="1"/>
    <col min="526" max="526" width="9.109375" style="2"/>
    <col min="527" max="527" width="15.33203125" style="2" customWidth="1"/>
    <col min="528" max="531" width="11.33203125" style="2" customWidth="1"/>
    <col min="532" max="532" width="3.5546875" style="2" customWidth="1"/>
    <col min="533" max="533" width="12.5546875" style="2" customWidth="1"/>
    <col min="534" max="534" width="9.109375" style="2"/>
    <col min="535" max="535" width="3.5546875" style="2" customWidth="1"/>
    <col min="536" max="536" width="9.109375" style="2"/>
    <col min="537" max="539" width="12.5546875" style="2" customWidth="1"/>
    <col min="540" max="540" width="4.88671875" style="2" customWidth="1"/>
    <col min="541" max="773" width="9.109375" style="2"/>
    <col min="774" max="774" width="7.44140625" style="2" customWidth="1"/>
    <col min="775" max="775" width="11.33203125" style="2" customWidth="1"/>
    <col min="776" max="776" width="12.5546875" style="2" customWidth="1"/>
    <col min="777" max="777" width="29.33203125" style="2" customWidth="1"/>
    <col min="778" max="778" width="7.44140625" style="2" customWidth="1"/>
    <col min="779" max="779" width="12.33203125" style="2" customWidth="1"/>
    <col min="780" max="780" width="11.33203125" style="2" customWidth="1"/>
    <col min="781" max="781" width="12.5546875" style="2" customWidth="1"/>
    <col min="782" max="782" width="9.109375" style="2"/>
    <col min="783" max="783" width="15.33203125" style="2" customWidth="1"/>
    <col min="784" max="787" width="11.33203125" style="2" customWidth="1"/>
    <col min="788" max="788" width="3.5546875" style="2" customWidth="1"/>
    <col min="789" max="789" width="12.5546875" style="2" customWidth="1"/>
    <col min="790" max="790" width="9.109375" style="2"/>
    <col min="791" max="791" width="3.5546875" style="2" customWidth="1"/>
    <col min="792" max="792" width="9.109375" style="2"/>
    <col min="793" max="795" width="12.5546875" style="2" customWidth="1"/>
    <col min="796" max="796" width="4.88671875" style="2" customWidth="1"/>
    <col min="797" max="1029" width="9.109375" style="2"/>
    <col min="1030" max="1030" width="7.44140625" style="2" customWidth="1"/>
    <col min="1031" max="1031" width="11.33203125" style="2" customWidth="1"/>
    <col min="1032" max="1032" width="12.5546875" style="2" customWidth="1"/>
    <col min="1033" max="1033" width="29.33203125" style="2" customWidth="1"/>
    <col min="1034" max="1034" width="7.44140625" style="2" customWidth="1"/>
    <col min="1035" max="1035" width="12.33203125" style="2" customWidth="1"/>
    <col min="1036" max="1036" width="11.33203125" style="2" customWidth="1"/>
    <col min="1037" max="1037" width="12.5546875" style="2" customWidth="1"/>
    <col min="1038" max="1038" width="9.109375" style="2"/>
    <col min="1039" max="1039" width="15.33203125" style="2" customWidth="1"/>
    <col min="1040" max="1043" width="11.33203125" style="2" customWidth="1"/>
    <col min="1044" max="1044" width="3.5546875" style="2" customWidth="1"/>
    <col min="1045" max="1045" width="12.5546875" style="2" customWidth="1"/>
    <col min="1046" max="1046" width="9.109375" style="2"/>
    <col min="1047" max="1047" width="3.5546875" style="2" customWidth="1"/>
    <col min="1048" max="1048" width="9.109375" style="2"/>
    <col min="1049" max="1051" width="12.5546875" style="2" customWidth="1"/>
    <col min="1052" max="1052" width="4.88671875" style="2" customWidth="1"/>
    <col min="1053" max="1285" width="9.109375" style="2"/>
    <col min="1286" max="1286" width="7.44140625" style="2" customWidth="1"/>
    <col min="1287" max="1287" width="11.33203125" style="2" customWidth="1"/>
    <col min="1288" max="1288" width="12.5546875" style="2" customWidth="1"/>
    <col min="1289" max="1289" width="29.33203125" style="2" customWidth="1"/>
    <col min="1290" max="1290" width="7.44140625" style="2" customWidth="1"/>
    <col min="1291" max="1291" width="12.33203125" style="2" customWidth="1"/>
    <col min="1292" max="1292" width="11.33203125" style="2" customWidth="1"/>
    <col min="1293" max="1293" width="12.5546875" style="2" customWidth="1"/>
    <col min="1294" max="1294" width="9.109375" style="2"/>
    <col min="1295" max="1295" width="15.33203125" style="2" customWidth="1"/>
    <col min="1296" max="1299" width="11.33203125" style="2" customWidth="1"/>
    <col min="1300" max="1300" width="3.5546875" style="2" customWidth="1"/>
    <col min="1301" max="1301" width="12.5546875" style="2" customWidth="1"/>
    <col min="1302" max="1302" width="9.109375" style="2"/>
    <col min="1303" max="1303" width="3.5546875" style="2" customWidth="1"/>
    <col min="1304" max="1304" width="9.109375" style="2"/>
    <col min="1305" max="1307" width="12.5546875" style="2" customWidth="1"/>
    <col min="1308" max="1308" width="4.88671875" style="2" customWidth="1"/>
    <col min="1309" max="1541" width="9.109375" style="2"/>
    <col min="1542" max="1542" width="7.44140625" style="2" customWidth="1"/>
    <col min="1543" max="1543" width="11.33203125" style="2" customWidth="1"/>
    <col min="1544" max="1544" width="12.5546875" style="2" customWidth="1"/>
    <col min="1545" max="1545" width="29.33203125" style="2" customWidth="1"/>
    <col min="1546" max="1546" width="7.44140625" style="2" customWidth="1"/>
    <col min="1547" max="1547" width="12.33203125" style="2" customWidth="1"/>
    <col min="1548" max="1548" width="11.33203125" style="2" customWidth="1"/>
    <col min="1549" max="1549" width="12.5546875" style="2" customWidth="1"/>
    <col min="1550" max="1550" width="9.109375" style="2"/>
    <col min="1551" max="1551" width="15.33203125" style="2" customWidth="1"/>
    <col min="1552" max="1555" width="11.33203125" style="2" customWidth="1"/>
    <col min="1556" max="1556" width="3.5546875" style="2" customWidth="1"/>
    <col min="1557" max="1557" width="12.5546875" style="2" customWidth="1"/>
    <col min="1558" max="1558" width="9.109375" style="2"/>
    <col min="1559" max="1559" width="3.5546875" style="2" customWidth="1"/>
    <col min="1560" max="1560" width="9.109375" style="2"/>
    <col min="1561" max="1563" width="12.5546875" style="2" customWidth="1"/>
    <col min="1564" max="1564" width="4.88671875" style="2" customWidth="1"/>
    <col min="1565" max="1797" width="9.109375" style="2"/>
    <col min="1798" max="1798" width="7.44140625" style="2" customWidth="1"/>
    <col min="1799" max="1799" width="11.33203125" style="2" customWidth="1"/>
    <col min="1800" max="1800" width="12.5546875" style="2" customWidth="1"/>
    <col min="1801" max="1801" width="29.33203125" style="2" customWidth="1"/>
    <col min="1802" max="1802" width="7.44140625" style="2" customWidth="1"/>
    <col min="1803" max="1803" width="12.33203125" style="2" customWidth="1"/>
    <col min="1804" max="1804" width="11.33203125" style="2" customWidth="1"/>
    <col min="1805" max="1805" width="12.5546875" style="2" customWidth="1"/>
    <col min="1806" max="1806" width="9.109375" style="2"/>
    <col min="1807" max="1807" width="15.33203125" style="2" customWidth="1"/>
    <col min="1808" max="1811" width="11.33203125" style="2" customWidth="1"/>
    <col min="1812" max="1812" width="3.5546875" style="2" customWidth="1"/>
    <col min="1813" max="1813" width="12.5546875" style="2" customWidth="1"/>
    <col min="1814" max="1814" width="9.109375" style="2"/>
    <col min="1815" max="1815" width="3.5546875" style="2" customWidth="1"/>
    <col min="1816" max="1816" width="9.109375" style="2"/>
    <col min="1817" max="1819" width="12.5546875" style="2" customWidth="1"/>
    <col min="1820" max="1820" width="4.88671875" style="2" customWidth="1"/>
    <col min="1821" max="2053" width="9.109375" style="2"/>
    <col min="2054" max="2054" width="7.44140625" style="2" customWidth="1"/>
    <col min="2055" max="2055" width="11.33203125" style="2" customWidth="1"/>
    <col min="2056" max="2056" width="12.5546875" style="2" customWidth="1"/>
    <col min="2057" max="2057" width="29.33203125" style="2" customWidth="1"/>
    <col min="2058" max="2058" width="7.44140625" style="2" customWidth="1"/>
    <col min="2059" max="2059" width="12.33203125" style="2" customWidth="1"/>
    <col min="2060" max="2060" width="11.33203125" style="2" customWidth="1"/>
    <col min="2061" max="2061" width="12.5546875" style="2" customWidth="1"/>
    <col min="2062" max="2062" width="9.109375" style="2"/>
    <col min="2063" max="2063" width="15.33203125" style="2" customWidth="1"/>
    <col min="2064" max="2067" width="11.33203125" style="2" customWidth="1"/>
    <col min="2068" max="2068" width="3.5546875" style="2" customWidth="1"/>
    <col min="2069" max="2069" width="12.5546875" style="2" customWidth="1"/>
    <col min="2070" max="2070" width="9.109375" style="2"/>
    <col min="2071" max="2071" width="3.5546875" style="2" customWidth="1"/>
    <col min="2072" max="2072" width="9.109375" style="2"/>
    <col min="2073" max="2075" width="12.5546875" style="2" customWidth="1"/>
    <col min="2076" max="2076" width="4.88671875" style="2" customWidth="1"/>
    <col min="2077" max="2309" width="9.109375" style="2"/>
    <col min="2310" max="2310" width="7.44140625" style="2" customWidth="1"/>
    <col min="2311" max="2311" width="11.33203125" style="2" customWidth="1"/>
    <col min="2312" max="2312" width="12.5546875" style="2" customWidth="1"/>
    <col min="2313" max="2313" width="29.33203125" style="2" customWidth="1"/>
    <col min="2314" max="2314" width="7.44140625" style="2" customWidth="1"/>
    <col min="2315" max="2315" width="12.33203125" style="2" customWidth="1"/>
    <col min="2316" max="2316" width="11.33203125" style="2" customWidth="1"/>
    <col min="2317" max="2317" width="12.5546875" style="2" customWidth="1"/>
    <col min="2318" max="2318" width="9.109375" style="2"/>
    <col min="2319" max="2319" width="15.33203125" style="2" customWidth="1"/>
    <col min="2320" max="2323" width="11.33203125" style="2" customWidth="1"/>
    <col min="2324" max="2324" width="3.5546875" style="2" customWidth="1"/>
    <col min="2325" max="2325" width="12.5546875" style="2" customWidth="1"/>
    <col min="2326" max="2326" width="9.109375" style="2"/>
    <col min="2327" max="2327" width="3.5546875" style="2" customWidth="1"/>
    <col min="2328" max="2328" width="9.109375" style="2"/>
    <col min="2329" max="2331" width="12.5546875" style="2" customWidth="1"/>
    <col min="2332" max="2332" width="4.88671875" style="2" customWidth="1"/>
    <col min="2333" max="2565" width="9.109375" style="2"/>
    <col min="2566" max="2566" width="7.44140625" style="2" customWidth="1"/>
    <col min="2567" max="2567" width="11.33203125" style="2" customWidth="1"/>
    <col min="2568" max="2568" width="12.5546875" style="2" customWidth="1"/>
    <col min="2569" max="2569" width="29.33203125" style="2" customWidth="1"/>
    <col min="2570" max="2570" width="7.44140625" style="2" customWidth="1"/>
    <col min="2571" max="2571" width="12.33203125" style="2" customWidth="1"/>
    <col min="2572" max="2572" width="11.33203125" style="2" customWidth="1"/>
    <col min="2573" max="2573" width="12.5546875" style="2" customWidth="1"/>
    <col min="2574" max="2574" width="9.109375" style="2"/>
    <col min="2575" max="2575" width="15.33203125" style="2" customWidth="1"/>
    <col min="2576" max="2579" width="11.33203125" style="2" customWidth="1"/>
    <col min="2580" max="2580" width="3.5546875" style="2" customWidth="1"/>
    <col min="2581" max="2581" width="12.5546875" style="2" customWidth="1"/>
    <col min="2582" max="2582" width="9.109375" style="2"/>
    <col min="2583" max="2583" width="3.5546875" style="2" customWidth="1"/>
    <col min="2584" max="2584" width="9.109375" style="2"/>
    <col min="2585" max="2587" width="12.5546875" style="2" customWidth="1"/>
    <col min="2588" max="2588" width="4.88671875" style="2" customWidth="1"/>
    <col min="2589" max="2821" width="9.109375" style="2"/>
    <col min="2822" max="2822" width="7.44140625" style="2" customWidth="1"/>
    <col min="2823" max="2823" width="11.33203125" style="2" customWidth="1"/>
    <col min="2824" max="2824" width="12.5546875" style="2" customWidth="1"/>
    <col min="2825" max="2825" width="29.33203125" style="2" customWidth="1"/>
    <col min="2826" max="2826" width="7.44140625" style="2" customWidth="1"/>
    <col min="2827" max="2827" width="12.33203125" style="2" customWidth="1"/>
    <col min="2828" max="2828" width="11.33203125" style="2" customWidth="1"/>
    <col min="2829" max="2829" width="12.5546875" style="2" customWidth="1"/>
    <col min="2830" max="2830" width="9.109375" style="2"/>
    <col min="2831" max="2831" width="15.33203125" style="2" customWidth="1"/>
    <col min="2832" max="2835" width="11.33203125" style="2" customWidth="1"/>
    <col min="2836" max="2836" width="3.5546875" style="2" customWidth="1"/>
    <col min="2837" max="2837" width="12.5546875" style="2" customWidth="1"/>
    <col min="2838" max="2838" width="9.109375" style="2"/>
    <col min="2839" max="2839" width="3.5546875" style="2" customWidth="1"/>
    <col min="2840" max="2840" width="9.109375" style="2"/>
    <col min="2841" max="2843" width="12.5546875" style="2" customWidth="1"/>
    <col min="2844" max="2844" width="4.88671875" style="2" customWidth="1"/>
    <col min="2845" max="3077" width="9.109375" style="2"/>
    <col min="3078" max="3078" width="7.44140625" style="2" customWidth="1"/>
    <col min="3079" max="3079" width="11.33203125" style="2" customWidth="1"/>
    <col min="3080" max="3080" width="12.5546875" style="2" customWidth="1"/>
    <col min="3081" max="3081" width="29.33203125" style="2" customWidth="1"/>
    <col min="3082" max="3082" width="7.44140625" style="2" customWidth="1"/>
    <col min="3083" max="3083" width="12.33203125" style="2" customWidth="1"/>
    <col min="3084" max="3084" width="11.33203125" style="2" customWidth="1"/>
    <col min="3085" max="3085" width="12.5546875" style="2" customWidth="1"/>
    <col min="3086" max="3086" width="9.109375" style="2"/>
    <col min="3087" max="3087" width="15.33203125" style="2" customWidth="1"/>
    <col min="3088" max="3091" width="11.33203125" style="2" customWidth="1"/>
    <col min="3092" max="3092" width="3.5546875" style="2" customWidth="1"/>
    <col min="3093" max="3093" width="12.5546875" style="2" customWidth="1"/>
    <col min="3094" max="3094" width="9.109375" style="2"/>
    <col min="3095" max="3095" width="3.5546875" style="2" customWidth="1"/>
    <col min="3096" max="3096" width="9.109375" style="2"/>
    <col min="3097" max="3099" width="12.5546875" style="2" customWidth="1"/>
    <col min="3100" max="3100" width="4.88671875" style="2" customWidth="1"/>
    <col min="3101" max="3333" width="9.109375" style="2"/>
    <col min="3334" max="3334" width="7.44140625" style="2" customWidth="1"/>
    <col min="3335" max="3335" width="11.33203125" style="2" customWidth="1"/>
    <col min="3336" max="3336" width="12.5546875" style="2" customWidth="1"/>
    <col min="3337" max="3337" width="29.33203125" style="2" customWidth="1"/>
    <col min="3338" max="3338" width="7.44140625" style="2" customWidth="1"/>
    <col min="3339" max="3339" width="12.33203125" style="2" customWidth="1"/>
    <col min="3340" max="3340" width="11.33203125" style="2" customWidth="1"/>
    <col min="3341" max="3341" width="12.5546875" style="2" customWidth="1"/>
    <col min="3342" max="3342" width="9.109375" style="2"/>
    <col min="3343" max="3343" width="15.33203125" style="2" customWidth="1"/>
    <col min="3344" max="3347" width="11.33203125" style="2" customWidth="1"/>
    <col min="3348" max="3348" width="3.5546875" style="2" customWidth="1"/>
    <col min="3349" max="3349" width="12.5546875" style="2" customWidth="1"/>
    <col min="3350" max="3350" width="9.109375" style="2"/>
    <col min="3351" max="3351" width="3.5546875" style="2" customWidth="1"/>
    <col min="3352" max="3352" width="9.109375" style="2"/>
    <col min="3353" max="3355" width="12.5546875" style="2" customWidth="1"/>
    <col min="3356" max="3356" width="4.88671875" style="2" customWidth="1"/>
    <col min="3357" max="3589" width="9.109375" style="2"/>
    <col min="3590" max="3590" width="7.44140625" style="2" customWidth="1"/>
    <col min="3591" max="3591" width="11.33203125" style="2" customWidth="1"/>
    <col min="3592" max="3592" width="12.5546875" style="2" customWidth="1"/>
    <col min="3593" max="3593" width="29.33203125" style="2" customWidth="1"/>
    <col min="3594" max="3594" width="7.44140625" style="2" customWidth="1"/>
    <col min="3595" max="3595" width="12.33203125" style="2" customWidth="1"/>
    <col min="3596" max="3596" width="11.33203125" style="2" customWidth="1"/>
    <col min="3597" max="3597" width="12.5546875" style="2" customWidth="1"/>
    <col min="3598" max="3598" width="9.109375" style="2"/>
    <col min="3599" max="3599" width="15.33203125" style="2" customWidth="1"/>
    <col min="3600" max="3603" width="11.33203125" style="2" customWidth="1"/>
    <col min="3604" max="3604" width="3.5546875" style="2" customWidth="1"/>
    <col min="3605" max="3605" width="12.5546875" style="2" customWidth="1"/>
    <col min="3606" max="3606" width="9.109375" style="2"/>
    <col min="3607" max="3607" width="3.5546875" style="2" customWidth="1"/>
    <col min="3608" max="3608" width="9.109375" style="2"/>
    <col min="3609" max="3611" width="12.5546875" style="2" customWidth="1"/>
    <col min="3612" max="3612" width="4.88671875" style="2" customWidth="1"/>
    <col min="3613" max="3845" width="9.109375" style="2"/>
    <col min="3846" max="3846" width="7.44140625" style="2" customWidth="1"/>
    <col min="3847" max="3847" width="11.33203125" style="2" customWidth="1"/>
    <col min="3848" max="3848" width="12.5546875" style="2" customWidth="1"/>
    <col min="3849" max="3849" width="29.33203125" style="2" customWidth="1"/>
    <col min="3850" max="3850" width="7.44140625" style="2" customWidth="1"/>
    <col min="3851" max="3851" width="12.33203125" style="2" customWidth="1"/>
    <col min="3852" max="3852" width="11.33203125" style="2" customWidth="1"/>
    <col min="3853" max="3853" width="12.5546875" style="2" customWidth="1"/>
    <col min="3854" max="3854" width="9.109375" style="2"/>
    <col min="3855" max="3855" width="15.33203125" style="2" customWidth="1"/>
    <col min="3856" max="3859" width="11.33203125" style="2" customWidth="1"/>
    <col min="3860" max="3860" width="3.5546875" style="2" customWidth="1"/>
    <col min="3861" max="3861" width="12.5546875" style="2" customWidth="1"/>
    <col min="3862" max="3862" width="9.109375" style="2"/>
    <col min="3863" max="3863" width="3.5546875" style="2" customWidth="1"/>
    <col min="3864" max="3864" width="9.109375" style="2"/>
    <col min="3865" max="3867" width="12.5546875" style="2" customWidth="1"/>
    <col min="3868" max="3868" width="4.88671875" style="2" customWidth="1"/>
    <col min="3869" max="4101" width="9.109375" style="2"/>
    <col min="4102" max="4102" width="7.44140625" style="2" customWidth="1"/>
    <col min="4103" max="4103" width="11.33203125" style="2" customWidth="1"/>
    <col min="4104" max="4104" width="12.5546875" style="2" customWidth="1"/>
    <col min="4105" max="4105" width="29.33203125" style="2" customWidth="1"/>
    <col min="4106" max="4106" width="7.44140625" style="2" customWidth="1"/>
    <col min="4107" max="4107" width="12.33203125" style="2" customWidth="1"/>
    <col min="4108" max="4108" width="11.33203125" style="2" customWidth="1"/>
    <col min="4109" max="4109" width="12.5546875" style="2" customWidth="1"/>
    <col min="4110" max="4110" width="9.109375" style="2"/>
    <col min="4111" max="4111" width="15.33203125" style="2" customWidth="1"/>
    <col min="4112" max="4115" width="11.33203125" style="2" customWidth="1"/>
    <col min="4116" max="4116" width="3.5546875" style="2" customWidth="1"/>
    <col min="4117" max="4117" width="12.5546875" style="2" customWidth="1"/>
    <col min="4118" max="4118" width="9.109375" style="2"/>
    <col min="4119" max="4119" width="3.5546875" style="2" customWidth="1"/>
    <col min="4120" max="4120" width="9.109375" style="2"/>
    <col min="4121" max="4123" width="12.5546875" style="2" customWidth="1"/>
    <col min="4124" max="4124" width="4.88671875" style="2" customWidth="1"/>
    <col min="4125" max="4357" width="9.109375" style="2"/>
    <col min="4358" max="4358" width="7.44140625" style="2" customWidth="1"/>
    <col min="4359" max="4359" width="11.33203125" style="2" customWidth="1"/>
    <col min="4360" max="4360" width="12.5546875" style="2" customWidth="1"/>
    <col min="4361" max="4361" width="29.33203125" style="2" customWidth="1"/>
    <col min="4362" max="4362" width="7.44140625" style="2" customWidth="1"/>
    <col min="4363" max="4363" width="12.33203125" style="2" customWidth="1"/>
    <col min="4364" max="4364" width="11.33203125" style="2" customWidth="1"/>
    <col min="4365" max="4365" width="12.5546875" style="2" customWidth="1"/>
    <col min="4366" max="4366" width="9.109375" style="2"/>
    <col min="4367" max="4367" width="15.33203125" style="2" customWidth="1"/>
    <col min="4368" max="4371" width="11.33203125" style="2" customWidth="1"/>
    <col min="4372" max="4372" width="3.5546875" style="2" customWidth="1"/>
    <col min="4373" max="4373" width="12.5546875" style="2" customWidth="1"/>
    <col min="4374" max="4374" width="9.109375" style="2"/>
    <col min="4375" max="4375" width="3.5546875" style="2" customWidth="1"/>
    <col min="4376" max="4376" width="9.109375" style="2"/>
    <col min="4377" max="4379" width="12.5546875" style="2" customWidth="1"/>
    <col min="4380" max="4380" width="4.88671875" style="2" customWidth="1"/>
    <col min="4381" max="4613" width="9.109375" style="2"/>
    <col min="4614" max="4614" width="7.44140625" style="2" customWidth="1"/>
    <col min="4615" max="4615" width="11.33203125" style="2" customWidth="1"/>
    <col min="4616" max="4616" width="12.5546875" style="2" customWidth="1"/>
    <col min="4617" max="4617" width="29.33203125" style="2" customWidth="1"/>
    <col min="4618" max="4618" width="7.44140625" style="2" customWidth="1"/>
    <col min="4619" max="4619" width="12.33203125" style="2" customWidth="1"/>
    <col min="4620" max="4620" width="11.33203125" style="2" customWidth="1"/>
    <col min="4621" max="4621" width="12.5546875" style="2" customWidth="1"/>
    <col min="4622" max="4622" width="9.109375" style="2"/>
    <col min="4623" max="4623" width="15.33203125" style="2" customWidth="1"/>
    <col min="4624" max="4627" width="11.33203125" style="2" customWidth="1"/>
    <col min="4628" max="4628" width="3.5546875" style="2" customWidth="1"/>
    <col min="4629" max="4629" width="12.5546875" style="2" customWidth="1"/>
    <col min="4630" max="4630" width="9.109375" style="2"/>
    <col min="4631" max="4631" width="3.5546875" style="2" customWidth="1"/>
    <col min="4632" max="4632" width="9.109375" style="2"/>
    <col min="4633" max="4635" width="12.5546875" style="2" customWidth="1"/>
    <col min="4636" max="4636" width="4.88671875" style="2" customWidth="1"/>
    <col min="4637" max="4869" width="9.109375" style="2"/>
    <col min="4870" max="4870" width="7.44140625" style="2" customWidth="1"/>
    <col min="4871" max="4871" width="11.33203125" style="2" customWidth="1"/>
    <col min="4872" max="4872" width="12.5546875" style="2" customWidth="1"/>
    <col min="4873" max="4873" width="29.33203125" style="2" customWidth="1"/>
    <col min="4874" max="4874" width="7.44140625" style="2" customWidth="1"/>
    <col min="4875" max="4875" width="12.33203125" style="2" customWidth="1"/>
    <col min="4876" max="4876" width="11.33203125" style="2" customWidth="1"/>
    <col min="4877" max="4877" width="12.5546875" style="2" customWidth="1"/>
    <col min="4878" max="4878" width="9.109375" style="2"/>
    <col min="4879" max="4879" width="15.33203125" style="2" customWidth="1"/>
    <col min="4880" max="4883" width="11.33203125" style="2" customWidth="1"/>
    <col min="4884" max="4884" width="3.5546875" style="2" customWidth="1"/>
    <col min="4885" max="4885" width="12.5546875" style="2" customWidth="1"/>
    <col min="4886" max="4886" width="9.109375" style="2"/>
    <col min="4887" max="4887" width="3.5546875" style="2" customWidth="1"/>
    <col min="4888" max="4888" width="9.109375" style="2"/>
    <col min="4889" max="4891" width="12.5546875" style="2" customWidth="1"/>
    <col min="4892" max="4892" width="4.88671875" style="2" customWidth="1"/>
    <col min="4893" max="5125" width="9.109375" style="2"/>
    <col min="5126" max="5126" width="7.44140625" style="2" customWidth="1"/>
    <col min="5127" max="5127" width="11.33203125" style="2" customWidth="1"/>
    <col min="5128" max="5128" width="12.5546875" style="2" customWidth="1"/>
    <col min="5129" max="5129" width="29.33203125" style="2" customWidth="1"/>
    <col min="5130" max="5130" width="7.44140625" style="2" customWidth="1"/>
    <col min="5131" max="5131" width="12.33203125" style="2" customWidth="1"/>
    <col min="5132" max="5132" width="11.33203125" style="2" customWidth="1"/>
    <col min="5133" max="5133" width="12.5546875" style="2" customWidth="1"/>
    <col min="5134" max="5134" width="9.109375" style="2"/>
    <col min="5135" max="5135" width="15.33203125" style="2" customWidth="1"/>
    <col min="5136" max="5139" width="11.33203125" style="2" customWidth="1"/>
    <col min="5140" max="5140" width="3.5546875" style="2" customWidth="1"/>
    <col min="5141" max="5141" width="12.5546875" style="2" customWidth="1"/>
    <col min="5142" max="5142" width="9.109375" style="2"/>
    <col min="5143" max="5143" width="3.5546875" style="2" customWidth="1"/>
    <col min="5144" max="5144" width="9.109375" style="2"/>
    <col min="5145" max="5147" width="12.5546875" style="2" customWidth="1"/>
    <col min="5148" max="5148" width="4.88671875" style="2" customWidth="1"/>
    <col min="5149" max="5381" width="9.109375" style="2"/>
    <col min="5382" max="5382" width="7.44140625" style="2" customWidth="1"/>
    <col min="5383" max="5383" width="11.33203125" style="2" customWidth="1"/>
    <col min="5384" max="5384" width="12.5546875" style="2" customWidth="1"/>
    <col min="5385" max="5385" width="29.33203125" style="2" customWidth="1"/>
    <col min="5386" max="5386" width="7.44140625" style="2" customWidth="1"/>
    <col min="5387" max="5387" width="12.33203125" style="2" customWidth="1"/>
    <col min="5388" max="5388" width="11.33203125" style="2" customWidth="1"/>
    <col min="5389" max="5389" width="12.5546875" style="2" customWidth="1"/>
    <col min="5390" max="5390" width="9.109375" style="2"/>
    <col min="5391" max="5391" width="15.33203125" style="2" customWidth="1"/>
    <col min="5392" max="5395" width="11.33203125" style="2" customWidth="1"/>
    <col min="5396" max="5396" width="3.5546875" style="2" customWidth="1"/>
    <col min="5397" max="5397" width="12.5546875" style="2" customWidth="1"/>
    <col min="5398" max="5398" width="9.109375" style="2"/>
    <col min="5399" max="5399" width="3.5546875" style="2" customWidth="1"/>
    <col min="5400" max="5400" width="9.109375" style="2"/>
    <col min="5401" max="5403" width="12.5546875" style="2" customWidth="1"/>
    <col min="5404" max="5404" width="4.88671875" style="2" customWidth="1"/>
    <col min="5405" max="5637" width="9.109375" style="2"/>
    <col min="5638" max="5638" width="7.44140625" style="2" customWidth="1"/>
    <col min="5639" max="5639" width="11.33203125" style="2" customWidth="1"/>
    <col min="5640" max="5640" width="12.5546875" style="2" customWidth="1"/>
    <col min="5641" max="5641" width="29.33203125" style="2" customWidth="1"/>
    <col min="5642" max="5642" width="7.44140625" style="2" customWidth="1"/>
    <col min="5643" max="5643" width="12.33203125" style="2" customWidth="1"/>
    <col min="5644" max="5644" width="11.33203125" style="2" customWidth="1"/>
    <col min="5645" max="5645" width="12.5546875" style="2" customWidth="1"/>
    <col min="5646" max="5646" width="9.109375" style="2"/>
    <col min="5647" max="5647" width="15.33203125" style="2" customWidth="1"/>
    <col min="5648" max="5651" width="11.33203125" style="2" customWidth="1"/>
    <col min="5652" max="5652" width="3.5546875" style="2" customWidth="1"/>
    <col min="5653" max="5653" width="12.5546875" style="2" customWidth="1"/>
    <col min="5654" max="5654" width="9.109375" style="2"/>
    <col min="5655" max="5655" width="3.5546875" style="2" customWidth="1"/>
    <col min="5656" max="5656" width="9.109375" style="2"/>
    <col min="5657" max="5659" width="12.5546875" style="2" customWidth="1"/>
    <col min="5660" max="5660" width="4.88671875" style="2" customWidth="1"/>
    <col min="5661" max="5893" width="9.109375" style="2"/>
    <col min="5894" max="5894" width="7.44140625" style="2" customWidth="1"/>
    <col min="5895" max="5895" width="11.33203125" style="2" customWidth="1"/>
    <col min="5896" max="5896" width="12.5546875" style="2" customWidth="1"/>
    <col min="5897" max="5897" width="29.33203125" style="2" customWidth="1"/>
    <col min="5898" max="5898" width="7.44140625" style="2" customWidth="1"/>
    <col min="5899" max="5899" width="12.33203125" style="2" customWidth="1"/>
    <col min="5900" max="5900" width="11.33203125" style="2" customWidth="1"/>
    <col min="5901" max="5901" width="12.5546875" style="2" customWidth="1"/>
    <col min="5902" max="5902" width="9.109375" style="2"/>
    <col min="5903" max="5903" width="15.33203125" style="2" customWidth="1"/>
    <col min="5904" max="5907" width="11.33203125" style="2" customWidth="1"/>
    <col min="5908" max="5908" width="3.5546875" style="2" customWidth="1"/>
    <col min="5909" max="5909" width="12.5546875" style="2" customWidth="1"/>
    <col min="5910" max="5910" width="9.109375" style="2"/>
    <col min="5911" max="5911" width="3.5546875" style="2" customWidth="1"/>
    <col min="5912" max="5912" width="9.109375" style="2"/>
    <col min="5913" max="5915" width="12.5546875" style="2" customWidth="1"/>
    <col min="5916" max="5916" width="4.88671875" style="2" customWidth="1"/>
    <col min="5917" max="6149" width="9.109375" style="2"/>
    <col min="6150" max="6150" width="7.44140625" style="2" customWidth="1"/>
    <col min="6151" max="6151" width="11.33203125" style="2" customWidth="1"/>
    <col min="6152" max="6152" width="12.5546875" style="2" customWidth="1"/>
    <col min="6153" max="6153" width="29.33203125" style="2" customWidth="1"/>
    <col min="6154" max="6154" width="7.44140625" style="2" customWidth="1"/>
    <col min="6155" max="6155" width="12.33203125" style="2" customWidth="1"/>
    <col min="6156" max="6156" width="11.33203125" style="2" customWidth="1"/>
    <col min="6157" max="6157" width="12.5546875" style="2" customWidth="1"/>
    <col min="6158" max="6158" width="9.109375" style="2"/>
    <col min="6159" max="6159" width="15.33203125" style="2" customWidth="1"/>
    <col min="6160" max="6163" width="11.33203125" style="2" customWidth="1"/>
    <col min="6164" max="6164" width="3.5546875" style="2" customWidth="1"/>
    <col min="6165" max="6165" width="12.5546875" style="2" customWidth="1"/>
    <col min="6166" max="6166" width="9.109375" style="2"/>
    <col min="6167" max="6167" width="3.5546875" style="2" customWidth="1"/>
    <col min="6168" max="6168" width="9.109375" style="2"/>
    <col min="6169" max="6171" width="12.5546875" style="2" customWidth="1"/>
    <col min="6172" max="6172" width="4.88671875" style="2" customWidth="1"/>
    <col min="6173" max="6405" width="9.109375" style="2"/>
    <col min="6406" max="6406" width="7.44140625" style="2" customWidth="1"/>
    <col min="6407" max="6407" width="11.33203125" style="2" customWidth="1"/>
    <col min="6408" max="6408" width="12.5546875" style="2" customWidth="1"/>
    <col min="6409" max="6409" width="29.33203125" style="2" customWidth="1"/>
    <col min="6410" max="6410" width="7.44140625" style="2" customWidth="1"/>
    <col min="6411" max="6411" width="12.33203125" style="2" customWidth="1"/>
    <col min="6412" max="6412" width="11.33203125" style="2" customWidth="1"/>
    <col min="6413" max="6413" width="12.5546875" style="2" customWidth="1"/>
    <col min="6414" max="6414" width="9.109375" style="2"/>
    <col min="6415" max="6415" width="15.33203125" style="2" customWidth="1"/>
    <col min="6416" max="6419" width="11.33203125" style="2" customWidth="1"/>
    <col min="6420" max="6420" width="3.5546875" style="2" customWidth="1"/>
    <col min="6421" max="6421" width="12.5546875" style="2" customWidth="1"/>
    <col min="6422" max="6422" width="9.109375" style="2"/>
    <col min="6423" max="6423" width="3.5546875" style="2" customWidth="1"/>
    <col min="6424" max="6424" width="9.109375" style="2"/>
    <col min="6425" max="6427" width="12.5546875" style="2" customWidth="1"/>
    <col min="6428" max="6428" width="4.88671875" style="2" customWidth="1"/>
    <col min="6429" max="6661" width="9.109375" style="2"/>
    <col min="6662" max="6662" width="7.44140625" style="2" customWidth="1"/>
    <col min="6663" max="6663" width="11.33203125" style="2" customWidth="1"/>
    <col min="6664" max="6664" width="12.5546875" style="2" customWidth="1"/>
    <col min="6665" max="6665" width="29.33203125" style="2" customWidth="1"/>
    <col min="6666" max="6666" width="7.44140625" style="2" customWidth="1"/>
    <col min="6667" max="6667" width="12.33203125" style="2" customWidth="1"/>
    <col min="6668" max="6668" width="11.33203125" style="2" customWidth="1"/>
    <col min="6669" max="6669" width="12.5546875" style="2" customWidth="1"/>
    <col min="6670" max="6670" width="9.109375" style="2"/>
    <col min="6671" max="6671" width="15.33203125" style="2" customWidth="1"/>
    <col min="6672" max="6675" width="11.33203125" style="2" customWidth="1"/>
    <col min="6676" max="6676" width="3.5546875" style="2" customWidth="1"/>
    <col min="6677" max="6677" width="12.5546875" style="2" customWidth="1"/>
    <col min="6678" max="6678" width="9.109375" style="2"/>
    <col min="6679" max="6679" width="3.5546875" style="2" customWidth="1"/>
    <col min="6680" max="6680" width="9.109375" style="2"/>
    <col min="6681" max="6683" width="12.5546875" style="2" customWidth="1"/>
    <col min="6684" max="6684" width="4.88671875" style="2" customWidth="1"/>
    <col min="6685" max="6917" width="9.109375" style="2"/>
    <col min="6918" max="6918" width="7.44140625" style="2" customWidth="1"/>
    <col min="6919" max="6919" width="11.33203125" style="2" customWidth="1"/>
    <col min="6920" max="6920" width="12.5546875" style="2" customWidth="1"/>
    <col min="6921" max="6921" width="29.33203125" style="2" customWidth="1"/>
    <col min="6922" max="6922" width="7.44140625" style="2" customWidth="1"/>
    <col min="6923" max="6923" width="12.33203125" style="2" customWidth="1"/>
    <col min="6924" max="6924" width="11.33203125" style="2" customWidth="1"/>
    <col min="6925" max="6925" width="12.5546875" style="2" customWidth="1"/>
    <col min="6926" max="6926" width="9.109375" style="2"/>
    <col min="6927" max="6927" width="15.33203125" style="2" customWidth="1"/>
    <col min="6928" max="6931" width="11.33203125" style="2" customWidth="1"/>
    <col min="6932" max="6932" width="3.5546875" style="2" customWidth="1"/>
    <col min="6933" max="6933" width="12.5546875" style="2" customWidth="1"/>
    <col min="6934" max="6934" width="9.109375" style="2"/>
    <col min="6935" max="6935" width="3.5546875" style="2" customWidth="1"/>
    <col min="6936" max="6936" width="9.109375" style="2"/>
    <col min="6937" max="6939" width="12.5546875" style="2" customWidth="1"/>
    <col min="6940" max="6940" width="4.88671875" style="2" customWidth="1"/>
    <col min="6941" max="7173" width="9.109375" style="2"/>
    <col min="7174" max="7174" width="7.44140625" style="2" customWidth="1"/>
    <col min="7175" max="7175" width="11.33203125" style="2" customWidth="1"/>
    <col min="7176" max="7176" width="12.5546875" style="2" customWidth="1"/>
    <col min="7177" max="7177" width="29.33203125" style="2" customWidth="1"/>
    <col min="7178" max="7178" width="7.44140625" style="2" customWidth="1"/>
    <col min="7179" max="7179" width="12.33203125" style="2" customWidth="1"/>
    <col min="7180" max="7180" width="11.33203125" style="2" customWidth="1"/>
    <col min="7181" max="7181" width="12.5546875" style="2" customWidth="1"/>
    <col min="7182" max="7182" width="9.109375" style="2"/>
    <col min="7183" max="7183" width="15.33203125" style="2" customWidth="1"/>
    <col min="7184" max="7187" width="11.33203125" style="2" customWidth="1"/>
    <col min="7188" max="7188" width="3.5546875" style="2" customWidth="1"/>
    <col min="7189" max="7189" width="12.5546875" style="2" customWidth="1"/>
    <col min="7190" max="7190" width="9.109375" style="2"/>
    <col min="7191" max="7191" width="3.5546875" style="2" customWidth="1"/>
    <col min="7192" max="7192" width="9.109375" style="2"/>
    <col min="7193" max="7195" width="12.5546875" style="2" customWidth="1"/>
    <col min="7196" max="7196" width="4.88671875" style="2" customWidth="1"/>
    <col min="7197" max="7429" width="9.109375" style="2"/>
    <col min="7430" max="7430" width="7.44140625" style="2" customWidth="1"/>
    <col min="7431" max="7431" width="11.33203125" style="2" customWidth="1"/>
    <col min="7432" max="7432" width="12.5546875" style="2" customWidth="1"/>
    <col min="7433" max="7433" width="29.33203125" style="2" customWidth="1"/>
    <col min="7434" max="7434" width="7.44140625" style="2" customWidth="1"/>
    <col min="7435" max="7435" width="12.33203125" style="2" customWidth="1"/>
    <col min="7436" max="7436" width="11.33203125" style="2" customWidth="1"/>
    <col min="7437" max="7437" width="12.5546875" style="2" customWidth="1"/>
    <col min="7438" max="7438" width="9.109375" style="2"/>
    <col min="7439" max="7439" width="15.33203125" style="2" customWidth="1"/>
    <col min="7440" max="7443" width="11.33203125" style="2" customWidth="1"/>
    <col min="7444" max="7444" width="3.5546875" style="2" customWidth="1"/>
    <col min="7445" max="7445" width="12.5546875" style="2" customWidth="1"/>
    <col min="7446" max="7446" width="9.109375" style="2"/>
    <col min="7447" max="7447" width="3.5546875" style="2" customWidth="1"/>
    <col min="7448" max="7448" width="9.109375" style="2"/>
    <col min="7449" max="7451" width="12.5546875" style="2" customWidth="1"/>
    <col min="7452" max="7452" width="4.88671875" style="2" customWidth="1"/>
    <col min="7453" max="7685" width="9.109375" style="2"/>
    <col min="7686" max="7686" width="7.44140625" style="2" customWidth="1"/>
    <col min="7687" max="7687" width="11.33203125" style="2" customWidth="1"/>
    <col min="7688" max="7688" width="12.5546875" style="2" customWidth="1"/>
    <col min="7689" max="7689" width="29.33203125" style="2" customWidth="1"/>
    <col min="7690" max="7690" width="7.44140625" style="2" customWidth="1"/>
    <col min="7691" max="7691" width="12.33203125" style="2" customWidth="1"/>
    <col min="7692" max="7692" width="11.33203125" style="2" customWidth="1"/>
    <col min="7693" max="7693" width="12.5546875" style="2" customWidth="1"/>
    <col min="7694" max="7694" width="9.109375" style="2"/>
    <col min="7695" max="7695" width="15.33203125" style="2" customWidth="1"/>
    <col min="7696" max="7699" width="11.33203125" style="2" customWidth="1"/>
    <col min="7700" max="7700" width="3.5546875" style="2" customWidth="1"/>
    <col min="7701" max="7701" width="12.5546875" style="2" customWidth="1"/>
    <col min="7702" max="7702" width="9.109375" style="2"/>
    <col min="7703" max="7703" width="3.5546875" style="2" customWidth="1"/>
    <col min="7704" max="7704" width="9.109375" style="2"/>
    <col min="7705" max="7707" width="12.5546875" style="2" customWidth="1"/>
    <col min="7708" max="7708" width="4.88671875" style="2" customWidth="1"/>
    <col min="7709" max="7941" width="9.109375" style="2"/>
    <col min="7942" max="7942" width="7.44140625" style="2" customWidth="1"/>
    <col min="7943" max="7943" width="11.33203125" style="2" customWidth="1"/>
    <col min="7944" max="7944" width="12.5546875" style="2" customWidth="1"/>
    <col min="7945" max="7945" width="29.33203125" style="2" customWidth="1"/>
    <col min="7946" max="7946" width="7.44140625" style="2" customWidth="1"/>
    <col min="7947" max="7947" width="12.33203125" style="2" customWidth="1"/>
    <col min="7948" max="7948" width="11.33203125" style="2" customWidth="1"/>
    <col min="7949" max="7949" width="12.5546875" style="2" customWidth="1"/>
    <col min="7950" max="7950" width="9.109375" style="2"/>
    <col min="7951" max="7951" width="15.33203125" style="2" customWidth="1"/>
    <col min="7952" max="7955" width="11.33203125" style="2" customWidth="1"/>
    <col min="7956" max="7956" width="3.5546875" style="2" customWidth="1"/>
    <col min="7957" max="7957" width="12.5546875" style="2" customWidth="1"/>
    <col min="7958" max="7958" width="9.109375" style="2"/>
    <col min="7959" max="7959" width="3.5546875" style="2" customWidth="1"/>
    <col min="7960" max="7960" width="9.109375" style="2"/>
    <col min="7961" max="7963" width="12.5546875" style="2" customWidth="1"/>
    <col min="7964" max="7964" width="4.88671875" style="2" customWidth="1"/>
    <col min="7965" max="8197" width="9.109375" style="2"/>
    <col min="8198" max="8198" width="7.44140625" style="2" customWidth="1"/>
    <col min="8199" max="8199" width="11.33203125" style="2" customWidth="1"/>
    <col min="8200" max="8200" width="12.5546875" style="2" customWidth="1"/>
    <col min="8201" max="8201" width="29.33203125" style="2" customWidth="1"/>
    <col min="8202" max="8202" width="7.44140625" style="2" customWidth="1"/>
    <col min="8203" max="8203" width="12.33203125" style="2" customWidth="1"/>
    <col min="8204" max="8204" width="11.33203125" style="2" customWidth="1"/>
    <col min="8205" max="8205" width="12.5546875" style="2" customWidth="1"/>
    <col min="8206" max="8206" width="9.109375" style="2"/>
    <col min="8207" max="8207" width="15.33203125" style="2" customWidth="1"/>
    <col min="8208" max="8211" width="11.33203125" style="2" customWidth="1"/>
    <col min="8212" max="8212" width="3.5546875" style="2" customWidth="1"/>
    <col min="8213" max="8213" width="12.5546875" style="2" customWidth="1"/>
    <col min="8214" max="8214" width="9.109375" style="2"/>
    <col min="8215" max="8215" width="3.5546875" style="2" customWidth="1"/>
    <col min="8216" max="8216" width="9.109375" style="2"/>
    <col min="8217" max="8219" width="12.5546875" style="2" customWidth="1"/>
    <col min="8220" max="8220" width="4.88671875" style="2" customWidth="1"/>
    <col min="8221" max="8453" width="9.109375" style="2"/>
    <col min="8454" max="8454" width="7.44140625" style="2" customWidth="1"/>
    <col min="8455" max="8455" width="11.33203125" style="2" customWidth="1"/>
    <col min="8456" max="8456" width="12.5546875" style="2" customWidth="1"/>
    <col min="8457" max="8457" width="29.33203125" style="2" customWidth="1"/>
    <col min="8458" max="8458" width="7.44140625" style="2" customWidth="1"/>
    <col min="8459" max="8459" width="12.33203125" style="2" customWidth="1"/>
    <col min="8460" max="8460" width="11.33203125" style="2" customWidth="1"/>
    <col min="8461" max="8461" width="12.5546875" style="2" customWidth="1"/>
    <col min="8462" max="8462" width="9.109375" style="2"/>
    <col min="8463" max="8463" width="15.33203125" style="2" customWidth="1"/>
    <col min="8464" max="8467" width="11.33203125" style="2" customWidth="1"/>
    <col min="8468" max="8468" width="3.5546875" style="2" customWidth="1"/>
    <col min="8469" max="8469" width="12.5546875" style="2" customWidth="1"/>
    <col min="8470" max="8470" width="9.109375" style="2"/>
    <col min="8471" max="8471" width="3.5546875" style="2" customWidth="1"/>
    <col min="8472" max="8472" width="9.109375" style="2"/>
    <col min="8473" max="8475" width="12.5546875" style="2" customWidth="1"/>
    <col min="8476" max="8476" width="4.88671875" style="2" customWidth="1"/>
    <col min="8477" max="8709" width="9.109375" style="2"/>
    <col min="8710" max="8710" width="7.44140625" style="2" customWidth="1"/>
    <col min="8711" max="8711" width="11.33203125" style="2" customWidth="1"/>
    <col min="8712" max="8712" width="12.5546875" style="2" customWidth="1"/>
    <col min="8713" max="8713" width="29.33203125" style="2" customWidth="1"/>
    <col min="8714" max="8714" width="7.44140625" style="2" customWidth="1"/>
    <col min="8715" max="8715" width="12.33203125" style="2" customWidth="1"/>
    <col min="8716" max="8716" width="11.33203125" style="2" customWidth="1"/>
    <col min="8717" max="8717" width="12.5546875" style="2" customWidth="1"/>
    <col min="8718" max="8718" width="9.109375" style="2"/>
    <col min="8719" max="8719" width="15.33203125" style="2" customWidth="1"/>
    <col min="8720" max="8723" width="11.33203125" style="2" customWidth="1"/>
    <col min="8724" max="8724" width="3.5546875" style="2" customWidth="1"/>
    <col min="8725" max="8725" width="12.5546875" style="2" customWidth="1"/>
    <col min="8726" max="8726" width="9.109375" style="2"/>
    <col min="8727" max="8727" width="3.5546875" style="2" customWidth="1"/>
    <col min="8728" max="8728" width="9.109375" style="2"/>
    <col min="8729" max="8731" width="12.5546875" style="2" customWidth="1"/>
    <col min="8732" max="8732" width="4.88671875" style="2" customWidth="1"/>
    <col min="8733" max="8965" width="9.109375" style="2"/>
    <col min="8966" max="8966" width="7.44140625" style="2" customWidth="1"/>
    <col min="8967" max="8967" width="11.33203125" style="2" customWidth="1"/>
    <col min="8968" max="8968" width="12.5546875" style="2" customWidth="1"/>
    <col min="8969" max="8969" width="29.33203125" style="2" customWidth="1"/>
    <col min="8970" max="8970" width="7.44140625" style="2" customWidth="1"/>
    <col min="8971" max="8971" width="12.33203125" style="2" customWidth="1"/>
    <col min="8972" max="8972" width="11.33203125" style="2" customWidth="1"/>
    <col min="8973" max="8973" width="12.5546875" style="2" customWidth="1"/>
    <col min="8974" max="8974" width="9.109375" style="2"/>
    <col min="8975" max="8975" width="15.33203125" style="2" customWidth="1"/>
    <col min="8976" max="8979" width="11.33203125" style="2" customWidth="1"/>
    <col min="8980" max="8980" width="3.5546875" style="2" customWidth="1"/>
    <col min="8981" max="8981" width="12.5546875" style="2" customWidth="1"/>
    <col min="8982" max="8982" width="9.109375" style="2"/>
    <col min="8983" max="8983" width="3.5546875" style="2" customWidth="1"/>
    <col min="8984" max="8984" width="9.109375" style="2"/>
    <col min="8985" max="8987" width="12.5546875" style="2" customWidth="1"/>
    <col min="8988" max="8988" width="4.88671875" style="2" customWidth="1"/>
    <col min="8989" max="9221" width="9.109375" style="2"/>
    <col min="9222" max="9222" width="7.44140625" style="2" customWidth="1"/>
    <col min="9223" max="9223" width="11.33203125" style="2" customWidth="1"/>
    <col min="9224" max="9224" width="12.5546875" style="2" customWidth="1"/>
    <col min="9225" max="9225" width="29.33203125" style="2" customWidth="1"/>
    <col min="9226" max="9226" width="7.44140625" style="2" customWidth="1"/>
    <col min="9227" max="9227" width="12.33203125" style="2" customWidth="1"/>
    <col min="9228" max="9228" width="11.33203125" style="2" customWidth="1"/>
    <col min="9229" max="9229" width="12.5546875" style="2" customWidth="1"/>
    <col min="9230" max="9230" width="9.109375" style="2"/>
    <col min="9231" max="9231" width="15.33203125" style="2" customWidth="1"/>
    <col min="9232" max="9235" width="11.33203125" style="2" customWidth="1"/>
    <col min="9236" max="9236" width="3.5546875" style="2" customWidth="1"/>
    <col min="9237" max="9237" width="12.5546875" style="2" customWidth="1"/>
    <col min="9238" max="9238" width="9.109375" style="2"/>
    <col min="9239" max="9239" width="3.5546875" style="2" customWidth="1"/>
    <col min="9240" max="9240" width="9.109375" style="2"/>
    <col min="9241" max="9243" width="12.5546875" style="2" customWidth="1"/>
    <col min="9244" max="9244" width="4.88671875" style="2" customWidth="1"/>
    <col min="9245" max="9477" width="9.109375" style="2"/>
    <col min="9478" max="9478" width="7.44140625" style="2" customWidth="1"/>
    <col min="9479" max="9479" width="11.33203125" style="2" customWidth="1"/>
    <col min="9480" max="9480" width="12.5546875" style="2" customWidth="1"/>
    <col min="9481" max="9481" width="29.33203125" style="2" customWidth="1"/>
    <col min="9482" max="9482" width="7.44140625" style="2" customWidth="1"/>
    <col min="9483" max="9483" width="12.33203125" style="2" customWidth="1"/>
    <col min="9484" max="9484" width="11.33203125" style="2" customWidth="1"/>
    <col min="9485" max="9485" width="12.5546875" style="2" customWidth="1"/>
    <col min="9486" max="9486" width="9.109375" style="2"/>
    <col min="9487" max="9487" width="15.33203125" style="2" customWidth="1"/>
    <col min="9488" max="9491" width="11.33203125" style="2" customWidth="1"/>
    <col min="9492" max="9492" width="3.5546875" style="2" customWidth="1"/>
    <col min="9493" max="9493" width="12.5546875" style="2" customWidth="1"/>
    <col min="9494" max="9494" width="9.109375" style="2"/>
    <col min="9495" max="9495" width="3.5546875" style="2" customWidth="1"/>
    <col min="9496" max="9496" width="9.109375" style="2"/>
    <col min="9497" max="9499" width="12.5546875" style="2" customWidth="1"/>
    <col min="9500" max="9500" width="4.88671875" style="2" customWidth="1"/>
    <col min="9501" max="9733" width="9.109375" style="2"/>
    <col min="9734" max="9734" width="7.44140625" style="2" customWidth="1"/>
    <col min="9735" max="9735" width="11.33203125" style="2" customWidth="1"/>
    <col min="9736" max="9736" width="12.5546875" style="2" customWidth="1"/>
    <col min="9737" max="9737" width="29.33203125" style="2" customWidth="1"/>
    <col min="9738" max="9738" width="7.44140625" style="2" customWidth="1"/>
    <col min="9739" max="9739" width="12.33203125" style="2" customWidth="1"/>
    <col min="9740" max="9740" width="11.33203125" style="2" customWidth="1"/>
    <col min="9741" max="9741" width="12.5546875" style="2" customWidth="1"/>
    <col min="9742" max="9742" width="9.109375" style="2"/>
    <col min="9743" max="9743" width="15.33203125" style="2" customWidth="1"/>
    <col min="9744" max="9747" width="11.33203125" style="2" customWidth="1"/>
    <col min="9748" max="9748" width="3.5546875" style="2" customWidth="1"/>
    <col min="9749" max="9749" width="12.5546875" style="2" customWidth="1"/>
    <col min="9750" max="9750" width="9.109375" style="2"/>
    <col min="9751" max="9751" width="3.5546875" style="2" customWidth="1"/>
    <col min="9752" max="9752" width="9.109375" style="2"/>
    <col min="9753" max="9755" width="12.5546875" style="2" customWidth="1"/>
    <col min="9756" max="9756" width="4.88671875" style="2" customWidth="1"/>
    <col min="9757" max="9989" width="9.109375" style="2"/>
    <col min="9990" max="9990" width="7.44140625" style="2" customWidth="1"/>
    <col min="9991" max="9991" width="11.33203125" style="2" customWidth="1"/>
    <col min="9992" max="9992" width="12.5546875" style="2" customWidth="1"/>
    <col min="9993" max="9993" width="29.33203125" style="2" customWidth="1"/>
    <col min="9994" max="9994" width="7.44140625" style="2" customWidth="1"/>
    <col min="9995" max="9995" width="12.33203125" style="2" customWidth="1"/>
    <col min="9996" max="9996" width="11.33203125" style="2" customWidth="1"/>
    <col min="9997" max="9997" width="12.5546875" style="2" customWidth="1"/>
    <col min="9998" max="9998" width="9.109375" style="2"/>
    <col min="9999" max="9999" width="15.33203125" style="2" customWidth="1"/>
    <col min="10000" max="10003" width="11.33203125" style="2" customWidth="1"/>
    <col min="10004" max="10004" width="3.5546875" style="2" customWidth="1"/>
    <col min="10005" max="10005" width="12.5546875" style="2" customWidth="1"/>
    <col min="10006" max="10006" width="9.109375" style="2"/>
    <col min="10007" max="10007" width="3.5546875" style="2" customWidth="1"/>
    <col min="10008" max="10008" width="9.109375" style="2"/>
    <col min="10009" max="10011" width="12.5546875" style="2" customWidth="1"/>
    <col min="10012" max="10012" width="4.88671875" style="2" customWidth="1"/>
    <col min="10013" max="10245" width="9.109375" style="2"/>
    <col min="10246" max="10246" width="7.44140625" style="2" customWidth="1"/>
    <col min="10247" max="10247" width="11.33203125" style="2" customWidth="1"/>
    <col min="10248" max="10248" width="12.5546875" style="2" customWidth="1"/>
    <col min="10249" max="10249" width="29.33203125" style="2" customWidth="1"/>
    <col min="10250" max="10250" width="7.44140625" style="2" customWidth="1"/>
    <col min="10251" max="10251" width="12.33203125" style="2" customWidth="1"/>
    <col min="10252" max="10252" width="11.33203125" style="2" customWidth="1"/>
    <col min="10253" max="10253" width="12.5546875" style="2" customWidth="1"/>
    <col min="10254" max="10254" width="9.109375" style="2"/>
    <col min="10255" max="10255" width="15.33203125" style="2" customWidth="1"/>
    <col min="10256" max="10259" width="11.33203125" style="2" customWidth="1"/>
    <col min="10260" max="10260" width="3.5546875" style="2" customWidth="1"/>
    <col min="10261" max="10261" width="12.5546875" style="2" customWidth="1"/>
    <col min="10262" max="10262" width="9.109375" style="2"/>
    <col min="10263" max="10263" width="3.5546875" style="2" customWidth="1"/>
    <col min="10264" max="10264" width="9.109375" style="2"/>
    <col min="10265" max="10267" width="12.5546875" style="2" customWidth="1"/>
    <col min="10268" max="10268" width="4.88671875" style="2" customWidth="1"/>
    <col min="10269" max="10501" width="9.109375" style="2"/>
    <col min="10502" max="10502" width="7.44140625" style="2" customWidth="1"/>
    <col min="10503" max="10503" width="11.33203125" style="2" customWidth="1"/>
    <col min="10504" max="10504" width="12.5546875" style="2" customWidth="1"/>
    <col min="10505" max="10505" width="29.33203125" style="2" customWidth="1"/>
    <col min="10506" max="10506" width="7.44140625" style="2" customWidth="1"/>
    <col min="10507" max="10507" width="12.33203125" style="2" customWidth="1"/>
    <col min="10508" max="10508" width="11.33203125" style="2" customWidth="1"/>
    <col min="10509" max="10509" width="12.5546875" style="2" customWidth="1"/>
    <col min="10510" max="10510" width="9.109375" style="2"/>
    <col min="10511" max="10511" width="15.33203125" style="2" customWidth="1"/>
    <col min="10512" max="10515" width="11.33203125" style="2" customWidth="1"/>
    <col min="10516" max="10516" width="3.5546875" style="2" customWidth="1"/>
    <col min="10517" max="10517" width="12.5546875" style="2" customWidth="1"/>
    <col min="10518" max="10518" width="9.109375" style="2"/>
    <col min="10519" max="10519" width="3.5546875" style="2" customWidth="1"/>
    <col min="10520" max="10520" width="9.109375" style="2"/>
    <col min="10521" max="10523" width="12.5546875" style="2" customWidth="1"/>
    <col min="10524" max="10524" width="4.88671875" style="2" customWidth="1"/>
    <col min="10525" max="10757" width="9.109375" style="2"/>
    <col min="10758" max="10758" width="7.44140625" style="2" customWidth="1"/>
    <col min="10759" max="10759" width="11.33203125" style="2" customWidth="1"/>
    <col min="10760" max="10760" width="12.5546875" style="2" customWidth="1"/>
    <col min="10761" max="10761" width="29.33203125" style="2" customWidth="1"/>
    <col min="10762" max="10762" width="7.44140625" style="2" customWidth="1"/>
    <col min="10763" max="10763" width="12.33203125" style="2" customWidth="1"/>
    <col min="10764" max="10764" width="11.33203125" style="2" customWidth="1"/>
    <col min="10765" max="10765" width="12.5546875" style="2" customWidth="1"/>
    <col min="10766" max="10766" width="9.109375" style="2"/>
    <col min="10767" max="10767" width="15.33203125" style="2" customWidth="1"/>
    <col min="10768" max="10771" width="11.33203125" style="2" customWidth="1"/>
    <col min="10772" max="10772" width="3.5546875" style="2" customWidth="1"/>
    <col min="10773" max="10773" width="12.5546875" style="2" customWidth="1"/>
    <col min="10774" max="10774" width="9.109375" style="2"/>
    <col min="10775" max="10775" width="3.5546875" style="2" customWidth="1"/>
    <col min="10776" max="10776" width="9.109375" style="2"/>
    <col min="10777" max="10779" width="12.5546875" style="2" customWidth="1"/>
    <col min="10780" max="10780" width="4.88671875" style="2" customWidth="1"/>
    <col min="10781" max="11013" width="9.109375" style="2"/>
    <col min="11014" max="11014" width="7.44140625" style="2" customWidth="1"/>
    <col min="11015" max="11015" width="11.33203125" style="2" customWidth="1"/>
    <col min="11016" max="11016" width="12.5546875" style="2" customWidth="1"/>
    <col min="11017" max="11017" width="29.33203125" style="2" customWidth="1"/>
    <col min="11018" max="11018" width="7.44140625" style="2" customWidth="1"/>
    <col min="11019" max="11019" width="12.33203125" style="2" customWidth="1"/>
    <col min="11020" max="11020" width="11.33203125" style="2" customWidth="1"/>
    <col min="11021" max="11021" width="12.5546875" style="2" customWidth="1"/>
    <col min="11022" max="11022" width="9.109375" style="2"/>
    <col min="11023" max="11023" width="15.33203125" style="2" customWidth="1"/>
    <col min="11024" max="11027" width="11.33203125" style="2" customWidth="1"/>
    <col min="11028" max="11028" width="3.5546875" style="2" customWidth="1"/>
    <col min="11029" max="11029" width="12.5546875" style="2" customWidth="1"/>
    <col min="11030" max="11030" width="9.109375" style="2"/>
    <col min="11031" max="11031" width="3.5546875" style="2" customWidth="1"/>
    <col min="11032" max="11032" width="9.109375" style="2"/>
    <col min="11033" max="11035" width="12.5546875" style="2" customWidth="1"/>
    <col min="11036" max="11036" width="4.88671875" style="2" customWidth="1"/>
    <col min="11037" max="11269" width="9.109375" style="2"/>
    <col min="11270" max="11270" width="7.44140625" style="2" customWidth="1"/>
    <col min="11271" max="11271" width="11.33203125" style="2" customWidth="1"/>
    <col min="11272" max="11272" width="12.5546875" style="2" customWidth="1"/>
    <col min="11273" max="11273" width="29.33203125" style="2" customWidth="1"/>
    <col min="11274" max="11274" width="7.44140625" style="2" customWidth="1"/>
    <col min="11275" max="11275" width="12.33203125" style="2" customWidth="1"/>
    <col min="11276" max="11276" width="11.33203125" style="2" customWidth="1"/>
    <col min="11277" max="11277" width="12.5546875" style="2" customWidth="1"/>
    <col min="11278" max="11278" width="9.109375" style="2"/>
    <col min="11279" max="11279" width="15.33203125" style="2" customWidth="1"/>
    <col min="11280" max="11283" width="11.33203125" style="2" customWidth="1"/>
    <col min="11284" max="11284" width="3.5546875" style="2" customWidth="1"/>
    <col min="11285" max="11285" width="12.5546875" style="2" customWidth="1"/>
    <col min="11286" max="11286" width="9.109375" style="2"/>
    <col min="11287" max="11287" width="3.5546875" style="2" customWidth="1"/>
    <col min="11288" max="11288" width="9.109375" style="2"/>
    <col min="11289" max="11291" width="12.5546875" style="2" customWidth="1"/>
    <col min="11292" max="11292" width="4.88671875" style="2" customWidth="1"/>
    <col min="11293" max="11525" width="9.109375" style="2"/>
    <col min="11526" max="11526" width="7.44140625" style="2" customWidth="1"/>
    <col min="11527" max="11527" width="11.33203125" style="2" customWidth="1"/>
    <col min="11528" max="11528" width="12.5546875" style="2" customWidth="1"/>
    <col min="11529" max="11529" width="29.33203125" style="2" customWidth="1"/>
    <col min="11530" max="11530" width="7.44140625" style="2" customWidth="1"/>
    <col min="11531" max="11531" width="12.33203125" style="2" customWidth="1"/>
    <col min="11532" max="11532" width="11.33203125" style="2" customWidth="1"/>
    <col min="11533" max="11533" width="12.5546875" style="2" customWidth="1"/>
    <col min="11534" max="11534" width="9.109375" style="2"/>
    <col min="11535" max="11535" width="15.33203125" style="2" customWidth="1"/>
    <col min="11536" max="11539" width="11.33203125" style="2" customWidth="1"/>
    <col min="11540" max="11540" width="3.5546875" style="2" customWidth="1"/>
    <col min="11541" max="11541" width="12.5546875" style="2" customWidth="1"/>
    <col min="11542" max="11542" width="9.109375" style="2"/>
    <col min="11543" max="11543" width="3.5546875" style="2" customWidth="1"/>
    <col min="11544" max="11544" width="9.109375" style="2"/>
    <col min="11545" max="11547" width="12.5546875" style="2" customWidth="1"/>
    <col min="11548" max="11548" width="4.88671875" style="2" customWidth="1"/>
    <col min="11549" max="11781" width="9.109375" style="2"/>
    <col min="11782" max="11782" width="7.44140625" style="2" customWidth="1"/>
    <col min="11783" max="11783" width="11.33203125" style="2" customWidth="1"/>
    <col min="11784" max="11784" width="12.5546875" style="2" customWidth="1"/>
    <col min="11785" max="11785" width="29.33203125" style="2" customWidth="1"/>
    <col min="11786" max="11786" width="7.44140625" style="2" customWidth="1"/>
    <col min="11787" max="11787" width="12.33203125" style="2" customWidth="1"/>
    <col min="11788" max="11788" width="11.33203125" style="2" customWidth="1"/>
    <col min="11789" max="11789" width="12.5546875" style="2" customWidth="1"/>
    <col min="11790" max="11790" width="9.109375" style="2"/>
    <col min="11791" max="11791" width="15.33203125" style="2" customWidth="1"/>
    <col min="11792" max="11795" width="11.33203125" style="2" customWidth="1"/>
    <col min="11796" max="11796" width="3.5546875" style="2" customWidth="1"/>
    <col min="11797" max="11797" width="12.5546875" style="2" customWidth="1"/>
    <col min="11798" max="11798" width="9.109375" style="2"/>
    <col min="11799" max="11799" width="3.5546875" style="2" customWidth="1"/>
    <col min="11800" max="11800" width="9.109375" style="2"/>
    <col min="11801" max="11803" width="12.5546875" style="2" customWidth="1"/>
    <col min="11804" max="11804" width="4.88671875" style="2" customWidth="1"/>
    <col min="11805" max="12037" width="9.109375" style="2"/>
    <col min="12038" max="12038" width="7.44140625" style="2" customWidth="1"/>
    <col min="12039" max="12039" width="11.33203125" style="2" customWidth="1"/>
    <col min="12040" max="12040" width="12.5546875" style="2" customWidth="1"/>
    <col min="12041" max="12041" width="29.33203125" style="2" customWidth="1"/>
    <col min="12042" max="12042" width="7.44140625" style="2" customWidth="1"/>
    <col min="12043" max="12043" width="12.33203125" style="2" customWidth="1"/>
    <col min="12044" max="12044" width="11.33203125" style="2" customWidth="1"/>
    <col min="12045" max="12045" width="12.5546875" style="2" customWidth="1"/>
    <col min="12046" max="12046" width="9.109375" style="2"/>
    <col min="12047" max="12047" width="15.33203125" style="2" customWidth="1"/>
    <col min="12048" max="12051" width="11.33203125" style="2" customWidth="1"/>
    <col min="12052" max="12052" width="3.5546875" style="2" customWidth="1"/>
    <col min="12053" max="12053" width="12.5546875" style="2" customWidth="1"/>
    <col min="12054" max="12054" width="9.109375" style="2"/>
    <col min="12055" max="12055" width="3.5546875" style="2" customWidth="1"/>
    <col min="12056" max="12056" width="9.109375" style="2"/>
    <col min="12057" max="12059" width="12.5546875" style="2" customWidth="1"/>
    <col min="12060" max="12060" width="4.88671875" style="2" customWidth="1"/>
    <col min="12061" max="12293" width="9.109375" style="2"/>
    <col min="12294" max="12294" width="7.44140625" style="2" customWidth="1"/>
    <col min="12295" max="12295" width="11.33203125" style="2" customWidth="1"/>
    <col min="12296" max="12296" width="12.5546875" style="2" customWidth="1"/>
    <col min="12297" max="12297" width="29.33203125" style="2" customWidth="1"/>
    <col min="12298" max="12298" width="7.44140625" style="2" customWidth="1"/>
    <col min="12299" max="12299" width="12.33203125" style="2" customWidth="1"/>
    <col min="12300" max="12300" width="11.33203125" style="2" customWidth="1"/>
    <col min="12301" max="12301" width="12.5546875" style="2" customWidth="1"/>
    <col min="12302" max="12302" width="9.109375" style="2"/>
    <col min="12303" max="12303" width="15.33203125" style="2" customWidth="1"/>
    <col min="12304" max="12307" width="11.33203125" style="2" customWidth="1"/>
    <col min="12308" max="12308" width="3.5546875" style="2" customWidth="1"/>
    <col min="12309" max="12309" width="12.5546875" style="2" customWidth="1"/>
    <col min="12310" max="12310" width="9.109375" style="2"/>
    <col min="12311" max="12311" width="3.5546875" style="2" customWidth="1"/>
    <col min="12312" max="12312" width="9.109375" style="2"/>
    <col min="12313" max="12315" width="12.5546875" style="2" customWidth="1"/>
    <col min="12316" max="12316" width="4.88671875" style="2" customWidth="1"/>
    <col min="12317" max="12549" width="9.109375" style="2"/>
    <col min="12550" max="12550" width="7.44140625" style="2" customWidth="1"/>
    <col min="12551" max="12551" width="11.33203125" style="2" customWidth="1"/>
    <col min="12552" max="12552" width="12.5546875" style="2" customWidth="1"/>
    <col min="12553" max="12553" width="29.33203125" style="2" customWidth="1"/>
    <col min="12554" max="12554" width="7.44140625" style="2" customWidth="1"/>
    <col min="12555" max="12555" width="12.33203125" style="2" customWidth="1"/>
    <col min="12556" max="12556" width="11.33203125" style="2" customWidth="1"/>
    <col min="12557" max="12557" width="12.5546875" style="2" customWidth="1"/>
    <col min="12558" max="12558" width="9.109375" style="2"/>
    <col min="12559" max="12559" width="15.33203125" style="2" customWidth="1"/>
    <col min="12560" max="12563" width="11.33203125" style="2" customWidth="1"/>
    <col min="12564" max="12564" width="3.5546875" style="2" customWidth="1"/>
    <col min="12565" max="12565" width="12.5546875" style="2" customWidth="1"/>
    <col min="12566" max="12566" width="9.109375" style="2"/>
    <col min="12567" max="12567" width="3.5546875" style="2" customWidth="1"/>
    <col min="12568" max="12568" width="9.109375" style="2"/>
    <col min="12569" max="12571" width="12.5546875" style="2" customWidth="1"/>
    <col min="12572" max="12572" width="4.88671875" style="2" customWidth="1"/>
    <col min="12573" max="12805" width="9.109375" style="2"/>
    <col min="12806" max="12806" width="7.44140625" style="2" customWidth="1"/>
    <col min="12807" max="12807" width="11.33203125" style="2" customWidth="1"/>
    <col min="12808" max="12808" width="12.5546875" style="2" customWidth="1"/>
    <col min="12809" max="12809" width="29.33203125" style="2" customWidth="1"/>
    <col min="12810" max="12810" width="7.44140625" style="2" customWidth="1"/>
    <col min="12811" max="12811" width="12.33203125" style="2" customWidth="1"/>
    <col min="12812" max="12812" width="11.33203125" style="2" customWidth="1"/>
    <col min="12813" max="12813" width="12.5546875" style="2" customWidth="1"/>
    <col min="12814" max="12814" width="9.109375" style="2"/>
    <col min="12815" max="12815" width="15.33203125" style="2" customWidth="1"/>
    <col min="12816" max="12819" width="11.33203125" style="2" customWidth="1"/>
    <col min="12820" max="12820" width="3.5546875" style="2" customWidth="1"/>
    <col min="12821" max="12821" width="12.5546875" style="2" customWidth="1"/>
    <col min="12822" max="12822" width="9.109375" style="2"/>
    <col min="12823" max="12823" width="3.5546875" style="2" customWidth="1"/>
    <col min="12824" max="12824" width="9.109375" style="2"/>
    <col min="12825" max="12827" width="12.5546875" style="2" customWidth="1"/>
    <col min="12828" max="12828" width="4.88671875" style="2" customWidth="1"/>
    <col min="12829" max="13061" width="9.109375" style="2"/>
    <col min="13062" max="13062" width="7.44140625" style="2" customWidth="1"/>
    <col min="13063" max="13063" width="11.33203125" style="2" customWidth="1"/>
    <col min="13064" max="13064" width="12.5546875" style="2" customWidth="1"/>
    <col min="13065" max="13065" width="29.33203125" style="2" customWidth="1"/>
    <col min="13066" max="13066" width="7.44140625" style="2" customWidth="1"/>
    <col min="13067" max="13067" width="12.33203125" style="2" customWidth="1"/>
    <col min="13068" max="13068" width="11.33203125" style="2" customWidth="1"/>
    <col min="13069" max="13069" width="12.5546875" style="2" customWidth="1"/>
    <col min="13070" max="13070" width="9.109375" style="2"/>
    <col min="13071" max="13071" width="15.33203125" style="2" customWidth="1"/>
    <col min="13072" max="13075" width="11.33203125" style="2" customWidth="1"/>
    <col min="13076" max="13076" width="3.5546875" style="2" customWidth="1"/>
    <col min="13077" max="13077" width="12.5546875" style="2" customWidth="1"/>
    <col min="13078" max="13078" width="9.109375" style="2"/>
    <col min="13079" max="13079" width="3.5546875" style="2" customWidth="1"/>
    <col min="13080" max="13080" width="9.109375" style="2"/>
    <col min="13081" max="13083" width="12.5546875" style="2" customWidth="1"/>
    <col min="13084" max="13084" width="4.88671875" style="2" customWidth="1"/>
    <col min="13085" max="13317" width="9.109375" style="2"/>
    <col min="13318" max="13318" width="7.44140625" style="2" customWidth="1"/>
    <col min="13319" max="13319" width="11.33203125" style="2" customWidth="1"/>
    <col min="13320" max="13320" width="12.5546875" style="2" customWidth="1"/>
    <col min="13321" max="13321" width="29.33203125" style="2" customWidth="1"/>
    <col min="13322" max="13322" width="7.44140625" style="2" customWidth="1"/>
    <col min="13323" max="13323" width="12.33203125" style="2" customWidth="1"/>
    <col min="13324" max="13324" width="11.33203125" style="2" customWidth="1"/>
    <col min="13325" max="13325" width="12.5546875" style="2" customWidth="1"/>
    <col min="13326" max="13326" width="9.109375" style="2"/>
    <col min="13327" max="13327" width="15.33203125" style="2" customWidth="1"/>
    <col min="13328" max="13331" width="11.33203125" style="2" customWidth="1"/>
    <col min="13332" max="13332" width="3.5546875" style="2" customWidth="1"/>
    <col min="13333" max="13333" width="12.5546875" style="2" customWidth="1"/>
    <col min="13334" max="13334" width="9.109375" style="2"/>
    <col min="13335" max="13335" width="3.5546875" style="2" customWidth="1"/>
    <col min="13336" max="13336" width="9.109375" style="2"/>
    <col min="13337" max="13339" width="12.5546875" style="2" customWidth="1"/>
    <col min="13340" max="13340" width="4.88671875" style="2" customWidth="1"/>
    <col min="13341" max="13573" width="9.109375" style="2"/>
    <col min="13574" max="13574" width="7.44140625" style="2" customWidth="1"/>
    <col min="13575" max="13575" width="11.33203125" style="2" customWidth="1"/>
    <col min="13576" max="13576" width="12.5546875" style="2" customWidth="1"/>
    <col min="13577" max="13577" width="29.33203125" style="2" customWidth="1"/>
    <col min="13578" max="13578" width="7.44140625" style="2" customWidth="1"/>
    <col min="13579" max="13579" width="12.33203125" style="2" customWidth="1"/>
    <col min="13580" max="13580" width="11.33203125" style="2" customWidth="1"/>
    <col min="13581" max="13581" width="12.5546875" style="2" customWidth="1"/>
    <col min="13582" max="13582" width="9.109375" style="2"/>
    <col min="13583" max="13583" width="15.33203125" style="2" customWidth="1"/>
    <col min="13584" max="13587" width="11.33203125" style="2" customWidth="1"/>
    <col min="13588" max="13588" width="3.5546875" style="2" customWidth="1"/>
    <col min="13589" max="13589" width="12.5546875" style="2" customWidth="1"/>
    <col min="13590" max="13590" width="9.109375" style="2"/>
    <col min="13591" max="13591" width="3.5546875" style="2" customWidth="1"/>
    <col min="13592" max="13592" width="9.109375" style="2"/>
    <col min="13593" max="13595" width="12.5546875" style="2" customWidth="1"/>
    <col min="13596" max="13596" width="4.88671875" style="2" customWidth="1"/>
    <col min="13597" max="13829" width="9.109375" style="2"/>
    <col min="13830" max="13830" width="7.44140625" style="2" customWidth="1"/>
    <col min="13831" max="13831" width="11.33203125" style="2" customWidth="1"/>
    <col min="13832" max="13832" width="12.5546875" style="2" customWidth="1"/>
    <col min="13833" max="13833" width="29.33203125" style="2" customWidth="1"/>
    <col min="13834" max="13834" width="7.44140625" style="2" customWidth="1"/>
    <col min="13835" max="13835" width="12.33203125" style="2" customWidth="1"/>
    <col min="13836" max="13836" width="11.33203125" style="2" customWidth="1"/>
    <col min="13837" max="13837" width="12.5546875" style="2" customWidth="1"/>
    <col min="13838" max="13838" width="9.109375" style="2"/>
    <col min="13839" max="13839" width="15.33203125" style="2" customWidth="1"/>
    <col min="13840" max="13843" width="11.33203125" style="2" customWidth="1"/>
    <col min="13844" max="13844" width="3.5546875" style="2" customWidth="1"/>
    <col min="13845" max="13845" width="12.5546875" style="2" customWidth="1"/>
    <col min="13846" max="13846" width="9.109375" style="2"/>
    <col min="13847" max="13847" width="3.5546875" style="2" customWidth="1"/>
    <col min="13848" max="13848" width="9.109375" style="2"/>
    <col min="13849" max="13851" width="12.5546875" style="2" customWidth="1"/>
    <col min="13852" max="13852" width="4.88671875" style="2" customWidth="1"/>
    <col min="13853" max="14085" width="9.109375" style="2"/>
    <col min="14086" max="14086" width="7.44140625" style="2" customWidth="1"/>
    <col min="14087" max="14087" width="11.33203125" style="2" customWidth="1"/>
    <col min="14088" max="14088" width="12.5546875" style="2" customWidth="1"/>
    <col min="14089" max="14089" width="29.33203125" style="2" customWidth="1"/>
    <col min="14090" max="14090" width="7.44140625" style="2" customWidth="1"/>
    <col min="14091" max="14091" width="12.33203125" style="2" customWidth="1"/>
    <col min="14092" max="14092" width="11.33203125" style="2" customWidth="1"/>
    <col min="14093" max="14093" width="12.5546875" style="2" customWidth="1"/>
    <col min="14094" max="14094" width="9.109375" style="2"/>
    <col min="14095" max="14095" width="15.33203125" style="2" customWidth="1"/>
    <col min="14096" max="14099" width="11.33203125" style="2" customWidth="1"/>
    <col min="14100" max="14100" width="3.5546875" style="2" customWidth="1"/>
    <col min="14101" max="14101" width="12.5546875" style="2" customWidth="1"/>
    <col min="14102" max="14102" width="9.109375" style="2"/>
    <col min="14103" max="14103" width="3.5546875" style="2" customWidth="1"/>
    <col min="14104" max="14104" width="9.109375" style="2"/>
    <col min="14105" max="14107" width="12.5546875" style="2" customWidth="1"/>
    <col min="14108" max="14108" width="4.88671875" style="2" customWidth="1"/>
    <col min="14109" max="14341" width="9.109375" style="2"/>
    <col min="14342" max="14342" width="7.44140625" style="2" customWidth="1"/>
    <col min="14343" max="14343" width="11.33203125" style="2" customWidth="1"/>
    <col min="14344" max="14344" width="12.5546875" style="2" customWidth="1"/>
    <col min="14345" max="14345" width="29.33203125" style="2" customWidth="1"/>
    <col min="14346" max="14346" width="7.44140625" style="2" customWidth="1"/>
    <col min="14347" max="14347" width="12.33203125" style="2" customWidth="1"/>
    <col min="14348" max="14348" width="11.33203125" style="2" customWidth="1"/>
    <col min="14349" max="14349" width="12.5546875" style="2" customWidth="1"/>
    <col min="14350" max="14350" width="9.109375" style="2"/>
    <col min="14351" max="14351" width="15.33203125" style="2" customWidth="1"/>
    <col min="14352" max="14355" width="11.33203125" style="2" customWidth="1"/>
    <col min="14356" max="14356" width="3.5546875" style="2" customWidth="1"/>
    <col min="14357" max="14357" width="12.5546875" style="2" customWidth="1"/>
    <col min="14358" max="14358" width="9.109375" style="2"/>
    <col min="14359" max="14359" width="3.5546875" style="2" customWidth="1"/>
    <col min="14360" max="14360" width="9.109375" style="2"/>
    <col min="14361" max="14363" width="12.5546875" style="2" customWidth="1"/>
    <col min="14364" max="14364" width="4.88671875" style="2" customWidth="1"/>
    <col min="14365" max="14597" width="9.109375" style="2"/>
    <col min="14598" max="14598" width="7.44140625" style="2" customWidth="1"/>
    <col min="14599" max="14599" width="11.33203125" style="2" customWidth="1"/>
    <col min="14600" max="14600" width="12.5546875" style="2" customWidth="1"/>
    <col min="14601" max="14601" width="29.33203125" style="2" customWidth="1"/>
    <col min="14602" max="14602" width="7.44140625" style="2" customWidth="1"/>
    <col min="14603" max="14603" width="12.33203125" style="2" customWidth="1"/>
    <col min="14604" max="14604" width="11.33203125" style="2" customWidth="1"/>
    <col min="14605" max="14605" width="12.5546875" style="2" customWidth="1"/>
    <col min="14606" max="14606" width="9.109375" style="2"/>
    <col min="14607" max="14607" width="15.33203125" style="2" customWidth="1"/>
    <col min="14608" max="14611" width="11.33203125" style="2" customWidth="1"/>
    <col min="14612" max="14612" width="3.5546875" style="2" customWidth="1"/>
    <col min="14613" max="14613" width="12.5546875" style="2" customWidth="1"/>
    <col min="14614" max="14614" width="9.109375" style="2"/>
    <col min="14615" max="14615" width="3.5546875" style="2" customWidth="1"/>
    <col min="14616" max="14616" width="9.109375" style="2"/>
    <col min="14617" max="14619" width="12.5546875" style="2" customWidth="1"/>
    <col min="14620" max="14620" width="4.88671875" style="2" customWidth="1"/>
    <col min="14621" max="14853" width="9.109375" style="2"/>
    <col min="14854" max="14854" width="7.44140625" style="2" customWidth="1"/>
    <col min="14855" max="14855" width="11.33203125" style="2" customWidth="1"/>
    <col min="14856" max="14856" width="12.5546875" style="2" customWidth="1"/>
    <col min="14857" max="14857" width="29.33203125" style="2" customWidth="1"/>
    <col min="14858" max="14858" width="7.44140625" style="2" customWidth="1"/>
    <col min="14859" max="14859" width="12.33203125" style="2" customWidth="1"/>
    <col min="14860" max="14860" width="11.33203125" style="2" customWidth="1"/>
    <col min="14861" max="14861" width="12.5546875" style="2" customWidth="1"/>
    <col min="14862" max="14862" width="9.109375" style="2"/>
    <col min="14863" max="14863" width="15.33203125" style="2" customWidth="1"/>
    <col min="14864" max="14867" width="11.33203125" style="2" customWidth="1"/>
    <col min="14868" max="14868" width="3.5546875" style="2" customWidth="1"/>
    <col min="14869" max="14869" width="12.5546875" style="2" customWidth="1"/>
    <col min="14870" max="14870" width="9.109375" style="2"/>
    <col min="14871" max="14871" width="3.5546875" style="2" customWidth="1"/>
    <col min="14872" max="14872" width="9.109375" style="2"/>
    <col min="14873" max="14875" width="12.5546875" style="2" customWidth="1"/>
    <col min="14876" max="14876" width="4.88671875" style="2" customWidth="1"/>
    <col min="14877" max="15109" width="9.109375" style="2"/>
    <col min="15110" max="15110" width="7.44140625" style="2" customWidth="1"/>
    <col min="15111" max="15111" width="11.33203125" style="2" customWidth="1"/>
    <col min="15112" max="15112" width="12.5546875" style="2" customWidth="1"/>
    <col min="15113" max="15113" width="29.33203125" style="2" customWidth="1"/>
    <col min="15114" max="15114" width="7.44140625" style="2" customWidth="1"/>
    <col min="15115" max="15115" width="12.33203125" style="2" customWidth="1"/>
    <col min="15116" max="15116" width="11.33203125" style="2" customWidth="1"/>
    <col min="15117" max="15117" width="12.5546875" style="2" customWidth="1"/>
    <col min="15118" max="15118" width="9.109375" style="2"/>
    <col min="15119" max="15119" width="15.33203125" style="2" customWidth="1"/>
    <col min="15120" max="15123" width="11.33203125" style="2" customWidth="1"/>
    <col min="15124" max="15124" width="3.5546875" style="2" customWidth="1"/>
    <col min="15125" max="15125" width="12.5546875" style="2" customWidth="1"/>
    <col min="15126" max="15126" width="9.109375" style="2"/>
    <col min="15127" max="15127" width="3.5546875" style="2" customWidth="1"/>
    <col min="15128" max="15128" width="9.109375" style="2"/>
    <col min="15129" max="15131" width="12.5546875" style="2" customWidth="1"/>
    <col min="15132" max="15132" width="4.88671875" style="2" customWidth="1"/>
    <col min="15133" max="15365" width="9.109375" style="2"/>
    <col min="15366" max="15366" width="7.44140625" style="2" customWidth="1"/>
    <col min="15367" max="15367" width="11.33203125" style="2" customWidth="1"/>
    <col min="15368" max="15368" width="12.5546875" style="2" customWidth="1"/>
    <col min="15369" max="15369" width="29.33203125" style="2" customWidth="1"/>
    <col min="15370" max="15370" width="7.44140625" style="2" customWidth="1"/>
    <col min="15371" max="15371" width="12.33203125" style="2" customWidth="1"/>
    <col min="15372" max="15372" width="11.33203125" style="2" customWidth="1"/>
    <col min="15373" max="15373" width="12.5546875" style="2" customWidth="1"/>
    <col min="15374" max="15374" width="9.109375" style="2"/>
    <col min="15375" max="15375" width="15.33203125" style="2" customWidth="1"/>
    <col min="15376" max="15379" width="11.33203125" style="2" customWidth="1"/>
    <col min="15380" max="15380" width="3.5546875" style="2" customWidth="1"/>
    <col min="15381" max="15381" width="12.5546875" style="2" customWidth="1"/>
    <col min="15382" max="15382" width="9.109375" style="2"/>
    <col min="15383" max="15383" width="3.5546875" style="2" customWidth="1"/>
    <col min="15384" max="15384" width="9.109375" style="2"/>
    <col min="15385" max="15387" width="12.5546875" style="2" customWidth="1"/>
    <col min="15388" max="15388" width="4.88671875" style="2" customWidth="1"/>
    <col min="15389" max="15621" width="9.109375" style="2"/>
    <col min="15622" max="15622" width="7.44140625" style="2" customWidth="1"/>
    <col min="15623" max="15623" width="11.33203125" style="2" customWidth="1"/>
    <col min="15624" max="15624" width="12.5546875" style="2" customWidth="1"/>
    <col min="15625" max="15625" width="29.33203125" style="2" customWidth="1"/>
    <col min="15626" max="15626" width="7.44140625" style="2" customWidth="1"/>
    <col min="15627" max="15627" width="12.33203125" style="2" customWidth="1"/>
    <col min="15628" max="15628" width="11.33203125" style="2" customWidth="1"/>
    <col min="15629" max="15629" width="12.5546875" style="2" customWidth="1"/>
    <col min="15630" max="15630" width="9.109375" style="2"/>
    <col min="15631" max="15631" width="15.33203125" style="2" customWidth="1"/>
    <col min="15632" max="15635" width="11.33203125" style="2" customWidth="1"/>
    <col min="15636" max="15636" width="3.5546875" style="2" customWidth="1"/>
    <col min="15637" max="15637" width="12.5546875" style="2" customWidth="1"/>
    <col min="15638" max="15638" width="9.109375" style="2"/>
    <col min="15639" max="15639" width="3.5546875" style="2" customWidth="1"/>
    <col min="15640" max="15640" width="9.109375" style="2"/>
    <col min="15641" max="15643" width="12.5546875" style="2" customWidth="1"/>
    <col min="15644" max="15644" width="4.88671875" style="2" customWidth="1"/>
    <col min="15645" max="15877" width="9.109375" style="2"/>
    <col min="15878" max="15878" width="7.44140625" style="2" customWidth="1"/>
    <col min="15879" max="15879" width="11.33203125" style="2" customWidth="1"/>
    <col min="15880" max="15880" width="12.5546875" style="2" customWidth="1"/>
    <col min="15881" max="15881" width="29.33203125" style="2" customWidth="1"/>
    <col min="15882" max="15882" width="7.44140625" style="2" customWidth="1"/>
    <col min="15883" max="15883" width="12.33203125" style="2" customWidth="1"/>
    <col min="15884" max="15884" width="11.33203125" style="2" customWidth="1"/>
    <col min="15885" max="15885" width="12.5546875" style="2" customWidth="1"/>
    <col min="15886" max="15886" width="9.109375" style="2"/>
    <col min="15887" max="15887" width="15.33203125" style="2" customWidth="1"/>
    <col min="15888" max="15891" width="11.33203125" style="2" customWidth="1"/>
    <col min="15892" max="15892" width="3.5546875" style="2" customWidth="1"/>
    <col min="15893" max="15893" width="12.5546875" style="2" customWidth="1"/>
    <col min="15894" max="15894" width="9.109375" style="2"/>
    <col min="15895" max="15895" width="3.5546875" style="2" customWidth="1"/>
    <col min="15896" max="15896" width="9.109375" style="2"/>
    <col min="15897" max="15899" width="12.5546875" style="2" customWidth="1"/>
    <col min="15900" max="15900" width="4.88671875" style="2" customWidth="1"/>
    <col min="15901" max="16133" width="9.109375" style="2"/>
    <col min="16134" max="16134" width="7.44140625" style="2" customWidth="1"/>
    <col min="16135" max="16135" width="11.33203125" style="2" customWidth="1"/>
    <col min="16136" max="16136" width="12.5546875" style="2" customWidth="1"/>
    <col min="16137" max="16137" width="29.33203125" style="2" customWidth="1"/>
    <col min="16138" max="16138" width="7.44140625" style="2" customWidth="1"/>
    <col min="16139" max="16139" width="12.33203125" style="2" customWidth="1"/>
    <col min="16140" max="16140" width="11.33203125" style="2" customWidth="1"/>
    <col min="16141" max="16141" width="12.5546875" style="2" customWidth="1"/>
    <col min="16142" max="16142" width="9.109375" style="2"/>
    <col min="16143" max="16143" width="15.33203125" style="2" customWidth="1"/>
    <col min="16144" max="16147" width="11.33203125" style="2" customWidth="1"/>
    <col min="16148" max="16148" width="3.5546875" style="2" customWidth="1"/>
    <col min="16149" max="16149" width="12.5546875" style="2" customWidth="1"/>
    <col min="16150" max="16150" width="9.109375" style="2"/>
    <col min="16151" max="16151" width="3.5546875" style="2" customWidth="1"/>
    <col min="16152" max="16152" width="9.109375" style="2"/>
    <col min="16153" max="16155" width="12.5546875" style="2" customWidth="1"/>
    <col min="16156" max="16156" width="4.88671875" style="2" customWidth="1"/>
    <col min="16157" max="16384" width="9.109375" style="2"/>
  </cols>
  <sheetData>
    <row r="1" spans="1:28" ht="30" customHeight="1">
      <c r="A1" s="3"/>
      <c r="B1" s="4"/>
      <c r="C1" s="5"/>
      <c r="D1" s="5"/>
      <c r="E1" s="5"/>
      <c r="F1" s="5"/>
      <c r="G1" s="5"/>
      <c r="H1" s="5"/>
      <c r="I1" s="5"/>
      <c r="J1" s="5"/>
      <c r="K1" s="5"/>
      <c r="L1" s="5"/>
      <c r="M1" s="5"/>
      <c r="N1" s="5"/>
      <c r="O1" s="5"/>
      <c r="P1" s="5"/>
      <c r="Q1" s="5"/>
      <c r="R1" s="5"/>
      <c r="S1" s="5"/>
      <c r="T1" s="5"/>
      <c r="U1" s="5"/>
      <c r="V1" s="5"/>
      <c r="W1" s="5"/>
      <c r="X1" s="5"/>
      <c r="Y1" s="5"/>
      <c r="Z1" s="5"/>
      <c r="AA1" s="5"/>
      <c r="AB1" s="51"/>
    </row>
    <row r="2" spans="1:28" ht="30" customHeight="1">
      <c r="A2" s="2363" t="s">
        <v>1519</v>
      </c>
      <c r="B2" s="2364"/>
      <c r="C2" s="2364"/>
      <c r="D2" s="2364"/>
      <c r="E2" s="2364"/>
      <c r="F2" s="2364"/>
      <c r="G2" s="2364"/>
      <c r="H2" s="2364"/>
      <c r="I2" s="2364"/>
      <c r="J2" s="2364"/>
      <c r="K2" s="2364"/>
      <c r="L2" s="2364"/>
      <c r="M2" s="2364"/>
      <c r="N2" s="2364"/>
      <c r="O2" s="2364"/>
      <c r="P2" s="2364"/>
      <c r="Q2" s="2364"/>
      <c r="R2" s="2364"/>
      <c r="S2" s="2364"/>
      <c r="T2" s="2364"/>
      <c r="U2" s="2364"/>
      <c r="V2" s="2364"/>
      <c r="W2" s="2364"/>
      <c r="X2" s="2364"/>
      <c r="Y2" s="2364"/>
      <c r="Z2" s="2364"/>
      <c r="AA2" s="2364"/>
      <c r="AB2" s="2365"/>
    </row>
    <row r="3" spans="1:28" ht="30" customHeight="1">
      <c r="A3" s="6"/>
      <c r="B3" s="7"/>
      <c r="C3" s="8"/>
      <c r="D3" s="8"/>
      <c r="E3" s="8"/>
      <c r="F3" s="8"/>
      <c r="G3" s="8"/>
      <c r="H3" s="8"/>
      <c r="I3" s="8"/>
      <c r="J3" s="8"/>
      <c r="K3" s="8"/>
      <c r="L3" s="8"/>
      <c r="M3" s="8"/>
      <c r="N3" s="8"/>
      <c r="O3" s="8"/>
      <c r="P3" s="8"/>
      <c r="Q3" s="8"/>
      <c r="R3" s="8"/>
      <c r="S3" s="8"/>
      <c r="T3" s="8"/>
      <c r="U3" s="8"/>
      <c r="V3" s="8"/>
      <c r="W3" s="8"/>
      <c r="X3" s="8"/>
      <c r="Y3" s="8"/>
      <c r="Z3" s="8"/>
      <c r="AA3" s="8"/>
      <c r="AB3" s="52"/>
    </row>
    <row r="4" spans="1:28" ht="30" customHeight="1">
      <c r="A4" s="9"/>
      <c r="B4" s="10"/>
      <c r="C4" s="11"/>
      <c r="D4" s="11"/>
      <c r="E4" s="11"/>
      <c r="F4" s="11"/>
      <c r="G4" s="11"/>
      <c r="H4" s="11"/>
      <c r="I4" s="11"/>
      <c r="J4" s="11"/>
      <c r="K4" s="11"/>
      <c r="L4" s="11"/>
      <c r="M4" s="11"/>
      <c r="N4" s="11"/>
      <c r="O4" s="11"/>
      <c r="P4" s="11"/>
      <c r="Q4" s="11"/>
      <c r="R4" s="11"/>
      <c r="S4" s="11"/>
      <c r="T4" s="11"/>
      <c r="U4" s="11"/>
      <c r="V4" s="11"/>
      <c r="W4" s="11"/>
      <c r="X4" s="11"/>
      <c r="Y4" s="11"/>
      <c r="Z4" s="11"/>
      <c r="AA4" s="11"/>
      <c r="AB4" s="53"/>
    </row>
    <row r="5" spans="1:28" ht="30" customHeight="1">
      <c r="A5" s="2366" t="s">
        <v>1520</v>
      </c>
      <c r="B5" s="2367"/>
      <c r="C5" s="2367"/>
      <c r="D5" s="2367"/>
      <c r="E5" s="2367"/>
      <c r="F5" s="2367"/>
      <c r="G5" s="2367"/>
      <c r="H5" s="2367"/>
      <c r="I5" s="2367"/>
      <c r="J5" s="2367"/>
      <c r="K5" s="2367"/>
      <c r="L5" s="2367"/>
      <c r="M5" s="2367"/>
      <c r="N5" s="2367"/>
      <c r="O5" s="2367"/>
      <c r="P5" s="2367"/>
      <c r="Q5" s="2367"/>
      <c r="R5" s="2367"/>
      <c r="S5" s="2367"/>
      <c r="T5" s="2367"/>
      <c r="U5" s="2367"/>
      <c r="V5" s="2367"/>
      <c r="W5" s="2367"/>
      <c r="X5" s="2367"/>
      <c r="Y5" s="2367"/>
      <c r="Z5" s="2367"/>
      <c r="AA5" s="2367"/>
      <c r="AB5" s="2368"/>
    </row>
    <row r="6" spans="1:28" ht="30" customHeight="1">
      <c r="A6" s="13"/>
      <c r="B6" s="14"/>
      <c r="C6" s="14"/>
      <c r="D6" s="14"/>
      <c r="E6" s="14"/>
      <c r="F6" s="14"/>
      <c r="G6" s="14"/>
      <c r="H6" s="14"/>
      <c r="I6" s="14"/>
      <c r="J6" s="14"/>
      <c r="K6" s="14"/>
      <c r="L6" s="14"/>
      <c r="M6" s="14"/>
      <c r="N6" s="14"/>
      <c r="O6" s="14"/>
      <c r="P6" s="14"/>
      <c r="Q6" s="14"/>
      <c r="R6" s="14"/>
      <c r="S6" s="14"/>
      <c r="T6" s="14"/>
      <c r="U6" s="14"/>
      <c r="V6" s="14"/>
      <c r="W6" s="14"/>
      <c r="X6" s="14"/>
      <c r="Y6" s="14"/>
      <c r="Z6" s="14"/>
      <c r="AA6" s="14"/>
      <c r="AB6" s="54"/>
    </row>
    <row r="7" spans="1:28" ht="30" customHeight="1">
      <c r="A7" s="15"/>
      <c r="B7" s="16"/>
      <c r="C7" s="16"/>
      <c r="D7" s="16"/>
      <c r="E7" s="16"/>
      <c r="F7" s="16"/>
      <c r="G7" s="16"/>
      <c r="H7" s="16"/>
      <c r="I7" s="16"/>
      <c r="J7" s="16"/>
      <c r="K7" s="16"/>
      <c r="L7" s="8"/>
      <c r="M7" s="8"/>
      <c r="N7" s="1"/>
      <c r="O7" s="1"/>
      <c r="P7" s="1"/>
      <c r="Q7" s="1"/>
      <c r="R7" s="1"/>
      <c r="S7" s="1"/>
      <c r="T7" s="1"/>
      <c r="U7" s="1"/>
      <c r="V7" s="1"/>
      <c r="W7" s="1"/>
      <c r="X7" s="1"/>
      <c r="Y7" s="1"/>
      <c r="Z7" s="1"/>
      <c r="AA7" s="1"/>
      <c r="AB7" s="55"/>
    </row>
    <row r="8" spans="1:28" ht="30" customHeight="1">
      <c r="A8" s="17"/>
      <c r="B8" s="18" t="s">
        <v>1521</v>
      </c>
      <c r="C8" s="8"/>
      <c r="D8" s="8"/>
      <c r="E8" s="8"/>
      <c r="F8" s="8"/>
      <c r="G8" s="8"/>
      <c r="H8" s="8"/>
      <c r="I8" s="8"/>
      <c r="J8" s="8"/>
      <c r="K8" s="8"/>
      <c r="L8" s="8"/>
      <c r="M8" s="8"/>
      <c r="N8" s="1"/>
      <c r="O8" s="1"/>
      <c r="P8" s="1"/>
      <c r="Q8" s="1"/>
      <c r="R8" s="1"/>
      <c r="S8" s="1"/>
      <c r="T8" s="1"/>
      <c r="U8" s="1"/>
      <c r="V8" s="1"/>
      <c r="W8" s="1"/>
      <c r="X8" s="1"/>
      <c r="Y8" s="1"/>
      <c r="Z8" s="1"/>
      <c r="AA8" s="1"/>
      <c r="AB8" s="55"/>
    </row>
    <row r="9" spans="1:28" ht="30" customHeight="1">
      <c r="A9" s="17"/>
      <c r="B9" s="8"/>
      <c r="C9" s="8"/>
      <c r="D9" s="8"/>
      <c r="E9" s="8"/>
      <c r="F9" s="8"/>
      <c r="G9" s="8"/>
      <c r="H9" s="8"/>
      <c r="I9" s="8"/>
      <c r="J9" s="8"/>
      <c r="K9" s="8"/>
      <c r="L9" s="8"/>
      <c r="M9" s="8"/>
      <c r="N9" s="1"/>
      <c r="O9" s="1"/>
      <c r="P9" s="1"/>
      <c r="Q9" s="1"/>
      <c r="R9" s="1"/>
      <c r="S9" s="1"/>
      <c r="T9" s="1"/>
      <c r="U9" s="1"/>
      <c r="V9" s="1"/>
      <c r="W9" s="1"/>
      <c r="X9" s="1"/>
      <c r="Y9" s="1"/>
      <c r="Z9" s="1"/>
      <c r="AA9" s="1"/>
      <c r="AB9" s="55"/>
    </row>
    <row r="10" spans="1:28" ht="30" customHeight="1">
      <c r="A10" s="19"/>
      <c r="B10" s="1"/>
      <c r="C10" s="1"/>
      <c r="D10" s="1"/>
      <c r="E10" s="1"/>
      <c r="F10" s="1"/>
      <c r="G10" s="1"/>
      <c r="H10" s="1"/>
      <c r="I10" s="1"/>
      <c r="J10" s="1"/>
      <c r="K10" s="1"/>
      <c r="L10" s="1"/>
      <c r="M10" s="1"/>
      <c r="N10" s="1"/>
      <c r="O10" s="1"/>
      <c r="P10" s="1"/>
      <c r="Q10" s="1"/>
      <c r="R10" s="1"/>
      <c r="S10" s="1"/>
      <c r="T10" s="1"/>
      <c r="U10" s="1"/>
      <c r="V10" s="1"/>
      <c r="W10" s="1"/>
      <c r="X10" s="1"/>
      <c r="Y10" s="1"/>
      <c r="Z10" s="1"/>
      <c r="AA10" s="1"/>
      <c r="AB10" s="55"/>
    </row>
    <row r="11" spans="1:28" ht="30" customHeight="1">
      <c r="A11" s="19"/>
      <c r="B11" s="1"/>
      <c r="C11" s="1"/>
      <c r="D11" s="1"/>
      <c r="E11" s="1"/>
      <c r="F11" s="1"/>
      <c r="G11" s="1"/>
      <c r="H11" s="1"/>
      <c r="I11" s="1"/>
      <c r="J11" s="1"/>
      <c r="K11" s="1"/>
      <c r="L11" s="1"/>
      <c r="M11" s="1"/>
      <c r="N11" s="1"/>
      <c r="O11" s="1"/>
      <c r="P11" s="1"/>
      <c r="Q11" s="1"/>
      <c r="R11" s="1"/>
      <c r="S11" s="1"/>
      <c r="T11" s="1"/>
      <c r="U11" s="1"/>
      <c r="V11" s="1"/>
      <c r="W11" s="1"/>
      <c r="X11" s="1"/>
      <c r="Y11" s="1"/>
      <c r="Z11" s="1"/>
      <c r="AA11" s="1"/>
      <c r="AB11" s="55"/>
    </row>
    <row r="12" spans="1:28" ht="30" customHeight="1">
      <c r="A12" s="19"/>
      <c r="B12" s="20" t="s">
        <v>1522</v>
      </c>
      <c r="C12" s="12" t="s">
        <v>1523</v>
      </c>
      <c r="D12" s="21"/>
      <c r="E12" s="22"/>
      <c r="F12" s="22"/>
      <c r="G12" s="22"/>
      <c r="H12" s="22"/>
      <c r="I12" s="22"/>
      <c r="J12" s="25"/>
      <c r="K12" s="25"/>
      <c r="L12" s="35" t="s">
        <v>2</v>
      </c>
      <c r="M12" s="1"/>
      <c r="N12" s="38"/>
      <c r="O12" s="39"/>
      <c r="P12" s="39"/>
      <c r="Q12" s="39"/>
      <c r="R12" s="39"/>
      <c r="S12" s="39"/>
      <c r="T12" s="39"/>
      <c r="U12" s="39"/>
      <c r="V12" s="39"/>
      <c r="W12" s="39"/>
      <c r="X12" s="39"/>
      <c r="Y12" s="39"/>
      <c r="Z12" s="39"/>
      <c r="AA12" s="39"/>
      <c r="AB12" s="55"/>
    </row>
    <row r="13" spans="1:28" ht="30" customHeight="1">
      <c r="A13" s="19"/>
      <c r="B13" s="23"/>
      <c r="C13" s="24"/>
      <c r="D13" s="25"/>
      <c r="E13" s="25"/>
      <c r="F13" s="25"/>
      <c r="G13" s="25"/>
      <c r="H13" s="25"/>
      <c r="I13" s="25"/>
      <c r="J13" s="25"/>
      <c r="K13" s="25"/>
      <c r="L13" s="24"/>
      <c r="M13" s="1"/>
      <c r="N13" s="40"/>
      <c r="O13" s="1"/>
      <c r="P13" s="1"/>
      <c r="Q13" s="1"/>
      <c r="R13" s="1"/>
      <c r="S13" s="1"/>
      <c r="T13" s="1"/>
      <c r="U13" s="1"/>
      <c r="V13" s="1"/>
      <c r="W13" s="1"/>
      <c r="X13" s="1"/>
      <c r="Y13" s="1"/>
      <c r="Z13" s="1"/>
      <c r="AA13" s="1"/>
      <c r="AB13" s="55"/>
    </row>
    <row r="14" spans="1:28" ht="30" customHeight="1">
      <c r="A14" s="19"/>
      <c r="B14" s="919" t="s">
        <v>1524</v>
      </c>
      <c r="C14" s="12" t="s">
        <v>1525</v>
      </c>
      <c r="D14" s="21"/>
      <c r="E14" s="22"/>
      <c r="F14" s="22"/>
      <c r="G14" s="22"/>
      <c r="H14" s="22"/>
      <c r="I14" s="22"/>
      <c r="J14" s="25"/>
      <c r="K14" s="25"/>
      <c r="L14" s="35" t="s">
        <v>2</v>
      </c>
      <c r="M14" s="1"/>
      <c r="N14" s="38"/>
      <c r="O14" s="39"/>
      <c r="P14" s="39"/>
      <c r="Q14" s="39"/>
      <c r="R14" s="39"/>
      <c r="S14" s="39"/>
      <c r="T14" s="39"/>
      <c r="U14" s="39"/>
      <c r="V14" s="39"/>
      <c r="W14" s="39"/>
      <c r="X14" s="39"/>
      <c r="Y14" s="39"/>
      <c r="Z14" s="39"/>
      <c r="AA14" s="39"/>
      <c r="AB14" s="55"/>
    </row>
    <row r="15" spans="1:28" ht="30" customHeight="1">
      <c r="A15" s="19"/>
      <c r="B15" s="23"/>
      <c r="C15" s="24"/>
      <c r="D15" s="25"/>
      <c r="E15" s="25"/>
      <c r="F15" s="25"/>
      <c r="G15" s="25"/>
      <c r="H15" s="25"/>
      <c r="I15" s="25"/>
      <c r="J15" s="25"/>
      <c r="K15" s="25"/>
      <c r="L15" s="24"/>
      <c r="M15" s="1"/>
      <c r="N15" s="40"/>
      <c r="O15" s="1"/>
      <c r="P15" s="1"/>
      <c r="Q15" s="1"/>
      <c r="R15" s="1"/>
      <c r="S15" s="1"/>
      <c r="T15" s="1"/>
      <c r="U15" s="1"/>
      <c r="V15" s="1"/>
      <c r="W15" s="1"/>
      <c r="X15" s="1"/>
      <c r="Y15" s="1"/>
      <c r="Z15" s="1"/>
      <c r="AA15" s="1"/>
      <c r="AB15" s="55"/>
    </row>
    <row r="16" spans="1:28" ht="30" customHeight="1">
      <c r="A16" s="19"/>
      <c r="B16" s="919" t="s">
        <v>1526</v>
      </c>
      <c r="C16" s="12" t="s">
        <v>1527</v>
      </c>
      <c r="D16" s="21"/>
      <c r="E16" s="22"/>
      <c r="F16" s="22"/>
      <c r="G16" s="22"/>
      <c r="H16" s="22"/>
      <c r="I16" s="22"/>
      <c r="J16" s="25"/>
      <c r="K16" s="25"/>
      <c r="L16" s="35" t="s">
        <v>2</v>
      </c>
      <c r="M16" s="1"/>
      <c r="N16" s="38"/>
      <c r="O16" s="39"/>
      <c r="P16" s="39"/>
      <c r="Q16" s="39"/>
      <c r="R16" s="39"/>
      <c r="S16" s="39"/>
      <c r="T16" s="39"/>
      <c r="U16" s="39"/>
      <c r="V16" s="39"/>
      <c r="W16" s="39"/>
      <c r="X16" s="39"/>
      <c r="Y16" s="39"/>
      <c r="Z16" s="39"/>
      <c r="AA16" s="39"/>
      <c r="AB16" s="55"/>
    </row>
    <row r="17" spans="1:29" ht="30" customHeight="1">
      <c r="A17" s="19"/>
      <c r="B17" s="23"/>
      <c r="C17" s="26"/>
      <c r="D17" s="1"/>
      <c r="E17" s="25"/>
      <c r="F17" s="25"/>
      <c r="G17" s="25"/>
      <c r="H17" s="25"/>
      <c r="I17" s="25"/>
      <c r="J17" s="25"/>
      <c r="K17" s="25"/>
      <c r="L17" s="24"/>
      <c r="M17" s="1"/>
      <c r="N17" s="40"/>
      <c r="O17" s="1"/>
      <c r="P17" s="1"/>
      <c r="Q17" s="1"/>
      <c r="R17" s="1"/>
      <c r="S17" s="1"/>
      <c r="T17" s="1"/>
      <c r="U17" s="1"/>
      <c r="V17" s="1"/>
      <c r="W17" s="1"/>
      <c r="X17" s="1"/>
      <c r="Y17" s="1"/>
      <c r="Z17" s="1"/>
      <c r="AA17" s="1"/>
      <c r="AB17" s="55"/>
    </row>
    <row r="18" spans="1:29" ht="30" customHeight="1">
      <c r="A18" s="19"/>
      <c r="B18" s="919" t="s">
        <v>1528</v>
      </c>
      <c r="C18" s="12" t="s">
        <v>1529</v>
      </c>
      <c r="D18" s="21"/>
      <c r="E18" s="22"/>
      <c r="F18" s="22"/>
      <c r="G18" s="22"/>
      <c r="H18" s="22"/>
      <c r="I18" s="22"/>
      <c r="J18" s="25"/>
      <c r="K18" s="25"/>
      <c r="L18" s="35" t="s">
        <v>2</v>
      </c>
      <c r="M18" s="1"/>
      <c r="N18" s="38"/>
      <c r="O18" s="39"/>
      <c r="P18" s="39"/>
      <c r="Q18" s="39"/>
      <c r="R18" s="39"/>
      <c r="S18" s="39"/>
      <c r="T18" s="39"/>
      <c r="U18" s="39"/>
      <c r="V18" s="39"/>
      <c r="W18" s="39"/>
      <c r="X18" s="39"/>
      <c r="Y18" s="39"/>
      <c r="Z18" s="39"/>
      <c r="AA18" s="39"/>
      <c r="AB18" s="55"/>
    </row>
    <row r="19" spans="1:29" ht="30" customHeight="1">
      <c r="A19" s="19"/>
      <c r="B19" s="1"/>
      <c r="C19" s="1"/>
      <c r="D19" s="1"/>
      <c r="E19" s="1"/>
      <c r="F19" s="1"/>
      <c r="G19" s="1"/>
      <c r="H19" s="1"/>
      <c r="I19" s="1"/>
      <c r="J19" s="1"/>
      <c r="K19" s="1"/>
      <c r="L19" s="41"/>
      <c r="M19" s="1"/>
      <c r="N19" s="40"/>
      <c r="O19" s="1"/>
      <c r="P19" s="1"/>
      <c r="Q19" s="1"/>
      <c r="R19" s="1"/>
      <c r="S19" s="1"/>
      <c r="T19" s="1"/>
      <c r="U19" s="1"/>
      <c r="V19" s="1"/>
      <c r="W19" s="1"/>
      <c r="X19" s="1"/>
      <c r="Y19" s="1"/>
      <c r="Z19" s="1"/>
      <c r="AA19" s="1"/>
      <c r="AB19" s="55"/>
    </row>
    <row r="20" spans="1:29" ht="30" customHeight="1">
      <c r="A20" s="19"/>
      <c r="B20" s="1"/>
      <c r="C20" s="1"/>
      <c r="D20" s="1"/>
      <c r="E20" s="1"/>
      <c r="F20" s="1"/>
      <c r="G20" s="1"/>
      <c r="H20" s="1"/>
      <c r="I20" s="1"/>
      <c r="J20" s="1"/>
      <c r="K20" s="1"/>
      <c r="L20" s="1"/>
      <c r="M20" s="1"/>
      <c r="N20" s="38"/>
      <c r="O20" s="39"/>
      <c r="P20" s="39"/>
      <c r="Q20" s="39"/>
      <c r="R20" s="39"/>
      <c r="S20" s="39"/>
      <c r="T20" s="39"/>
      <c r="U20" s="39"/>
      <c r="V20" s="39"/>
      <c r="W20" s="39"/>
      <c r="X20" s="39"/>
      <c r="Y20" s="39"/>
      <c r="Z20" s="39"/>
      <c r="AA20" s="39"/>
      <c r="AB20" s="55"/>
    </row>
    <row r="21" spans="1:29" ht="30" customHeight="1">
      <c r="A21" s="19"/>
      <c r="B21" s="1"/>
      <c r="C21" s="1"/>
      <c r="D21" s="1"/>
      <c r="E21" s="1"/>
      <c r="F21" s="1"/>
      <c r="G21" s="1"/>
      <c r="H21" s="1"/>
      <c r="I21" s="1"/>
      <c r="J21" s="1"/>
      <c r="K21" s="1"/>
      <c r="L21" s="1"/>
      <c r="M21" s="1"/>
      <c r="N21" s="40"/>
      <c r="O21" s="1"/>
      <c r="P21" s="1"/>
      <c r="Q21" s="1"/>
      <c r="R21" s="1"/>
      <c r="S21" s="1"/>
      <c r="T21" s="1"/>
      <c r="U21" s="1"/>
      <c r="V21" s="1"/>
      <c r="W21" s="1"/>
      <c r="X21" s="1"/>
      <c r="Y21" s="1"/>
      <c r="Z21" s="1"/>
      <c r="AA21" s="1"/>
      <c r="AB21" s="55"/>
    </row>
    <row r="22" spans="1:29" ht="30" customHeight="1">
      <c r="A22" s="19"/>
      <c r="B22" s="1"/>
      <c r="C22" s="1"/>
      <c r="D22" s="1"/>
      <c r="E22" s="1"/>
      <c r="F22" s="1"/>
      <c r="G22" s="1"/>
      <c r="H22" s="1"/>
      <c r="I22" s="1"/>
      <c r="J22" s="1"/>
      <c r="K22" s="1"/>
      <c r="L22" s="14"/>
      <c r="M22" s="14"/>
      <c r="N22" s="14"/>
      <c r="O22" s="14"/>
      <c r="P22" s="14"/>
      <c r="Q22" s="14"/>
      <c r="R22" s="14"/>
      <c r="S22" s="14"/>
      <c r="T22" s="14"/>
      <c r="U22" s="14"/>
      <c r="V22" s="14"/>
      <c r="W22" s="14"/>
      <c r="X22" s="14"/>
      <c r="Y22" s="14"/>
      <c r="Z22" s="14"/>
      <c r="AA22" s="14"/>
      <c r="AB22" s="54"/>
    </row>
    <row r="23" spans="1:29" ht="30" customHeight="1">
      <c r="A23" s="15"/>
      <c r="B23" s="16"/>
      <c r="C23" s="16"/>
      <c r="D23" s="16"/>
      <c r="E23" s="16"/>
      <c r="F23" s="16"/>
      <c r="G23" s="16"/>
      <c r="H23" s="16"/>
      <c r="I23" s="16"/>
      <c r="J23" s="16"/>
      <c r="K23" s="16"/>
      <c r="L23" s="8"/>
      <c r="M23" s="8"/>
      <c r="N23" s="1"/>
      <c r="O23" s="1"/>
      <c r="P23" s="1"/>
      <c r="Q23" s="1"/>
      <c r="R23" s="1"/>
      <c r="S23" s="1"/>
      <c r="T23" s="1"/>
      <c r="U23" s="1"/>
      <c r="V23" s="1"/>
      <c r="W23" s="1"/>
      <c r="X23" s="1"/>
      <c r="Y23" s="1"/>
      <c r="Z23" s="1"/>
      <c r="AA23" s="1"/>
      <c r="AB23" s="55"/>
    </row>
    <row r="24" spans="1:29" ht="30" customHeight="1">
      <c r="A24" s="17"/>
      <c r="B24" s="18" t="s">
        <v>1530</v>
      </c>
      <c r="C24" s="18"/>
      <c r="D24" s="18"/>
      <c r="E24" s="27"/>
      <c r="F24" s="27"/>
      <c r="G24" s="27"/>
      <c r="H24" s="8"/>
      <c r="I24" s="8"/>
      <c r="J24" s="8"/>
      <c r="K24" s="8"/>
      <c r="L24" s="8"/>
      <c r="M24" s="8"/>
      <c r="N24" s="25"/>
      <c r="O24" s="25"/>
      <c r="P24" s="25"/>
      <c r="Q24" s="25"/>
      <c r="R24" s="25"/>
      <c r="S24" s="25"/>
      <c r="T24" s="25"/>
      <c r="U24" s="25"/>
      <c r="V24" s="25"/>
      <c r="W24" s="25"/>
      <c r="X24" s="25"/>
      <c r="Y24" s="25"/>
      <c r="Z24" s="25"/>
      <c r="AA24" s="25"/>
      <c r="AB24" s="56"/>
      <c r="AC24" s="57"/>
    </row>
    <row r="25" spans="1:29" ht="30" customHeight="1">
      <c r="A25" s="28"/>
      <c r="B25" s="27"/>
      <c r="C25" s="27"/>
      <c r="D25" s="27"/>
      <c r="E25" s="27"/>
      <c r="F25" s="27"/>
      <c r="G25" s="27"/>
      <c r="H25" s="8"/>
      <c r="I25" s="8"/>
      <c r="J25" s="8"/>
      <c r="K25" s="8"/>
      <c r="L25" s="8"/>
      <c r="M25" s="8"/>
      <c r="N25" s="25"/>
      <c r="O25" s="25"/>
      <c r="P25" s="25"/>
      <c r="Q25" s="25"/>
      <c r="R25" s="25"/>
      <c r="S25" s="25"/>
      <c r="T25" s="25"/>
      <c r="U25" s="25"/>
      <c r="V25" s="25"/>
      <c r="W25" s="25"/>
      <c r="X25" s="25"/>
      <c r="Y25" s="25"/>
      <c r="Z25" s="25"/>
      <c r="AA25" s="25"/>
      <c r="AB25" s="56"/>
      <c r="AC25" s="57"/>
    </row>
    <row r="26" spans="1:29" ht="30" customHeight="1">
      <c r="A26" s="29"/>
      <c r="B26" s="25"/>
      <c r="C26" s="25"/>
      <c r="D26" s="25"/>
      <c r="E26" s="25"/>
      <c r="F26" s="25"/>
      <c r="G26" s="25"/>
      <c r="H26" s="25"/>
      <c r="I26" s="25"/>
      <c r="J26" s="25"/>
      <c r="K26" s="25"/>
      <c r="L26" s="25"/>
      <c r="M26" s="25"/>
      <c r="N26" s="1"/>
      <c r="O26" s="25"/>
      <c r="P26" s="25"/>
      <c r="Q26" s="25"/>
      <c r="R26" s="25"/>
      <c r="S26" s="25"/>
      <c r="T26" s="25"/>
      <c r="U26" s="25"/>
      <c r="V26" s="25"/>
      <c r="W26" s="25"/>
      <c r="X26" s="25"/>
      <c r="Y26" s="25"/>
      <c r="Z26" s="25"/>
      <c r="AA26" s="25"/>
      <c r="AB26" s="56"/>
      <c r="AC26" s="57"/>
    </row>
    <row r="27" spans="1:29" ht="30" customHeight="1">
      <c r="A27" s="29"/>
      <c r="B27" s="25"/>
      <c r="C27" s="25"/>
      <c r="D27" s="25"/>
      <c r="E27" s="25"/>
      <c r="F27" s="25"/>
      <c r="G27" s="25"/>
      <c r="H27" s="25"/>
      <c r="I27" s="25"/>
      <c r="J27" s="25"/>
      <c r="K27" s="25"/>
      <c r="L27" s="25"/>
      <c r="M27" s="25"/>
      <c r="N27" s="2369" t="s">
        <v>1531</v>
      </c>
      <c r="O27" s="2369"/>
      <c r="P27" s="2369"/>
      <c r="Q27" s="2369"/>
      <c r="R27" s="2369"/>
      <c r="S27" s="24"/>
      <c r="T27" s="2369" t="s">
        <v>1532</v>
      </c>
      <c r="U27" s="2369"/>
      <c r="V27" s="24"/>
      <c r="W27" s="2369" t="s">
        <v>1533</v>
      </c>
      <c r="X27" s="2369"/>
      <c r="Y27" s="2369"/>
      <c r="Z27" s="2369"/>
      <c r="AA27" s="2369"/>
      <c r="AB27" s="56"/>
      <c r="AC27" s="57"/>
    </row>
    <row r="28" spans="1:29" ht="30" customHeight="1">
      <c r="A28" s="29"/>
      <c r="B28" s="25"/>
      <c r="C28" s="25"/>
      <c r="D28" s="25"/>
      <c r="E28" s="25"/>
      <c r="F28" s="25"/>
      <c r="G28" s="25"/>
      <c r="H28" s="25"/>
      <c r="I28" s="25"/>
      <c r="J28" s="25"/>
      <c r="K28" s="25"/>
      <c r="L28" s="25"/>
      <c r="M28" s="25"/>
      <c r="N28" s="1"/>
      <c r="O28" s="25"/>
      <c r="P28" s="25"/>
      <c r="Q28" s="25"/>
      <c r="R28" s="25"/>
      <c r="S28" s="25"/>
      <c r="T28" s="25"/>
      <c r="U28" s="25"/>
      <c r="V28" s="25"/>
      <c r="W28" s="25"/>
      <c r="X28" s="25"/>
      <c r="Y28" s="25"/>
      <c r="Z28" s="25"/>
      <c r="AA28" s="25"/>
      <c r="AB28" s="56"/>
      <c r="AC28" s="57"/>
    </row>
    <row r="29" spans="1:29" ht="30" customHeight="1">
      <c r="A29" s="19"/>
      <c r="B29" s="919" t="s">
        <v>1522</v>
      </c>
      <c r="C29" s="12" t="s">
        <v>1534</v>
      </c>
      <c r="D29" s="21"/>
      <c r="E29" s="22"/>
      <c r="F29" s="22"/>
      <c r="G29" s="22"/>
      <c r="H29" s="22"/>
      <c r="I29" s="22"/>
      <c r="J29" s="25"/>
      <c r="K29" s="25"/>
      <c r="L29" s="35" t="s">
        <v>2</v>
      </c>
      <c r="M29" s="25"/>
      <c r="N29" s="42"/>
      <c r="O29" s="42"/>
      <c r="P29" s="42"/>
      <c r="Q29" s="42"/>
      <c r="R29" s="42"/>
      <c r="S29" s="25"/>
      <c r="T29" s="42"/>
      <c r="U29" s="42"/>
      <c r="V29" s="25"/>
      <c r="W29" s="42"/>
      <c r="X29" s="42"/>
      <c r="Y29" s="42"/>
      <c r="Z29" s="42"/>
      <c r="AA29" s="42"/>
      <c r="AB29" s="56"/>
      <c r="AC29" s="57"/>
    </row>
    <row r="30" spans="1:29" ht="30" customHeight="1">
      <c r="A30" s="19"/>
      <c r="B30" s="23"/>
      <c r="C30" s="24"/>
      <c r="D30" s="25"/>
      <c r="E30" s="25"/>
      <c r="F30" s="25"/>
      <c r="G30" s="25"/>
      <c r="H30" s="25"/>
      <c r="I30" s="25"/>
      <c r="J30" s="25"/>
      <c r="K30" s="25"/>
      <c r="L30" s="24"/>
      <c r="M30" s="25"/>
      <c r="N30" s="25"/>
      <c r="O30" s="25"/>
      <c r="P30" s="25"/>
      <c r="Q30" s="25"/>
      <c r="R30" s="25"/>
      <c r="S30" s="25"/>
      <c r="T30" s="25"/>
      <c r="U30" s="25"/>
      <c r="V30" s="25"/>
      <c r="W30" s="25"/>
      <c r="X30" s="25"/>
      <c r="Y30" s="25"/>
      <c r="Z30" s="25"/>
      <c r="AA30" s="25"/>
      <c r="AB30" s="56"/>
      <c r="AC30" s="57"/>
    </row>
    <row r="31" spans="1:29" ht="30" customHeight="1">
      <c r="A31" s="19"/>
      <c r="B31" s="919" t="s">
        <v>1524</v>
      </c>
      <c r="C31" s="12" t="s">
        <v>1535</v>
      </c>
      <c r="D31" s="21"/>
      <c r="E31" s="22"/>
      <c r="F31" s="22"/>
      <c r="G31" s="22"/>
      <c r="H31" s="22"/>
      <c r="I31" s="22"/>
      <c r="J31" s="25"/>
      <c r="K31" s="25"/>
      <c r="L31" s="35" t="s">
        <v>2</v>
      </c>
      <c r="M31" s="25"/>
      <c r="N31" s="42"/>
      <c r="O31" s="42"/>
      <c r="P31" s="42"/>
      <c r="Q31" s="42"/>
      <c r="R31" s="42"/>
      <c r="S31" s="25"/>
      <c r="T31" s="42"/>
      <c r="U31" s="42"/>
      <c r="V31" s="25"/>
      <c r="W31" s="42"/>
      <c r="X31" s="42"/>
      <c r="Y31" s="42"/>
      <c r="Z31" s="42"/>
      <c r="AA31" s="42"/>
      <c r="AB31" s="56"/>
      <c r="AC31" s="57"/>
    </row>
    <row r="32" spans="1:29" ht="30" customHeight="1">
      <c r="A32" s="19"/>
      <c r="B32" s="23"/>
      <c r="C32" s="24"/>
      <c r="D32" s="25"/>
      <c r="E32" s="25"/>
      <c r="F32" s="25"/>
      <c r="G32" s="25"/>
      <c r="H32" s="25"/>
      <c r="I32" s="25"/>
      <c r="J32" s="25"/>
      <c r="K32" s="25"/>
      <c r="L32" s="24"/>
      <c r="M32" s="25"/>
      <c r="N32" s="25"/>
      <c r="O32" s="25"/>
      <c r="P32" s="25"/>
      <c r="Q32" s="25"/>
      <c r="R32" s="25"/>
      <c r="S32" s="25"/>
      <c r="T32" s="25"/>
      <c r="U32" s="25"/>
      <c r="V32" s="25"/>
      <c r="W32" s="25"/>
      <c r="X32" s="25"/>
      <c r="Y32" s="25"/>
      <c r="Z32" s="25"/>
      <c r="AA32" s="25"/>
      <c r="AB32" s="56"/>
      <c r="AC32" s="57"/>
    </row>
    <row r="33" spans="1:29" ht="30" customHeight="1">
      <c r="A33" s="19"/>
      <c r="B33" s="919" t="s">
        <v>1526</v>
      </c>
      <c r="C33" s="12" t="s">
        <v>1536</v>
      </c>
      <c r="D33" s="21"/>
      <c r="E33" s="22"/>
      <c r="F33" s="22"/>
      <c r="G33" s="22"/>
      <c r="H33" s="22"/>
      <c r="I33" s="22"/>
      <c r="J33" s="25"/>
      <c r="K33" s="25"/>
      <c r="L33" s="35" t="s">
        <v>2</v>
      </c>
      <c r="M33" s="25"/>
      <c r="N33" s="42"/>
      <c r="O33" s="42"/>
      <c r="P33" s="42"/>
      <c r="Q33" s="42"/>
      <c r="R33" s="42"/>
      <c r="S33" s="25"/>
      <c r="T33" s="42"/>
      <c r="U33" s="42"/>
      <c r="V33" s="25"/>
      <c r="W33" s="42"/>
      <c r="X33" s="42"/>
      <c r="Y33" s="42"/>
      <c r="Z33" s="42"/>
      <c r="AA33" s="42"/>
      <c r="AB33" s="56"/>
      <c r="AC33" s="57"/>
    </row>
    <row r="34" spans="1:29" ht="30" customHeight="1">
      <c r="A34" s="19"/>
      <c r="B34" s="23"/>
      <c r="C34" s="24"/>
      <c r="D34" s="25"/>
      <c r="E34" s="25"/>
      <c r="F34" s="25"/>
      <c r="G34" s="25"/>
      <c r="H34" s="25"/>
      <c r="I34" s="25"/>
      <c r="J34" s="25"/>
      <c r="K34" s="25"/>
      <c r="L34" s="24"/>
      <c r="M34" s="25"/>
      <c r="N34" s="25"/>
      <c r="O34" s="25"/>
      <c r="P34" s="25"/>
      <c r="Q34" s="25"/>
      <c r="R34" s="25"/>
      <c r="S34" s="25"/>
      <c r="T34" s="25"/>
      <c r="U34" s="25"/>
      <c r="V34" s="25"/>
      <c r="W34" s="25"/>
      <c r="X34" s="25"/>
      <c r="Y34" s="25"/>
      <c r="Z34" s="25"/>
      <c r="AA34" s="25"/>
      <c r="AB34" s="56"/>
      <c r="AC34" s="57"/>
    </row>
    <row r="35" spans="1:29" ht="30" customHeight="1">
      <c r="A35" s="19"/>
      <c r="B35" s="919" t="s">
        <v>1528</v>
      </c>
      <c r="C35" s="12" t="s">
        <v>1537</v>
      </c>
      <c r="D35" s="21"/>
      <c r="E35" s="22"/>
      <c r="F35" s="22"/>
      <c r="G35" s="22"/>
      <c r="H35" s="22"/>
      <c r="I35" s="22"/>
      <c r="J35" s="25"/>
      <c r="K35" s="25"/>
      <c r="L35" s="35" t="s">
        <v>2</v>
      </c>
      <c r="M35" s="25"/>
      <c r="N35" s="42"/>
      <c r="O35" s="42"/>
      <c r="P35" s="42"/>
      <c r="Q35" s="42"/>
      <c r="R35" s="42"/>
      <c r="S35" s="25"/>
      <c r="T35" s="42"/>
      <c r="U35" s="42"/>
      <c r="V35" s="25"/>
      <c r="W35" s="42"/>
      <c r="X35" s="42"/>
      <c r="Y35" s="42"/>
      <c r="Z35" s="42"/>
      <c r="AA35" s="42"/>
      <c r="AB35" s="56"/>
      <c r="AC35" s="57"/>
    </row>
    <row r="36" spans="1:29" ht="30" customHeight="1">
      <c r="A36" s="19"/>
      <c r="B36" s="23"/>
      <c r="C36" s="24"/>
      <c r="D36" s="25"/>
      <c r="E36" s="25"/>
      <c r="F36" s="25"/>
      <c r="G36" s="25"/>
      <c r="H36" s="25"/>
      <c r="I36" s="25"/>
      <c r="J36" s="25"/>
      <c r="K36" s="25"/>
      <c r="L36" s="24"/>
      <c r="M36" s="25"/>
      <c r="N36" s="25"/>
      <c r="O36" s="25"/>
      <c r="P36" s="25"/>
      <c r="Q36" s="25"/>
      <c r="R36" s="25"/>
      <c r="S36" s="25"/>
      <c r="T36" s="25"/>
      <c r="U36" s="25"/>
      <c r="V36" s="25"/>
      <c r="W36" s="25"/>
      <c r="X36" s="25"/>
      <c r="Y36" s="25"/>
      <c r="Z36" s="25"/>
      <c r="AA36" s="25"/>
      <c r="AB36" s="56"/>
      <c r="AC36" s="57"/>
    </row>
    <row r="37" spans="1:29" ht="30" customHeight="1">
      <c r="A37" s="19"/>
      <c r="B37" s="919" t="s">
        <v>1538</v>
      </c>
      <c r="C37" s="12" t="s">
        <v>1539</v>
      </c>
      <c r="D37" s="21"/>
      <c r="E37" s="22"/>
      <c r="F37" s="22"/>
      <c r="G37" s="22"/>
      <c r="H37" s="22"/>
      <c r="I37" s="22"/>
      <c r="J37" s="25"/>
      <c r="K37" s="25"/>
      <c r="L37" s="35" t="s">
        <v>2</v>
      </c>
      <c r="M37" s="25"/>
      <c r="N37" s="42"/>
      <c r="O37" s="42"/>
      <c r="P37" s="42"/>
      <c r="Q37" s="42"/>
      <c r="R37" s="42"/>
      <c r="S37" s="25"/>
      <c r="T37" s="42"/>
      <c r="U37" s="42"/>
      <c r="V37" s="25"/>
      <c r="W37" s="42"/>
      <c r="X37" s="42"/>
      <c r="Y37" s="42"/>
      <c r="Z37" s="42"/>
      <c r="AA37" s="42"/>
      <c r="AB37" s="56"/>
      <c r="AC37" s="57"/>
    </row>
    <row r="38" spans="1:29" ht="30" customHeight="1">
      <c r="A38" s="30" t="s">
        <v>88</v>
      </c>
      <c r="B38" s="22"/>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56"/>
      <c r="AC38" s="57"/>
    </row>
    <row r="39" spans="1:29" ht="30" customHeight="1">
      <c r="A39" s="29"/>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56"/>
      <c r="AC39" s="57"/>
    </row>
    <row r="40" spans="1:29" ht="30" customHeight="1">
      <c r="A40" s="31"/>
      <c r="B40" s="32"/>
      <c r="C40" s="32"/>
      <c r="D40" s="32"/>
      <c r="E40" s="32"/>
      <c r="F40" s="32"/>
      <c r="G40" s="32"/>
      <c r="H40" s="16"/>
      <c r="I40" s="16"/>
      <c r="J40" s="16"/>
      <c r="K40" s="16"/>
      <c r="L40" s="16"/>
      <c r="M40" s="16"/>
      <c r="N40" s="43"/>
      <c r="O40" s="44"/>
      <c r="P40" s="44"/>
      <c r="Q40" s="44"/>
      <c r="R40" s="44"/>
      <c r="S40" s="44"/>
      <c r="T40" s="44"/>
      <c r="U40" s="44"/>
      <c r="V40" s="44"/>
      <c r="W40" s="44"/>
      <c r="X40" s="44"/>
      <c r="Y40" s="44"/>
      <c r="Z40" s="44"/>
      <c r="AA40" s="44"/>
      <c r="AB40" s="58"/>
      <c r="AC40" s="57"/>
    </row>
    <row r="41" spans="1:29" ht="30" customHeight="1">
      <c r="A41" s="17"/>
      <c r="B41" s="18" t="s">
        <v>1540</v>
      </c>
      <c r="C41" s="27"/>
      <c r="D41" s="27"/>
      <c r="E41" s="27"/>
      <c r="F41" s="27"/>
      <c r="G41" s="27"/>
      <c r="H41" s="8"/>
      <c r="I41" s="8"/>
      <c r="J41" s="8"/>
      <c r="K41" s="8"/>
      <c r="L41" s="8"/>
      <c r="M41" s="8"/>
      <c r="N41" s="45"/>
      <c r="O41" s="25"/>
      <c r="P41" s="25"/>
      <c r="Q41" s="25"/>
      <c r="R41" s="25"/>
      <c r="S41" s="25"/>
      <c r="T41" s="25"/>
      <c r="U41" s="25"/>
      <c r="V41" s="25"/>
      <c r="W41" s="25"/>
      <c r="X41" s="25"/>
      <c r="Y41" s="25"/>
      <c r="Z41" s="25"/>
      <c r="AA41" s="25"/>
      <c r="AB41" s="56"/>
      <c r="AC41" s="57"/>
    </row>
    <row r="42" spans="1:29" ht="30" customHeight="1">
      <c r="A42" s="28"/>
      <c r="B42" s="27"/>
      <c r="C42" s="27"/>
      <c r="D42" s="27"/>
      <c r="E42" s="27"/>
      <c r="F42" s="27"/>
      <c r="G42" s="27"/>
      <c r="H42" s="8"/>
      <c r="I42" s="8"/>
      <c r="J42" s="8"/>
      <c r="K42" s="8"/>
      <c r="L42" s="8"/>
      <c r="M42" s="8"/>
      <c r="N42" s="45"/>
      <c r="O42" s="25"/>
      <c r="P42" s="25"/>
      <c r="Q42" s="25"/>
      <c r="R42" s="25"/>
      <c r="S42" s="25"/>
      <c r="T42" s="25"/>
      <c r="U42" s="25"/>
      <c r="V42" s="25"/>
      <c r="W42" s="25"/>
      <c r="X42" s="25"/>
      <c r="Y42" s="25"/>
      <c r="Z42" s="25"/>
      <c r="AA42" s="25"/>
      <c r="AB42" s="56"/>
      <c r="AC42" s="57"/>
    </row>
    <row r="43" spans="1:29" ht="30" customHeight="1">
      <c r="A43" s="29"/>
      <c r="B43" s="25"/>
      <c r="C43" s="25"/>
      <c r="D43" s="25"/>
      <c r="E43" s="25"/>
      <c r="F43" s="25"/>
      <c r="G43" s="25"/>
      <c r="H43" s="25"/>
      <c r="I43" s="25"/>
      <c r="J43" s="25"/>
      <c r="K43" s="25"/>
      <c r="L43" s="25"/>
      <c r="M43" s="25"/>
      <c r="N43" s="46"/>
      <c r="O43" s="46"/>
      <c r="P43" s="47"/>
      <c r="Q43" s="46"/>
      <c r="R43" s="46"/>
      <c r="S43" s="25"/>
      <c r="T43" s="22"/>
      <c r="U43" s="1"/>
      <c r="V43" s="25"/>
      <c r="W43" s="22"/>
      <c r="X43" s="22"/>
      <c r="Y43" s="25"/>
      <c r="Z43" s="25"/>
      <c r="AA43" s="25"/>
      <c r="AB43" s="56"/>
      <c r="AC43" s="57"/>
    </row>
    <row r="44" spans="1:29" ht="30" customHeight="1">
      <c r="A44" s="29"/>
      <c r="B44" s="25"/>
      <c r="C44" s="25"/>
      <c r="D44" s="25"/>
      <c r="E44" s="25"/>
      <c r="F44" s="25"/>
      <c r="G44" s="25"/>
      <c r="H44" s="25"/>
      <c r="I44" s="25"/>
      <c r="J44" s="25"/>
      <c r="K44" s="25"/>
      <c r="L44" s="25"/>
      <c r="M44" s="25"/>
      <c r="N44" s="2369" t="s">
        <v>1531</v>
      </c>
      <c r="O44" s="2369"/>
      <c r="P44" s="2369"/>
      <c r="Q44" s="2369"/>
      <c r="R44" s="2369"/>
      <c r="S44" s="24"/>
      <c r="T44" s="2369" t="s">
        <v>1532</v>
      </c>
      <c r="U44" s="2369"/>
      <c r="V44" s="24"/>
      <c r="W44" s="2369" t="s">
        <v>1533</v>
      </c>
      <c r="X44" s="2369"/>
      <c r="Y44" s="2369"/>
      <c r="Z44" s="2369"/>
      <c r="AA44" s="2369"/>
      <c r="AB44" s="56"/>
      <c r="AC44" s="57"/>
    </row>
    <row r="45" spans="1:29" ht="30" customHeight="1">
      <c r="A45" s="30" t="s">
        <v>88</v>
      </c>
      <c r="B45" s="22"/>
      <c r="C45" s="33"/>
      <c r="D45" s="33"/>
      <c r="E45" s="25"/>
      <c r="F45" s="25"/>
      <c r="G45" s="25"/>
      <c r="H45" s="25"/>
      <c r="I45" s="25"/>
      <c r="J45" s="33"/>
      <c r="K45" s="25"/>
      <c r="L45" s="1"/>
      <c r="M45" s="25"/>
      <c r="N45" s="24"/>
      <c r="O45" s="24"/>
      <c r="P45" s="24"/>
      <c r="Q45" s="24"/>
      <c r="R45" s="24"/>
      <c r="S45" s="24"/>
      <c r="T45" s="24"/>
      <c r="U45" s="24"/>
      <c r="V45" s="24"/>
      <c r="W45" s="24"/>
      <c r="X45" s="24"/>
      <c r="Y45" s="24"/>
      <c r="Z45" s="24"/>
      <c r="AA45" s="24"/>
      <c r="AB45" s="56"/>
      <c r="AC45" s="57"/>
    </row>
    <row r="46" spans="1:29" ht="30" customHeight="1">
      <c r="A46" s="34"/>
      <c r="B46" s="919" t="s">
        <v>1522</v>
      </c>
      <c r="C46" s="2370"/>
      <c r="D46" s="2371"/>
      <c r="E46" s="2374" t="s">
        <v>1541</v>
      </c>
      <c r="F46" s="2367"/>
      <c r="G46" s="2367"/>
      <c r="H46" s="35"/>
      <c r="I46" s="2370"/>
      <c r="J46" s="2371"/>
      <c r="K46" s="2374" t="s">
        <v>1542</v>
      </c>
      <c r="L46" s="2367"/>
      <c r="M46" s="2367"/>
      <c r="N46" s="22"/>
      <c r="O46" s="25"/>
      <c r="P46" s="25"/>
      <c r="Q46" s="25"/>
      <c r="R46" s="25"/>
      <c r="S46" s="25"/>
      <c r="T46" s="25"/>
      <c r="U46" s="25"/>
      <c r="V46" s="25"/>
      <c r="W46" s="25"/>
      <c r="X46" s="25"/>
      <c r="Y46" s="25"/>
      <c r="Z46" s="25"/>
      <c r="AA46" s="25"/>
      <c r="AB46" s="56"/>
      <c r="AC46" s="57"/>
    </row>
    <row r="47" spans="1:29" ht="30" customHeight="1">
      <c r="A47" s="29"/>
      <c r="B47" s="24"/>
      <c r="C47" s="2372"/>
      <c r="D47" s="2373"/>
      <c r="E47" s="2374"/>
      <c r="F47" s="2367"/>
      <c r="G47" s="2367"/>
      <c r="H47" s="24"/>
      <c r="I47" s="2372"/>
      <c r="J47" s="2373"/>
      <c r="K47" s="2374"/>
      <c r="L47" s="2367"/>
      <c r="M47" s="2367"/>
      <c r="N47" s="48"/>
      <c r="O47" s="42"/>
      <c r="P47" s="42"/>
      <c r="Q47" s="42"/>
      <c r="R47" s="42"/>
      <c r="S47" s="25"/>
      <c r="T47" s="42"/>
      <c r="U47" s="42"/>
      <c r="V47" s="25"/>
      <c r="W47" s="42"/>
      <c r="X47" s="42"/>
      <c r="Y47" s="42"/>
      <c r="Z47" s="42"/>
      <c r="AA47" s="42"/>
      <c r="AB47" s="56"/>
      <c r="AC47" s="57"/>
    </row>
    <row r="48" spans="1:29" ht="30" customHeight="1">
      <c r="A48" s="29"/>
      <c r="B48" s="24"/>
      <c r="C48" s="24"/>
      <c r="D48" s="24"/>
      <c r="E48" s="24"/>
      <c r="F48" s="24"/>
      <c r="G48" s="24"/>
      <c r="H48" s="24"/>
      <c r="I48" s="24"/>
      <c r="J48" s="24"/>
      <c r="K48" s="24"/>
      <c r="L48" s="24"/>
      <c r="M48" s="24"/>
      <c r="N48" s="25"/>
      <c r="O48" s="25"/>
      <c r="P48" s="25"/>
      <c r="Q48" s="25"/>
      <c r="R48" s="25"/>
      <c r="S48" s="25"/>
      <c r="T48" s="25"/>
      <c r="U48" s="25"/>
      <c r="V48" s="25"/>
      <c r="W48" s="25"/>
      <c r="X48" s="25"/>
      <c r="Y48" s="25"/>
      <c r="Z48" s="25"/>
      <c r="AA48" s="25"/>
      <c r="AB48" s="56"/>
      <c r="AC48" s="57"/>
    </row>
    <row r="49" spans="1:30" ht="30" customHeight="1">
      <c r="A49" s="29"/>
      <c r="B49" s="24"/>
      <c r="C49" s="24"/>
      <c r="D49" s="24"/>
      <c r="E49" s="24"/>
      <c r="F49" s="24"/>
      <c r="G49" s="24"/>
      <c r="H49" s="24"/>
      <c r="I49" s="24"/>
      <c r="J49" s="24"/>
      <c r="K49" s="24"/>
      <c r="L49" s="24"/>
      <c r="M49" s="24"/>
      <c r="N49" s="25"/>
      <c r="O49" s="25"/>
      <c r="P49" s="25"/>
      <c r="Q49" s="25"/>
      <c r="R49" s="25"/>
      <c r="S49" s="25"/>
      <c r="T49" s="25"/>
      <c r="U49" s="25"/>
      <c r="V49" s="25"/>
      <c r="W49" s="25"/>
      <c r="X49" s="25"/>
      <c r="Y49" s="25"/>
      <c r="Z49" s="25"/>
      <c r="AA49" s="25"/>
      <c r="AB49" s="56"/>
      <c r="AC49" s="57"/>
    </row>
    <row r="50" spans="1:30" ht="30" customHeight="1">
      <c r="A50" s="34"/>
      <c r="B50" s="919" t="s">
        <v>1524</v>
      </c>
      <c r="C50" s="12" t="s">
        <v>1543</v>
      </c>
      <c r="D50" s="12"/>
      <c r="E50" s="36"/>
      <c r="F50" s="36"/>
      <c r="G50" s="36"/>
      <c r="H50" s="36"/>
      <c r="I50" s="36"/>
      <c r="J50" s="24"/>
      <c r="K50" s="24"/>
      <c r="L50" s="35" t="s">
        <v>2</v>
      </c>
      <c r="M50" s="24"/>
      <c r="N50" s="42"/>
      <c r="O50" s="42"/>
      <c r="P50" s="42"/>
      <c r="Q50" s="42"/>
      <c r="R50" s="42"/>
      <c r="S50" s="42"/>
      <c r="T50" s="42"/>
      <c r="U50" s="42"/>
      <c r="V50" s="42"/>
      <c r="W50" s="42"/>
      <c r="X50" s="42"/>
      <c r="Y50" s="42"/>
      <c r="Z50" s="42"/>
      <c r="AA50" s="42"/>
      <c r="AB50" s="56"/>
      <c r="AC50" s="57"/>
    </row>
    <row r="51" spans="1:30" ht="30" customHeight="1">
      <c r="A51" s="34"/>
      <c r="B51" s="37"/>
      <c r="C51" s="22"/>
      <c r="D51" s="22"/>
      <c r="E51" s="22"/>
      <c r="F51" s="22"/>
      <c r="G51" s="22"/>
      <c r="H51" s="22"/>
      <c r="I51" s="22"/>
      <c r="J51" s="25"/>
      <c r="K51" s="25"/>
      <c r="L51" s="25"/>
      <c r="M51" s="25"/>
      <c r="N51" s="25"/>
      <c r="O51" s="25"/>
      <c r="P51" s="25"/>
      <c r="Q51" s="25"/>
      <c r="R51" s="25"/>
      <c r="S51" s="25"/>
      <c r="T51" s="25"/>
      <c r="U51" s="25"/>
      <c r="V51" s="25"/>
      <c r="W51" s="25"/>
      <c r="X51" s="25"/>
      <c r="Y51" s="25"/>
      <c r="Z51" s="25"/>
      <c r="AA51" s="25"/>
      <c r="AB51" s="56"/>
      <c r="AC51" s="57"/>
    </row>
    <row r="52" spans="1:30" ht="30" customHeight="1">
      <c r="A52" s="29"/>
      <c r="B52" s="25"/>
      <c r="C52" s="25"/>
      <c r="D52" s="25"/>
      <c r="E52" s="25"/>
      <c r="F52" s="25"/>
      <c r="G52" s="25"/>
      <c r="H52" s="25"/>
      <c r="I52" s="25"/>
      <c r="J52" s="25"/>
      <c r="K52" s="25"/>
      <c r="L52" s="25"/>
      <c r="M52" s="25"/>
      <c r="N52" s="42"/>
      <c r="O52" s="42"/>
      <c r="P52" s="42"/>
      <c r="Q52" s="42"/>
      <c r="R52" s="42"/>
      <c r="S52" s="42"/>
      <c r="T52" s="42"/>
      <c r="U52" s="42"/>
      <c r="V52" s="42"/>
      <c r="W52" s="42"/>
      <c r="X52" s="42"/>
      <c r="Y52" s="42"/>
      <c r="Z52" s="42"/>
      <c r="AA52" s="42"/>
      <c r="AB52" s="56"/>
      <c r="AC52" s="57"/>
    </row>
    <row r="53" spans="1:30" ht="30" customHeight="1">
      <c r="A53" s="29"/>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56"/>
      <c r="AC53" s="57"/>
    </row>
    <row r="54" spans="1:30" ht="30" customHeight="1">
      <c r="A54" s="29"/>
      <c r="B54" s="25"/>
      <c r="C54" s="25"/>
      <c r="D54" s="25"/>
      <c r="E54" s="25"/>
      <c r="F54" s="25"/>
      <c r="G54" s="25"/>
      <c r="H54" s="25"/>
      <c r="I54" s="25"/>
      <c r="J54" s="25"/>
      <c r="K54" s="25"/>
      <c r="L54" s="25"/>
      <c r="M54" s="25"/>
      <c r="N54" s="42"/>
      <c r="O54" s="42"/>
      <c r="P54" s="42"/>
      <c r="Q54" s="42"/>
      <c r="R54" s="42"/>
      <c r="S54" s="42"/>
      <c r="T54" s="42"/>
      <c r="U54" s="42"/>
      <c r="V54" s="42"/>
      <c r="W54" s="42"/>
      <c r="X54" s="42"/>
      <c r="Y54" s="42"/>
      <c r="Z54" s="42"/>
      <c r="AA54" s="42"/>
      <c r="AB54" s="56"/>
      <c r="AC54" s="57"/>
    </row>
    <row r="55" spans="1:30" ht="30" customHeight="1">
      <c r="A55" s="29"/>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56"/>
      <c r="AC55" s="57"/>
    </row>
    <row r="56" spans="1:30" ht="30" customHeight="1">
      <c r="A56" s="29"/>
      <c r="B56" s="25"/>
      <c r="C56" s="25"/>
      <c r="D56" s="25"/>
      <c r="E56" s="25"/>
      <c r="F56" s="25"/>
      <c r="G56" s="25"/>
      <c r="H56" s="25"/>
      <c r="I56" s="25"/>
      <c r="J56" s="25"/>
      <c r="K56" s="25"/>
      <c r="L56" s="25"/>
      <c r="M56" s="25"/>
      <c r="N56" s="42"/>
      <c r="O56" s="42"/>
      <c r="P56" s="42"/>
      <c r="Q56" s="42"/>
      <c r="R56" s="42"/>
      <c r="S56" s="42"/>
      <c r="T56" s="42"/>
      <c r="U56" s="42"/>
      <c r="V56" s="42"/>
      <c r="W56" s="42"/>
      <c r="X56" s="42"/>
      <c r="Y56" s="42"/>
      <c r="Z56" s="42"/>
      <c r="AA56" s="42"/>
      <c r="AB56" s="56"/>
      <c r="AC56" s="57"/>
    </row>
    <row r="57" spans="1:30" ht="30" customHeight="1">
      <c r="A57" s="29"/>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56"/>
      <c r="AC57" s="25"/>
      <c r="AD57" s="1"/>
    </row>
    <row r="58" spans="1:30" ht="30" customHeight="1">
      <c r="A58" s="29"/>
      <c r="B58" s="25"/>
      <c r="C58" s="25"/>
      <c r="D58" s="25"/>
      <c r="E58" s="25"/>
      <c r="F58" s="25"/>
      <c r="G58" s="25"/>
      <c r="H58" s="25"/>
      <c r="I58" s="25"/>
      <c r="J58" s="25"/>
      <c r="K58" s="25"/>
      <c r="L58" s="49"/>
      <c r="M58" s="49"/>
      <c r="N58" s="49"/>
      <c r="O58" s="49"/>
      <c r="P58" s="49"/>
      <c r="Q58" s="49"/>
      <c r="R58" s="49"/>
      <c r="S58" s="49"/>
      <c r="T58" s="49"/>
      <c r="U58" s="49"/>
      <c r="V58" s="49"/>
      <c r="W58" s="49"/>
      <c r="X58" s="49"/>
      <c r="Y58" s="49"/>
      <c r="Z58" s="49"/>
      <c r="AA58" s="49"/>
      <c r="AB58" s="59"/>
      <c r="AC58" s="57"/>
    </row>
    <row r="59" spans="1:30" ht="30" customHeight="1">
      <c r="A59" s="31"/>
      <c r="B59" s="32"/>
      <c r="C59" s="32"/>
      <c r="D59" s="32"/>
      <c r="E59" s="32"/>
      <c r="F59" s="32"/>
      <c r="G59" s="32"/>
      <c r="H59" s="16"/>
      <c r="I59" s="16"/>
      <c r="J59" s="16"/>
      <c r="K59" s="16"/>
      <c r="L59" s="8"/>
      <c r="M59" s="8"/>
      <c r="N59" s="25"/>
      <c r="O59" s="25"/>
      <c r="P59" s="25"/>
      <c r="Q59" s="25"/>
      <c r="R59" s="25"/>
      <c r="S59" s="25"/>
      <c r="T59" s="25"/>
      <c r="U59" s="25"/>
      <c r="V59" s="25"/>
      <c r="W59" s="25"/>
      <c r="X59" s="25"/>
      <c r="Y59" s="25"/>
      <c r="Z59" s="25"/>
      <c r="AA59" s="25"/>
      <c r="AB59" s="56"/>
      <c r="AC59" s="57"/>
    </row>
    <row r="60" spans="1:30" ht="30" customHeight="1">
      <c r="A60" s="17"/>
      <c r="B60" s="18" t="s">
        <v>1544</v>
      </c>
      <c r="C60" s="27"/>
      <c r="D60" s="27"/>
      <c r="E60" s="27"/>
      <c r="F60" s="27"/>
      <c r="G60" s="27"/>
      <c r="H60" s="8"/>
      <c r="I60" s="8"/>
      <c r="J60" s="8"/>
      <c r="K60" s="8"/>
      <c r="L60" s="8"/>
      <c r="M60" s="8"/>
      <c r="N60" s="25"/>
      <c r="O60" s="25"/>
      <c r="P60" s="25"/>
      <c r="Q60" s="25"/>
      <c r="R60" s="25"/>
      <c r="S60" s="25"/>
      <c r="T60" s="25"/>
      <c r="U60" s="25"/>
      <c r="V60" s="25"/>
      <c r="W60" s="25"/>
      <c r="X60" s="25"/>
      <c r="Y60" s="25"/>
      <c r="Z60" s="25"/>
      <c r="AA60" s="25"/>
      <c r="AB60" s="56"/>
      <c r="AC60" s="57"/>
    </row>
    <row r="61" spans="1:30" ht="30" customHeight="1">
      <c r="A61" s="28"/>
      <c r="B61" s="27"/>
      <c r="C61" s="27"/>
      <c r="D61" s="27"/>
      <c r="E61" s="27"/>
      <c r="F61" s="27"/>
      <c r="G61" s="27"/>
      <c r="H61" s="8"/>
      <c r="I61" s="8"/>
      <c r="J61" s="8"/>
      <c r="K61" s="8"/>
      <c r="L61" s="8"/>
      <c r="M61" s="8"/>
      <c r="N61" s="25"/>
      <c r="O61" s="46"/>
      <c r="P61" s="25"/>
      <c r="Q61" s="25"/>
      <c r="R61" s="25"/>
      <c r="S61" s="25"/>
      <c r="T61" s="25"/>
      <c r="U61" s="25"/>
      <c r="V61" s="25"/>
      <c r="W61" s="25"/>
      <c r="X61" s="25"/>
      <c r="Y61" s="25"/>
      <c r="Z61" s="25"/>
      <c r="AA61" s="25"/>
      <c r="AB61" s="56"/>
      <c r="AC61" s="57"/>
    </row>
    <row r="62" spans="1:30" ht="30" customHeight="1">
      <c r="A62" s="29"/>
      <c r="B62" s="25"/>
      <c r="C62" s="25"/>
      <c r="D62" s="25"/>
      <c r="E62" s="25"/>
      <c r="F62" s="25"/>
      <c r="G62" s="25"/>
      <c r="H62" s="25"/>
      <c r="I62" s="25"/>
      <c r="J62" s="25"/>
      <c r="K62" s="25"/>
      <c r="L62" s="25"/>
      <c r="M62" s="25"/>
      <c r="N62" s="25"/>
      <c r="O62" s="46"/>
      <c r="P62" s="25"/>
      <c r="Q62" s="25"/>
      <c r="R62" s="25"/>
      <c r="S62" s="25"/>
      <c r="T62" s="25"/>
      <c r="U62" s="25"/>
      <c r="V62" s="25"/>
      <c r="W62" s="25"/>
      <c r="X62" s="25"/>
      <c r="Y62" s="25"/>
      <c r="Z62" s="25"/>
      <c r="AA62" s="25"/>
      <c r="AB62" s="56"/>
      <c r="AC62" s="57"/>
    </row>
    <row r="63" spans="1:30" ht="30" customHeight="1">
      <c r="A63" s="29"/>
      <c r="B63" s="25"/>
      <c r="C63" s="25"/>
      <c r="D63" s="25"/>
      <c r="E63" s="25"/>
      <c r="F63" s="25"/>
      <c r="G63" s="25"/>
      <c r="H63" s="25"/>
      <c r="I63" s="25"/>
      <c r="J63" s="25"/>
      <c r="K63" s="25"/>
      <c r="L63" s="25"/>
      <c r="M63" s="25"/>
      <c r="N63" s="2369" t="s">
        <v>1531</v>
      </c>
      <c r="O63" s="2369"/>
      <c r="P63" s="2369"/>
      <c r="Q63" s="2369"/>
      <c r="R63" s="2369"/>
      <c r="S63" s="50"/>
      <c r="T63" s="2369" t="s">
        <v>1532</v>
      </c>
      <c r="U63" s="2369"/>
      <c r="V63" s="50"/>
      <c r="W63" s="2369" t="s">
        <v>1533</v>
      </c>
      <c r="X63" s="2369"/>
      <c r="Y63" s="2369"/>
      <c r="Z63" s="2369"/>
      <c r="AA63" s="2369"/>
      <c r="AB63" s="56"/>
      <c r="AC63" s="57"/>
    </row>
    <row r="64" spans="1:30" ht="30" customHeight="1">
      <c r="A64" s="29"/>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56"/>
      <c r="AC64" s="57"/>
    </row>
    <row r="65" spans="1:29" ht="30" customHeight="1">
      <c r="A65" s="19"/>
      <c r="B65" s="919" t="s">
        <v>1522</v>
      </c>
      <c r="C65" s="12" t="s">
        <v>1545</v>
      </c>
      <c r="D65" s="12"/>
      <c r="E65" s="36"/>
      <c r="F65" s="22"/>
      <c r="G65" s="22"/>
      <c r="H65" s="22"/>
      <c r="I65" s="22"/>
      <c r="J65" s="25"/>
      <c r="K65" s="25"/>
      <c r="L65" s="35" t="s">
        <v>2</v>
      </c>
      <c r="M65" s="25"/>
      <c r="N65" s="42"/>
      <c r="O65" s="42"/>
      <c r="P65" s="42"/>
      <c r="Q65" s="42"/>
      <c r="R65" s="42"/>
      <c r="S65" s="25"/>
      <c r="T65" s="42"/>
      <c r="U65" s="42"/>
      <c r="V65" s="25"/>
      <c r="W65" s="42"/>
      <c r="X65" s="42"/>
      <c r="Y65" s="42"/>
      <c r="Z65" s="42"/>
      <c r="AA65" s="42"/>
      <c r="AB65" s="56"/>
      <c r="AC65" s="57"/>
    </row>
    <row r="66" spans="1:29" ht="30" customHeight="1">
      <c r="A66" s="19"/>
      <c r="B66" s="23"/>
      <c r="C66" s="24"/>
      <c r="D66" s="24"/>
      <c r="E66" s="24"/>
      <c r="F66" s="25"/>
      <c r="G66" s="25"/>
      <c r="H66" s="25"/>
      <c r="I66" s="25"/>
      <c r="J66" s="25"/>
      <c r="K66" s="25"/>
      <c r="L66" s="24"/>
      <c r="M66" s="25"/>
      <c r="N66" s="25"/>
      <c r="O66" s="25"/>
      <c r="P66" s="25"/>
      <c r="Q66" s="25"/>
      <c r="R66" s="25"/>
      <c r="S66" s="25"/>
      <c r="T66" s="25"/>
      <c r="U66" s="25"/>
      <c r="V66" s="25"/>
      <c r="W66" s="25"/>
      <c r="X66" s="25"/>
      <c r="Y66" s="25"/>
      <c r="Z66" s="25"/>
      <c r="AA66" s="25"/>
      <c r="AB66" s="56"/>
      <c r="AC66" s="57"/>
    </row>
    <row r="67" spans="1:29" ht="30" customHeight="1">
      <c r="A67" s="19"/>
      <c r="B67" s="919" t="s">
        <v>1524</v>
      </c>
      <c r="C67" s="12" t="s">
        <v>1546</v>
      </c>
      <c r="D67" s="12"/>
      <c r="E67" s="36"/>
      <c r="F67" s="22"/>
      <c r="G67" s="22"/>
      <c r="H67" s="22"/>
      <c r="I67" s="22"/>
      <c r="J67" s="25"/>
      <c r="K67" s="25"/>
      <c r="L67" s="35" t="s">
        <v>2</v>
      </c>
      <c r="M67" s="25"/>
      <c r="N67" s="42"/>
      <c r="O67" s="42"/>
      <c r="P67" s="42"/>
      <c r="Q67" s="42"/>
      <c r="R67" s="42"/>
      <c r="S67" s="25"/>
      <c r="T67" s="42"/>
      <c r="U67" s="42"/>
      <c r="V67" s="25"/>
      <c r="W67" s="42"/>
      <c r="X67" s="42"/>
      <c r="Y67" s="42"/>
      <c r="Z67" s="42"/>
      <c r="AA67" s="42"/>
      <c r="AB67" s="56"/>
      <c r="AC67" s="57"/>
    </row>
    <row r="68" spans="1:29" ht="30" customHeight="1">
      <c r="A68" s="19"/>
      <c r="B68" s="23"/>
      <c r="C68" s="24"/>
      <c r="D68" s="24"/>
      <c r="E68" s="24"/>
      <c r="F68" s="25"/>
      <c r="G68" s="25"/>
      <c r="H68" s="25"/>
      <c r="I68" s="25"/>
      <c r="J68" s="25"/>
      <c r="K68" s="25"/>
      <c r="L68" s="24"/>
      <c r="M68" s="25"/>
      <c r="N68" s="25"/>
      <c r="O68" s="25"/>
      <c r="P68" s="25"/>
      <c r="Q68" s="25"/>
      <c r="R68" s="25"/>
      <c r="S68" s="25"/>
      <c r="T68" s="25"/>
      <c r="U68" s="25"/>
      <c r="V68" s="25"/>
      <c r="W68" s="25"/>
      <c r="X68" s="25"/>
      <c r="Y68" s="25"/>
      <c r="Z68" s="25"/>
      <c r="AA68" s="25"/>
      <c r="AB68" s="56"/>
      <c r="AC68" s="57"/>
    </row>
    <row r="69" spans="1:29" ht="30" customHeight="1">
      <c r="A69" s="19"/>
      <c r="B69" s="919" t="s">
        <v>1526</v>
      </c>
      <c r="C69" s="12" t="s">
        <v>1547</v>
      </c>
      <c r="D69" s="12"/>
      <c r="E69" s="36"/>
      <c r="F69" s="22"/>
      <c r="G69" s="22"/>
      <c r="H69" s="22"/>
      <c r="I69" s="22"/>
      <c r="J69" s="25"/>
      <c r="K69" s="25"/>
      <c r="L69" s="35" t="s">
        <v>2</v>
      </c>
      <c r="M69" s="25"/>
      <c r="N69" s="42"/>
      <c r="O69" s="42"/>
      <c r="P69" s="42"/>
      <c r="Q69" s="42"/>
      <c r="R69" s="42"/>
      <c r="S69" s="25"/>
      <c r="T69" s="42"/>
      <c r="U69" s="42"/>
      <c r="V69" s="25"/>
      <c r="W69" s="42"/>
      <c r="X69" s="42"/>
      <c r="Y69" s="42"/>
      <c r="Z69" s="42"/>
      <c r="AA69" s="42"/>
      <c r="AB69" s="56"/>
      <c r="AC69" s="57"/>
    </row>
    <row r="70" spans="1:29" ht="30" customHeight="1">
      <c r="A70" s="19"/>
      <c r="B70" s="23"/>
      <c r="C70" s="24"/>
      <c r="D70" s="24"/>
      <c r="E70" s="24"/>
      <c r="F70" s="25"/>
      <c r="G70" s="25"/>
      <c r="H70" s="25"/>
      <c r="I70" s="25"/>
      <c r="J70" s="25"/>
      <c r="K70" s="25"/>
      <c r="L70" s="24"/>
      <c r="M70" s="25"/>
      <c r="N70" s="25"/>
      <c r="O70" s="25"/>
      <c r="P70" s="25"/>
      <c r="Q70" s="25"/>
      <c r="R70" s="25"/>
      <c r="S70" s="25"/>
      <c r="T70" s="25"/>
      <c r="U70" s="25"/>
      <c r="V70" s="25"/>
      <c r="W70" s="25"/>
      <c r="X70" s="25"/>
      <c r="Y70" s="25"/>
      <c r="Z70" s="25"/>
      <c r="AA70" s="25"/>
      <c r="AB70" s="56"/>
      <c r="AC70" s="57"/>
    </row>
    <row r="71" spans="1:29" ht="30" customHeight="1">
      <c r="A71" s="19"/>
      <c r="B71" s="919" t="s">
        <v>1528</v>
      </c>
      <c r="C71" s="12" t="s">
        <v>1548</v>
      </c>
      <c r="D71" s="12"/>
      <c r="E71" s="36"/>
      <c r="F71" s="22"/>
      <c r="G71" s="22"/>
      <c r="H71" s="22"/>
      <c r="I71" s="22"/>
      <c r="J71" s="25"/>
      <c r="K71" s="25"/>
      <c r="L71" s="35" t="s">
        <v>2</v>
      </c>
      <c r="M71" s="25"/>
      <c r="N71" s="42"/>
      <c r="O71" s="42"/>
      <c r="P71" s="42"/>
      <c r="Q71" s="42"/>
      <c r="R71" s="42"/>
      <c r="S71" s="25"/>
      <c r="T71" s="42"/>
      <c r="U71" s="42"/>
      <c r="V71" s="25"/>
      <c r="W71" s="42"/>
      <c r="X71" s="42"/>
      <c r="Y71" s="42"/>
      <c r="Z71" s="42"/>
      <c r="AA71" s="42"/>
      <c r="AB71" s="56"/>
      <c r="AC71" s="57"/>
    </row>
    <row r="72" spans="1:29" ht="30" customHeight="1">
      <c r="A72" s="19"/>
      <c r="B72" s="23"/>
      <c r="C72" s="24"/>
      <c r="D72" s="24"/>
      <c r="E72" s="24"/>
      <c r="F72" s="25"/>
      <c r="G72" s="25"/>
      <c r="H72" s="25"/>
      <c r="I72" s="25"/>
      <c r="J72" s="25"/>
      <c r="K72" s="25"/>
      <c r="L72" s="24"/>
      <c r="M72" s="25"/>
      <c r="N72" s="25"/>
      <c r="O72" s="25"/>
      <c r="P72" s="25"/>
      <c r="Q72" s="25"/>
      <c r="R72" s="25"/>
      <c r="S72" s="25"/>
      <c r="T72" s="25"/>
      <c r="U72" s="25"/>
      <c r="V72" s="25"/>
      <c r="W72" s="25"/>
      <c r="X72" s="25"/>
      <c r="Y72" s="25"/>
      <c r="Z72" s="25"/>
      <c r="AA72" s="25"/>
      <c r="AB72" s="56"/>
      <c r="AC72" s="57"/>
    </row>
    <row r="73" spans="1:29" ht="30" customHeight="1">
      <c r="A73" s="19"/>
      <c r="B73" s="919" t="s">
        <v>1538</v>
      </c>
      <c r="C73" s="12" t="s">
        <v>1549</v>
      </c>
      <c r="D73" s="12"/>
      <c r="E73" s="36"/>
      <c r="F73" s="22"/>
      <c r="G73" s="22"/>
      <c r="H73" s="22"/>
      <c r="I73" s="22"/>
      <c r="J73" s="25"/>
      <c r="K73" s="25"/>
      <c r="L73" s="35" t="s">
        <v>2</v>
      </c>
      <c r="M73" s="25"/>
      <c r="N73" s="42"/>
      <c r="O73" s="42"/>
      <c r="P73" s="42"/>
      <c r="Q73" s="42"/>
      <c r="R73" s="42"/>
      <c r="S73" s="25"/>
      <c r="T73" s="42"/>
      <c r="U73" s="42"/>
      <c r="V73" s="25"/>
      <c r="W73" s="42"/>
      <c r="X73" s="42"/>
      <c r="Y73" s="42"/>
      <c r="Z73" s="42"/>
      <c r="AA73" s="42"/>
      <c r="AB73" s="56"/>
      <c r="AC73" s="57"/>
    </row>
    <row r="74" spans="1:29" ht="30" customHeight="1">
      <c r="A74" s="19"/>
      <c r="B74" s="23"/>
      <c r="C74" s="24"/>
      <c r="D74" s="24"/>
      <c r="E74" s="24"/>
      <c r="F74" s="25"/>
      <c r="G74" s="25"/>
      <c r="H74" s="25"/>
      <c r="I74" s="25"/>
      <c r="J74" s="25"/>
      <c r="K74" s="25"/>
      <c r="L74" s="24"/>
      <c r="M74" s="25"/>
      <c r="N74" s="25"/>
      <c r="O74" s="25"/>
      <c r="P74" s="25"/>
      <c r="Q74" s="25"/>
      <c r="R74" s="25"/>
      <c r="S74" s="25"/>
      <c r="T74" s="25"/>
      <c r="U74" s="25"/>
      <c r="V74" s="25"/>
      <c r="W74" s="25"/>
      <c r="X74" s="25"/>
      <c r="Y74" s="25"/>
      <c r="Z74" s="25"/>
      <c r="AA74" s="25"/>
      <c r="AB74" s="56"/>
      <c r="AC74" s="57"/>
    </row>
    <row r="75" spans="1:29" ht="30" customHeight="1">
      <c r="A75" s="19"/>
      <c r="B75" s="919" t="s">
        <v>1550</v>
      </c>
      <c r="C75" s="1102" t="s">
        <v>1770</v>
      </c>
      <c r="D75" s="12"/>
      <c r="E75" s="36"/>
      <c r="F75" s="22"/>
      <c r="G75" s="22"/>
      <c r="H75" s="22"/>
      <c r="I75" s="22"/>
      <c r="J75" s="25"/>
      <c r="K75" s="25"/>
      <c r="L75" s="35" t="s">
        <v>2</v>
      </c>
      <c r="M75" s="25"/>
      <c r="N75" s="42"/>
      <c r="O75" s="42"/>
      <c r="P75" s="42"/>
      <c r="Q75" s="42"/>
      <c r="R75" s="42"/>
      <c r="S75" s="25"/>
      <c r="T75" s="42"/>
      <c r="U75" s="42"/>
      <c r="V75" s="25"/>
      <c r="W75" s="42"/>
      <c r="X75" s="42"/>
      <c r="Y75" s="42"/>
      <c r="Z75" s="42"/>
      <c r="AA75" s="42"/>
      <c r="AB75" s="56"/>
      <c r="AC75" s="57"/>
    </row>
    <row r="76" spans="1:29" ht="30" customHeight="1">
      <c r="A76" s="19"/>
      <c r="B76" s="23"/>
      <c r="C76" s="12"/>
      <c r="D76" s="12"/>
      <c r="E76" s="36"/>
      <c r="F76" s="22"/>
      <c r="G76" s="22"/>
      <c r="H76" s="22"/>
      <c r="I76" s="22"/>
      <c r="J76" s="25"/>
      <c r="K76" s="25"/>
      <c r="L76" s="24"/>
      <c r="M76" s="25"/>
      <c r="N76" s="25"/>
      <c r="O76" s="25"/>
      <c r="P76" s="25"/>
      <c r="Q76" s="25"/>
      <c r="R76" s="25"/>
      <c r="S76" s="25"/>
      <c r="T76" s="25"/>
      <c r="U76" s="25"/>
      <c r="V76" s="25"/>
      <c r="W76" s="25"/>
      <c r="X76" s="25"/>
      <c r="Y76" s="25"/>
      <c r="Z76" s="25"/>
      <c r="AA76" s="25"/>
      <c r="AB76" s="56"/>
      <c r="AC76" s="57"/>
    </row>
    <row r="77" spans="1:29" ht="30" customHeight="1">
      <c r="A77" s="19"/>
      <c r="B77" s="919" t="s">
        <v>1551</v>
      </c>
      <c r="C77" s="12" t="s">
        <v>1539</v>
      </c>
      <c r="D77" s="12"/>
      <c r="E77" s="36"/>
      <c r="F77" s="22"/>
      <c r="G77" s="22"/>
      <c r="H77" s="22"/>
      <c r="I77" s="22"/>
      <c r="J77" s="25"/>
      <c r="K77" s="25"/>
      <c r="L77" s="35" t="s">
        <v>2</v>
      </c>
      <c r="M77" s="25"/>
      <c r="N77" s="42"/>
      <c r="O77" s="42"/>
      <c r="P77" s="42"/>
      <c r="Q77" s="42"/>
      <c r="R77" s="42"/>
      <c r="S77" s="25"/>
      <c r="T77" s="42"/>
      <c r="U77" s="42"/>
      <c r="V77" s="25"/>
      <c r="W77" s="42"/>
      <c r="X77" s="42"/>
      <c r="Y77" s="42"/>
      <c r="Z77" s="42"/>
      <c r="AA77" s="42"/>
      <c r="AB77" s="56"/>
      <c r="AC77" s="57"/>
    </row>
    <row r="78" spans="1:29" ht="30" customHeight="1">
      <c r="A78" s="29"/>
      <c r="B78" s="25"/>
      <c r="C78" s="25"/>
      <c r="D78" s="25"/>
      <c r="E78" s="25"/>
      <c r="F78" s="25"/>
      <c r="G78" s="25"/>
      <c r="H78" s="25"/>
      <c r="I78" s="25"/>
      <c r="J78" s="25"/>
      <c r="K78" s="25"/>
      <c r="L78" s="24"/>
      <c r="M78" s="25"/>
      <c r="N78" s="25"/>
      <c r="O78" s="25"/>
      <c r="P78" s="25"/>
      <c r="Q78" s="25"/>
      <c r="R78" s="25"/>
      <c r="S78" s="25"/>
      <c r="T78" s="25"/>
      <c r="U78" s="25"/>
      <c r="V78" s="25"/>
      <c r="W78" s="25"/>
      <c r="X78" s="25"/>
      <c r="Y78" s="25"/>
      <c r="Z78" s="25"/>
      <c r="AA78" s="25"/>
      <c r="AB78" s="56"/>
      <c r="AC78" s="57"/>
    </row>
    <row r="79" spans="1:29" ht="30" customHeight="1">
      <c r="A79" s="29"/>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56"/>
      <c r="AC79" s="57"/>
    </row>
    <row r="80" spans="1:29" ht="30" customHeight="1">
      <c r="A80" s="29"/>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56"/>
      <c r="AC80" s="57"/>
    </row>
    <row r="81" spans="1:29" ht="30" customHeight="1">
      <c r="A81" s="29"/>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56"/>
      <c r="AC81" s="57"/>
    </row>
    <row r="82" spans="1:29" ht="30" customHeight="1">
      <c r="A82" s="29"/>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56"/>
      <c r="AC82" s="57"/>
    </row>
    <row r="83" spans="1:29" ht="30" customHeight="1">
      <c r="A83" s="29"/>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56"/>
      <c r="AC83" s="57"/>
    </row>
    <row r="84" spans="1:29" ht="30" customHeight="1">
      <c r="A84" s="29"/>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56"/>
      <c r="AC84" s="57"/>
    </row>
    <row r="85" spans="1:29" ht="30" customHeight="1">
      <c r="A85" s="29"/>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56"/>
      <c r="AC85" s="57"/>
    </row>
    <row r="86" spans="1:29" ht="30" customHeight="1">
      <c r="A86" s="60"/>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3"/>
      <c r="AC86" s="57"/>
    </row>
    <row r="87" spans="1:29" ht="27.9"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57"/>
    </row>
    <row r="88" spans="1:29" ht="27.9" customHeight="1">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57"/>
    </row>
    <row r="89" spans="1:29" ht="27.9" customHeight="1">
      <c r="A89" s="2088"/>
      <c r="B89" s="2088"/>
      <c r="C89" s="2088"/>
      <c r="D89" s="2088"/>
      <c r="E89" s="2088"/>
      <c r="F89" s="2088"/>
      <c r="G89" s="2088"/>
      <c r="H89" s="2088"/>
      <c r="I89" s="2088"/>
      <c r="J89" s="2088"/>
      <c r="K89" s="2088"/>
      <c r="L89" s="2088"/>
      <c r="M89" s="2088"/>
      <c r="N89" s="2088"/>
      <c r="O89" s="2088"/>
      <c r="P89" s="2088"/>
      <c r="Q89" s="2088"/>
      <c r="R89" s="2088"/>
      <c r="S89" s="2088"/>
      <c r="T89" s="2088"/>
      <c r="U89" s="2088"/>
      <c r="V89" s="2088"/>
      <c r="W89" s="2088"/>
      <c r="X89" s="2088"/>
      <c r="Y89" s="2088"/>
      <c r="Z89" s="2088"/>
      <c r="AA89" s="2088"/>
      <c r="AB89" s="2088"/>
      <c r="AC89" s="57"/>
    </row>
    <row r="90" spans="1:29" s="1" customFormat="1" ht="30" customHeight="1">
      <c r="A90" s="2088"/>
      <c r="B90" s="2088"/>
      <c r="C90" s="2088"/>
      <c r="D90" s="2088"/>
      <c r="E90" s="2088"/>
      <c r="F90" s="2088"/>
      <c r="G90" s="2088"/>
      <c r="H90" s="2088"/>
      <c r="I90" s="2088"/>
      <c r="J90" s="2088"/>
      <c r="K90" s="2088"/>
      <c r="L90" s="2088"/>
      <c r="M90" s="2088"/>
      <c r="N90" s="2088"/>
      <c r="O90" s="2088"/>
      <c r="P90" s="2088"/>
      <c r="Q90" s="2088"/>
      <c r="R90" s="2088"/>
      <c r="S90" s="2088"/>
      <c r="T90" s="2088"/>
      <c r="U90" s="2088"/>
      <c r="V90" s="2088"/>
      <c r="W90" s="2088"/>
      <c r="X90" s="2088"/>
      <c r="Y90" s="2088"/>
      <c r="Z90" s="2088"/>
      <c r="AA90" s="2088"/>
      <c r="AB90" s="2088"/>
      <c r="AC90" s="25"/>
    </row>
    <row r="91" spans="1:29" ht="24.9" customHeight="1">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row>
    <row r="92" spans="1:29" ht="30">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row>
    <row r="93" spans="1:29" ht="30">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row>
    <row r="94" spans="1:29" ht="30">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row>
    <row r="95" spans="1:29" ht="30">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row>
    <row r="96" spans="1:29" ht="30">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row>
    <row r="97" spans="1:29" ht="30">
      <c r="A97" s="57"/>
      <c r="B97" s="57"/>
      <c r="C97" s="57"/>
      <c r="D97" s="57"/>
      <c r="E97" s="57"/>
      <c r="F97" s="57"/>
      <c r="G97" s="57"/>
      <c r="H97" s="57"/>
      <c r="I97" s="57"/>
      <c r="J97" s="57"/>
      <c r="K97" s="57"/>
      <c r="L97" s="57"/>
      <c r="M97" s="57"/>
      <c r="N97" s="57"/>
      <c r="O97" s="57"/>
      <c r="P97" s="57"/>
      <c r="Q97" s="57"/>
      <c r="R97" s="57"/>
      <c r="S97" s="57"/>
      <c r="T97" s="25"/>
      <c r="U97" s="57"/>
      <c r="V97" s="57"/>
      <c r="W97" s="57"/>
      <c r="X97" s="57"/>
      <c r="Y97" s="57"/>
      <c r="Z97" s="57"/>
      <c r="AA97" s="57"/>
      <c r="AB97" s="57"/>
      <c r="AC97" s="57"/>
    </row>
    <row r="98" spans="1:29" ht="30">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row>
    <row r="99" spans="1:29" ht="30">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row>
    <row r="100" spans="1:29" ht="30">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row>
    <row r="101" spans="1:29" ht="30">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row>
    <row r="102" spans="1:29" ht="30">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row>
    <row r="103" spans="1:29" ht="30">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row>
    <row r="104" spans="1:29" ht="30">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row>
    <row r="105" spans="1:29" ht="30">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row>
    <row r="106" spans="1:29" ht="30">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row>
    <row r="107" spans="1:29" ht="30">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row>
    <row r="108" spans="1:29" ht="30">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row>
    <row r="109" spans="1:29" ht="30">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row>
    <row r="110" spans="1:29" ht="30">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row>
    <row r="111" spans="1:29" ht="30">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row>
    <row r="112" spans="1:29" ht="30">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row>
    <row r="113" spans="1:29" ht="30">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row>
    <row r="114" spans="1:29" ht="30">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row>
    <row r="115" spans="1:29" ht="30">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row>
    <row r="116" spans="1:29" ht="30">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row>
    <row r="117" spans="1:29" ht="30">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row>
    <row r="118" spans="1:29" ht="30">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row>
    <row r="119" spans="1:29" ht="30">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row>
    <row r="120" spans="1:29" ht="30">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row>
    <row r="121" spans="1:29" ht="30">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row>
    <row r="122" spans="1:29" ht="30">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row>
    <row r="123" spans="1:29" ht="30">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row>
    <row r="124" spans="1:29" ht="30">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row>
    <row r="125" spans="1:29" ht="30">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row>
    <row r="126" spans="1:29" ht="30">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row>
    <row r="127" spans="1:29" ht="30">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row>
    <row r="128" spans="1:29" ht="30">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row>
    <row r="129" spans="1:29" ht="30">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row>
    <row r="130" spans="1:29" ht="30">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row>
    <row r="131" spans="1:29" ht="30">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row>
    <row r="132" spans="1:29" ht="30">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row>
    <row r="133" spans="1:29" ht="30">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row>
    <row r="134" spans="1:29" ht="30">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row>
    <row r="135" spans="1:29" ht="30">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row>
    <row r="136" spans="1:29" ht="30">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row>
    <row r="137" spans="1:29" ht="30">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row>
    <row r="138" spans="1:29" ht="30">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row>
    <row r="139" spans="1:29" ht="30">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row>
    <row r="140" spans="1:29" ht="30">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row>
    <row r="141" spans="1:29" ht="30">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row>
    <row r="142" spans="1:29" ht="30">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row>
    <row r="143" spans="1:29" ht="30">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row>
    <row r="144" spans="1:29" ht="30">
      <c r="N144" s="57"/>
    </row>
  </sheetData>
  <mergeCells count="17">
    <mergeCell ref="A89:AB89"/>
    <mergeCell ref="A90:AB90"/>
    <mergeCell ref="C46:D47"/>
    <mergeCell ref="I46:J47"/>
    <mergeCell ref="E46:G47"/>
    <mergeCell ref="K46:M47"/>
    <mergeCell ref="N44:R44"/>
    <mergeCell ref="T44:U44"/>
    <mergeCell ref="W44:AA44"/>
    <mergeCell ref="N63:R63"/>
    <mergeCell ref="T63:U63"/>
    <mergeCell ref="W63:AA63"/>
    <mergeCell ref="A2:AB2"/>
    <mergeCell ref="A5:AB5"/>
    <mergeCell ref="N27:R27"/>
    <mergeCell ref="T27:U27"/>
    <mergeCell ref="W27:AA27"/>
  </mergeCells>
  <printOptions horizontalCentered="1"/>
  <pageMargins left="0.511811023622047" right="0.511811023622047" top="0.511811023622047" bottom="0.23622047244094499" header="0" footer="0"/>
  <pageSetup paperSize="9" scale="2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DK113"/>
  <sheetViews>
    <sheetView showGridLines="0" view="pageBreakPreview" zoomScale="46" zoomScaleNormal="25" zoomScaleSheetLayoutView="46" workbookViewId="0">
      <selection activeCell="AU17" sqref="AU17"/>
    </sheetView>
  </sheetViews>
  <sheetFormatPr defaultColWidth="2.33203125" defaultRowHeight="15"/>
  <cols>
    <col min="1" max="1" width="2.33203125" style="2"/>
    <col min="2" max="2" width="3.88671875" style="2" customWidth="1"/>
    <col min="3" max="3" width="10.5546875" style="2" customWidth="1"/>
    <col min="4" max="35" width="3.88671875" style="2" customWidth="1"/>
    <col min="36" max="36" width="5.33203125" style="2" customWidth="1"/>
    <col min="37" max="46" width="3.88671875" style="2" customWidth="1"/>
    <col min="47" max="47" width="5.33203125" style="2" customWidth="1"/>
    <col min="48"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85" ht="15.9" customHeight="1"/>
    <row r="2" spans="2:85" ht="15.9" customHeight="1"/>
    <row r="3" spans="2:85" ht="15.9" customHeight="1"/>
    <row r="4" spans="2:85"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85"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85"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85" ht="42" customHeight="1">
      <c r="B7" s="1509" t="s">
        <v>65</v>
      </c>
      <c r="C7" s="1510"/>
      <c r="D7" s="1510"/>
      <c r="E7" s="1510"/>
      <c r="F7" s="1510"/>
      <c r="G7" s="1510"/>
      <c r="H7" s="1510"/>
      <c r="I7" s="1510"/>
      <c r="J7" s="1510"/>
      <c r="K7" s="1510"/>
      <c r="L7" s="1510"/>
      <c r="M7" s="1510"/>
      <c r="N7" s="1510"/>
      <c r="O7" s="1510"/>
      <c r="P7" s="1510"/>
      <c r="Q7" s="1510"/>
      <c r="R7" s="1510"/>
      <c r="S7" s="1510"/>
      <c r="T7" s="1510"/>
      <c r="U7" s="1510"/>
      <c r="V7" s="1510"/>
      <c r="W7" s="1510"/>
      <c r="X7" s="1510"/>
      <c r="Y7" s="1510"/>
      <c r="Z7" s="1510"/>
      <c r="AA7" s="1510"/>
      <c r="AB7" s="1510"/>
      <c r="AC7" s="1510"/>
      <c r="AD7" s="1510"/>
      <c r="AE7" s="1510"/>
      <c r="AF7" s="1510"/>
      <c r="AG7" s="1510"/>
      <c r="AH7" s="1510"/>
      <c r="AI7" s="1510"/>
      <c r="AJ7" s="1510"/>
      <c r="AK7" s="1510"/>
      <c r="AL7" s="1510"/>
      <c r="AM7" s="1510"/>
      <c r="AN7" s="1510"/>
      <c r="AO7" s="1510"/>
      <c r="AP7" s="1510"/>
      <c r="AQ7" s="1510"/>
      <c r="AR7" s="1510"/>
      <c r="AS7" s="1510"/>
      <c r="AT7" s="1510"/>
      <c r="AU7" s="1510"/>
      <c r="AV7" s="1510"/>
      <c r="AW7" s="1510"/>
      <c r="AX7" s="1510"/>
      <c r="AY7" s="1510"/>
      <c r="AZ7" s="1510"/>
      <c r="BA7" s="1510"/>
      <c r="BB7" s="1510"/>
      <c r="BC7" s="1510"/>
      <c r="BD7" s="1510"/>
      <c r="BE7" s="1510"/>
      <c r="BF7" s="1510"/>
      <c r="BG7" s="1510"/>
      <c r="BH7" s="1510"/>
      <c r="BI7" s="1510"/>
      <c r="BJ7" s="1510"/>
      <c r="BK7" s="1510"/>
      <c r="BL7" s="1510"/>
      <c r="BM7" s="1510"/>
      <c r="BN7" s="1510"/>
      <c r="BO7" s="1510"/>
      <c r="BP7" s="1510"/>
      <c r="BQ7" s="1510"/>
      <c r="BR7" s="1510"/>
      <c r="BS7" s="1510"/>
      <c r="BT7" s="1510"/>
      <c r="BU7" s="1510"/>
      <c r="BV7" s="1510"/>
      <c r="BW7" s="1510"/>
      <c r="BX7" s="1510"/>
      <c r="BY7" s="1510"/>
      <c r="BZ7" s="1510"/>
      <c r="CA7" s="1510"/>
      <c r="CB7" s="1510"/>
      <c r="CC7" s="1510"/>
      <c r="CD7" s="1511"/>
    </row>
    <row r="8" spans="2:85" ht="18.75" customHeight="1">
      <c r="B8" s="1512"/>
      <c r="C8" s="1513"/>
      <c r="D8" s="1513"/>
      <c r="E8" s="1513"/>
      <c r="F8" s="1513"/>
      <c r="G8" s="1513"/>
      <c r="H8" s="1513"/>
      <c r="I8" s="1513"/>
      <c r="J8" s="1513"/>
      <c r="K8" s="1513"/>
      <c r="L8" s="1513"/>
      <c r="M8" s="1513"/>
      <c r="N8" s="1513"/>
      <c r="O8" s="1513"/>
      <c r="P8" s="1513"/>
      <c r="Q8" s="1513"/>
      <c r="R8" s="1513"/>
      <c r="S8" s="1513"/>
      <c r="T8" s="1513"/>
      <c r="U8" s="1513"/>
      <c r="V8" s="1513"/>
      <c r="W8" s="1513"/>
      <c r="X8" s="1513"/>
      <c r="Y8" s="1513"/>
      <c r="Z8" s="1513"/>
      <c r="AA8" s="1513"/>
      <c r="AB8" s="1513"/>
      <c r="AC8" s="1513"/>
      <c r="AD8" s="1513"/>
      <c r="AE8" s="1513"/>
      <c r="AF8" s="1513"/>
      <c r="AG8" s="1513"/>
      <c r="AH8" s="1513"/>
      <c r="AI8" s="1513"/>
      <c r="AJ8" s="1513"/>
      <c r="AK8" s="1513"/>
      <c r="AL8" s="1513"/>
      <c r="AM8" s="1513"/>
      <c r="AN8" s="1513"/>
      <c r="AO8" s="1513"/>
      <c r="AP8" s="1513"/>
      <c r="AQ8" s="1513"/>
      <c r="AR8" s="1513"/>
      <c r="AS8" s="1513"/>
      <c r="AT8" s="1513"/>
      <c r="AU8" s="1513"/>
      <c r="AV8" s="1513"/>
      <c r="AW8" s="1513"/>
      <c r="AX8" s="1513"/>
      <c r="AY8" s="1513"/>
      <c r="AZ8" s="1513"/>
      <c r="BA8" s="1513"/>
      <c r="BB8" s="1513"/>
      <c r="BC8" s="1513"/>
      <c r="BD8" s="1513"/>
      <c r="BE8" s="1513"/>
      <c r="BF8" s="1513"/>
      <c r="BG8" s="1513"/>
      <c r="BH8" s="1513"/>
      <c r="BI8" s="1513"/>
      <c r="BJ8" s="1513"/>
      <c r="BK8" s="1513"/>
      <c r="BL8" s="1513"/>
      <c r="BM8" s="1513"/>
      <c r="BN8" s="1513"/>
      <c r="BO8" s="1513"/>
      <c r="BP8" s="1513"/>
      <c r="BQ8" s="1513"/>
      <c r="BR8" s="1513"/>
      <c r="BS8" s="1513"/>
      <c r="BT8" s="1513"/>
      <c r="BU8" s="1513"/>
      <c r="BV8" s="1513"/>
      <c r="BW8" s="1513"/>
      <c r="BX8" s="1513"/>
      <c r="BY8" s="1513"/>
      <c r="BZ8" s="1513"/>
      <c r="CA8" s="1513"/>
      <c r="CB8" s="1513"/>
      <c r="CC8" s="1513"/>
      <c r="CD8" s="1514"/>
    </row>
    <row r="9" spans="2:85" ht="18.75" customHeight="1">
      <c r="B9" s="1512"/>
      <c r="C9" s="1513"/>
      <c r="D9" s="1513"/>
      <c r="E9" s="1513"/>
      <c r="F9" s="1513"/>
      <c r="G9" s="1513"/>
      <c r="H9" s="1513"/>
      <c r="I9" s="1513"/>
      <c r="J9" s="1513"/>
      <c r="K9" s="1513"/>
      <c r="L9" s="1513"/>
      <c r="M9" s="1513"/>
      <c r="N9" s="1513"/>
      <c r="O9" s="1513"/>
      <c r="P9" s="1513"/>
      <c r="Q9" s="1513"/>
      <c r="R9" s="1513"/>
      <c r="S9" s="1513"/>
      <c r="T9" s="1513"/>
      <c r="U9" s="1513"/>
      <c r="V9" s="1513"/>
      <c r="W9" s="1513"/>
      <c r="X9" s="1513"/>
      <c r="Y9" s="1513"/>
      <c r="Z9" s="1513"/>
      <c r="AA9" s="1513"/>
      <c r="AB9" s="1513"/>
      <c r="AC9" s="1513"/>
      <c r="AD9" s="1513"/>
      <c r="AE9" s="1513"/>
      <c r="AF9" s="1513"/>
      <c r="AG9" s="1513"/>
      <c r="AH9" s="1513"/>
      <c r="AI9" s="1513"/>
      <c r="AJ9" s="1513"/>
      <c r="AK9" s="1513"/>
      <c r="AL9" s="1513"/>
      <c r="AM9" s="1513"/>
      <c r="AN9" s="1513"/>
      <c r="AO9" s="1513"/>
      <c r="AP9" s="1513"/>
      <c r="AQ9" s="1513"/>
      <c r="AR9" s="1513"/>
      <c r="AS9" s="1513"/>
      <c r="AT9" s="1513"/>
      <c r="AU9" s="1513"/>
      <c r="AV9" s="1513"/>
      <c r="AW9" s="1513"/>
      <c r="AX9" s="1513"/>
      <c r="AY9" s="1513"/>
      <c r="AZ9" s="1513"/>
      <c r="BA9" s="1513"/>
      <c r="BB9" s="1513"/>
      <c r="BC9" s="1513"/>
      <c r="BD9" s="1513"/>
      <c r="BE9" s="1513"/>
      <c r="BF9" s="1513"/>
      <c r="BG9" s="1513"/>
      <c r="BH9" s="1513"/>
      <c r="BI9" s="1513"/>
      <c r="BJ9" s="1513"/>
      <c r="BK9" s="1513"/>
      <c r="BL9" s="1513"/>
      <c r="BM9" s="1513"/>
      <c r="BN9" s="1513"/>
      <c r="BO9" s="1513"/>
      <c r="BP9" s="1513"/>
      <c r="BQ9" s="1513"/>
      <c r="BR9" s="1513"/>
      <c r="BS9" s="1513"/>
      <c r="BT9" s="1513"/>
      <c r="BU9" s="1513"/>
      <c r="BV9" s="1513"/>
      <c r="BW9" s="1513"/>
      <c r="BX9" s="1513"/>
      <c r="BY9" s="1513"/>
      <c r="BZ9" s="1513"/>
      <c r="CA9" s="1513"/>
      <c r="CB9" s="1513"/>
      <c r="CC9" s="1513"/>
      <c r="CD9" s="1514"/>
    </row>
    <row r="10" spans="2:85" ht="18.75" customHeight="1">
      <c r="B10" s="1512"/>
      <c r="C10" s="1513"/>
      <c r="D10" s="1513"/>
      <c r="E10" s="1513"/>
      <c r="F10" s="1513"/>
      <c r="G10" s="1513"/>
      <c r="H10" s="1513"/>
      <c r="I10" s="1513"/>
      <c r="J10" s="1513"/>
      <c r="K10" s="1513"/>
      <c r="L10" s="1513"/>
      <c r="M10" s="1513"/>
      <c r="N10" s="1513"/>
      <c r="O10" s="1513"/>
      <c r="P10" s="1513"/>
      <c r="Q10" s="1513"/>
      <c r="R10" s="1513"/>
      <c r="S10" s="1513"/>
      <c r="T10" s="1513"/>
      <c r="U10" s="1513"/>
      <c r="V10" s="1513"/>
      <c r="W10" s="1513"/>
      <c r="X10" s="1513"/>
      <c r="Y10" s="1513"/>
      <c r="Z10" s="1513"/>
      <c r="AA10" s="1513"/>
      <c r="AB10" s="1513"/>
      <c r="AC10" s="1513"/>
      <c r="AD10" s="1513"/>
      <c r="AE10" s="1513"/>
      <c r="AF10" s="1513"/>
      <c r="AG10" s="1513"/>
      <c r="AH10" s="1513"/>
      <c r="AI10" s="1513"/>
      <c r="AJ10" s="1513"/>
      <c r="AK10" s="1513"/>
      <c r="AL10" s="1513"/>
      <c r="AM10" s="1513"/>
      <c r="AN10" s="1513"/>
      <c r="AO10" s="1513"/>
      <c r="AP10" s="1513"/>
      <c r="AQ10" s="1513"/>
      <c r="AR10" s="1513"/>
      <c r="AS10" s="1513"/>
      <c r="AT10" s="1513"/>
      <c r="AU10" s="1513"/>
      <c r="AV10" s="1513"/>
      <c r="AW10" s="1513"/>
      <c r="AX10" s="1513"/>
      <c r="AY10" s="1513"/>
      <c r="AZ10" s="1513"/>
      <c r="BA10" s="1513"/>
      <c r="BB10" s="1513"/>
      <c r="BC10" s="1513"/>
      <c r="BD10" s="1513"/>
      <c r="BE10" s="1513"/>
      <c r="BF10" s="1513"/>
      <c r="BG10" s="1513"/>
      <c r="BH10" s="1513"/>
      <c r="BI10" s="1513"/>
      <c r="BJ10" s="1513"/>
      <c r="BK10" s="1513"/>
      <c r="BL10" s="1513"/>
      <c r="BM10" s="1513"/>
      <c r="BN10" s="1513"/>
      <c r="BO10" s="1513"/>
      <c r="BP10" s="1513"/>
      <c r="BQ10" s="1513"/>
      <c r="BR10" s="1513"/>
      <c r="BS10" s="1513"/>
      <c r="BT10" s="1513"/>
      <c r="BU10" s="1513"/>
      <c r="BV10" s="1513"/>
      <c r="BW10" s="1513"/>
      <c r="BX10" s="1513"/>
      <c r="BY10" s="1513"/>
      <c r="BZ10" s="1513"/>
      <c r="CA10" s="1513"/>
      <c r="CB10" s="1513"/>
      <c r="CC10" s="1513"/>
      <c r="CD10" s="1514"/>
    </row>
    <row r="11" spans="2:85" ht="30">
      <c r="B11" s="1516" t="s">
        <v>66</v>
      </c>
      <c r="C11" s="1517"/>
      <c r="D11" s="1517"/>
      <c r="E11" s="1517"/>
      <c r="F11" s="1517"/>
      <c r="G11" s="1517"/>
      <c r="H11" s="1517"/>
      <c r="I11" s="1517"/>
      <c r="J11" s="1517"/>
      <c r="K11" s="1517"/>
      <c r="L11" s="1517"/>
      <c r="M11" s="1517"/>
      <c r="N11" s="1517"/>
      <c r="O11" s="1517"/>
      <c r="P11" s="1517"/>
      <c r="Q11" s="1517"/>
      <c r="R11" s="1517"/>
      <c r="S11" s="1517"/>
      <c r="T11" s="1517"/>
      <c r="U11" s="1517"/>
      <c r="V11" s="1517"/>
      <c r="W11" s="1517"/>
      <c r="X11" s="1517"/>
      <c r="Y11" s="1517"/>
      <c r="Z11" s="1517"/>
      <c r="AA11" s="1517"/>
      <c r="AB11" s="1517"/>
      <c r="AC11" s="1517"/>
      <c r="AD11" s="1517"/>
      <c r="AE11" s="1517"/>
      <c r="AF11" s="1517"/>
      <c r="AG11" s="1517"/>
      <c r="AH11" s="1517"/>
      <c r="AI11" s="1517"/>
      <c r="AJ11" s="1517"/>
      <c r="AK11" s="1517"/>
      <c r="AL11" s="1517"/>
      <c r="AM11" s="1517"/>
      <c r="AN11" s="1517"/>
      <c r="AO11" s="1517"/>
      <c r="AP11" s="1517"/>
      <c r="AQ11" s="1517"/>
      <c r="AR11" s="1517"/>
      <c r="AS11" s="1517"/>
      <c r="AT11" s="1517"/>
      <c r="AU11" s="1517"/>
      <c r="AV11" s="1517"/>
      <c r="AW11" s="1517"/>
      <c r="AX11" s="1517"/>
      <c r="AY11" s="1517"/>
      <c r="AZ11" s="1517"/>
      <c r="BA11" s="1517"/>
      <c r="BB11" s="1517"/>
      <c r="BC11" s="1517"/>
      <c r="BD11" s="1517"/>
      <c r="BE11" s="1517"/>
      <c r="BF11" s="1517"/>
      <c r="BG11" s="1517"/>
      <c r="BH11" s="1517"/>
      <c r="BI11" s="1517"/>
      <c r="BJ11" s="1517"/>
      <c r="BK11" s="1517"/>
      <c r="BL11" s="1517"/>
      <c r="BM11" s="1517"/>
      <c r="BN11" s="1517"/>
      <c r="BO11" s="1517"/>
      <c r="BP11" s="1517"/>
      <c r="BQ11" s="1517"/>
      <c r="BR11" s="1517"/>
      <c r="BS11" s="1517"/>
      <c r="BT11" s="1517"/>
      <c r="BU11" s="1517"/>
      <c r="BV11" s="1517"/>
      <c r="BW11" s="1517"/>
      <c r="BX11" s="1517"/>
      <c r="BY11" s="1517"/>
      <c r="BZ11" s="1517"/>
      <c r="CA11" s="1517"/>
      <c r="CB11" s="1517"/>
      <c r="CC11" s="1517"/>
      <c r="CD11" s="1518"/>
    </row>
    <row r="12" spans="2:85" ht="30">
      <c r="B12" s="1519" t="s">
        <v>67</v>
      </c>
      <c r="C12" s="1517"/>
      <c r="D12" s="1517"/>
      <c r="E12" s="1517"/>
      <c r="F12" s="1517"/>
      <c r="G12" s="1517"/>
      <c r="H12" s="1517"/>
      <c r="I12" s="1517"/>
      <c r="J12" s="1517"/>
      <c r="K12" s="1517"/>
      <c r="L12" s="1517"/>
      <c r="M12" s="1517"/>
      <c r="N12" s="1517"/>
      <c r="O12" s="1517"/>
      <c r="P12" s="1517"/>
      <c r="Q12" s="1517"/>
      <c r="R12" s="1517"/>
      <c r="S12" s="1517"/>
      <c r="T12" s="1517"/>
      <c r="U12" s="1517"/>
      <c r="V12" s="1517"/>
      <c r="W12" s="1517"/>
      <c r="X12" s="1517"/>
      <c r="Y12" s="1517"/>
      <c r="Z12" s="1517"/>
      <c r="AA12" s="1517"/>
      <c r="AB12" s="1517"/>
      <c r="AC12" s="1517"/>
      <c r="AD12" s="1517"/>
      <c r="AE12" s="1517"/>
      <c r="AF12" s="1517"/>
      <c r="AG12" s="1517"/>
      <c r="AH12" s="1517"/>
      <c r="AI12" s="1517"/>
      <c r="AJ12" s="1517"/>
      <c r="AK12" s="1517"/>
      <c r="AL12" s="1517"/>
      <c r="AM12" s="1517"/>
      <c r="AN12" s="1517"/>
      <c r="AO12" s="1517"/>
      <c r="AP12" s="1517"/>
      <c r="AQ12" s="1517"/>
      <c r="AR12" s="1517"/>
      <c r="AS12" s="1517"/>
      <c r="AT12" s="1517"/>
      <c r="AU12" s="1517"/>
      <c r="AV12" s="1517"/>
      <c r="AW12" s="1517"/>
      <c r="AX12" s="1517"/>
      <c r="AY12" s="1517"/>
      <c r="AZ12" s="1517"/>
      <c r="BA12" s="1517"/>
      <c r="BB12" s="1517"/>
      <c r="BC12" s="1517"/>
      <c r="BD12" s="1517"/>
      <c r="BE12" s="1517"/>
      <c r="BF12" s="1517"/>
      <c r="BG12" s="1517"/>
      <c r="BH12" s="1517"/>
      <c r="BI12" s="1517"/>
      <c r="BJ12" s="1517"/>
      <c r="BK12" s="1517"/>
      <c r="BL12" s="1517"/>
      <c r="BM12" s="1517"/>
      <c r="BN12" s="1517"/>
      <c r="BO12" s="1517"/>
      <c r="BP12" s="1517"/>
      <c r="BQ12" s="1517"/>
      <c r="BR12" s="1517"/>
      <c r="BS12" s="1517"/>
      <c r="BT12" s="1517"/>
      <c r="BU12" s="1517"/>
      <c r="BV12" s="1517"/>
      <c r="BW12" s="1517"/>
      <c r="BX12" s="1517"/>
      <c r="BY12" s="1517"/>
      <c r="BZ12" s="1517"/>
      <c r="CA12" s="1517"/>
      <c r="CB12" s="1517"/>
      <c r="CC12" s="1517"/>
      <c r="CD12" s="1518"/>
    </row>
    <row r="13" spans="2:85" ht="30">
      <c r="B13" s="1519"/>
      <c r="C13" s="1517"/>
      <c r="D13" s="1517"/>
      <c r="E13" s="1517"/>
      <c r="F13" s="1517"/>
      <c r="G13" s="1517"/>
      <c r="H13" s="1517"/>
      <c r="I13" s="1517"/>
      <c r="J13" s="1517"/>
      <c r="K13" s="1517"/>
      <c r="L13" s="1517"/>
      <c r="M13" s="1517"/>
      <c r="N13" s="1517"/>
      <c r="O13" s="1517"/>
      <c r="P13" s="1517"/>
      <c r="Q13" s="1517"/>
      <c r="R13" s="1517"/>
      <c r="S13" s="1517"/>
      <c r="T13" s="1517"/>
      <c r="U13" s="1517"/>
      <c r="V13" s="1517"/>
      <c r="W13" s="1517"/>
      <c r="X13" s="1517"/>
      <c r="Y13" s="1517"/>
      <c r="Z13" s="1517"/>
      <c r="AA13" s="1517"/>
      <c r="AB13" s="1517"/>
      <c r="AC13" s="1517"/>
      <c r="AD13" s="1517"/>
      <c r="AE13" s="1517"/>
      <c r="AF13" s="1517"/>
      <c r="AG13" s="1517"/>
      <c r="AH13" s="1517"/>
      <c r="AI13" s="1517"/>
      <c r="AJ13" s="1517"/>
      <c r="AK13" s="1517"/>
      <c r="AL13" s="1517"/>
      <c r="AM13" s="1517"/>
      <c r="AN13" s="1517"/>
      <c r="AO13" s="1517"/>
      <c r="AP13" s="1517"/>
      <c r="AQ13" s="1517"/>
      <c r="AR13" s="1517"/>
      <c r="AS13" s="1517"/>
      <c r="AT13" s="1517"/>
      <c r="AU13" s="1517"/>
      <c r="AV13" s="1517"/>
      <c r="AW13" s="1517"/>
      <c r="AX13" s="1517"/>
      <c r="AY13" s="1517"/>
      <c r="AZ13" s="1517"/>
      <c r="BA13" s="1517"/>
      <c r="BB13" s="1517"/>
      <c r="BC13" s="1517"/>
      <c r="BD13" s="1517"/>
      <c r="BE13" s="1517"/>
      <c r="BF13" s="1517"/>
      <c r="BG13" s="1517"/>
      <c r="BH13" s="1517"/>
      <c r="BI13" s="1517"/>
      <c r="BJ13" s="1517"/>
      <c r="BK13" s="1517"/>
      <c r="BL13" s="1517"/>
      <c r="BM13" s="1517"/>
      <c r="BN13" s="1517"/>
      <c r="BO13" s="1517"/>
      <c r="BP13" s="1517"/>
      <c r="BQ13" s="1517"/>
      <c r="BR13" s="1517"/>
      <c r="BS13" s="1517"/>
      <c r="BT13" s="1517"/>
      <c r="BU13" s="1517"/>
      <c r="BV13" s="1517"/>
      <c r="BW13" s="1517"/>
      <c r="BX13" s="1517"/>
      <c r="BY13" s="1517"/>
      <c r="BZ13" s="1517"/>
      <c r="CA13" s="1517"/>
      <c r="CB13" s="1517"/>
      <c r="CC13" s="1517"/>
      <c r="CD13" s="1518"/>
    </row>
    <row r="14" spans="2:85" ht="30" customHeight="1">
      <c r="B14" s="75"/>
      <c r="C14" s="111"/>
      <c r="D14" s="234"/>
      <c r="E14" s="234"/>
      <c r="F14" s="234"/>
      <c r="G14" s="234"/>
      <c r="H14" s="234"/>
      <c r="I14" s="234"/>
      <c r="J14" s="234"/>
      <c r="K14" s="234"/>
      <c r="L14" s="234"/>
      <c r="M14" s="234"/>
      <c r="N14" s="234"/>
      <c r="O14" s="234"/>
      <c r="P14" s="234"/>
      <c r="Q14" s="234"/>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505"/>
      <c r="CE14" s="302"/>
      <c r="CF14" s="302"/>
      <c r="CG14" s="302"/>
    </row>
    <row r="15" spans="2:85" ht="30" customHeight="1">
      <c r="B15" s="494"/>
      <c r="C15" s="1"/>
      <c r="D15" s="71"/>
      <c r="E15" s="45"/>
      <c r="F15" s="45"/>
      <c r="G15" s="1"/>
      <c r="H15" s="1"/>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
      <c r="AW15" s="1"/>
      <c r="AX15" s="707"/>
      <c r="AY15" s="707"/>
      <c r="AZ15" s="707"/>
      <c r="BA15" s="707"/>
      <c r="BB15" s="707"/>
      <c r="BC15" s="707"/>
      <c r="BD15" s="707"/>
      <c r="BE15" s="707"/>
      <c r="BF15" s="707"/>
      <c r="BG15" s="707"/>
      <c r="BH15" s="707"/>
      <c r="BI15" s="707"/>
      <c r="BJ15" s="707"/>
      <c r="BK15" s="707"/>
      <c r="BL15" s="707"/>
      <c r="BM15" s="707"/>
      <c r="BN15" s="707"/>
      <c r="BO15" s="707"/>
      <c r="BP15" s="707"/>
      <c r="BQ15" s="707"/>
      <c r="BR15" s="707"/>
      <c r="BS15" s="707"/>
      <c r="BT15" s="707"/>
      <c r="BU15" s="707"/>
      <c r="BV15" s="1"/>
      <c r="BW15" s="1"/>
      <c r="BX15" s="1"/>
      <c r="BY15" s="1"/>
      <c r="BZ15" s="1"/>
      <c r="CA15" s="1"/>
      <c r="CB15" s="1"/>
      <c r="CC15" s="1"/>
      <c r="CD15" s="55"/>
    </row>
    <row r="16" spans="2:85" ht="33" customHeight="1">
      <c r="B16" s="494"/>
      <c r="C16" s="1"/>
      <c r="D16" s="25"/>
      <c r="E16" s="25"/>
      <c r="F16" s="25"/>
      <c r="G16" s="107"/>
      <c r="H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55"/>
    </row>
    <row r="17" spans="1:115" ht="33" customHeight="1">
      <c r="B17" s="494"/>
      <c r="C17" s="1"/>
      <c r="D17" s="25"/>
      <c r="E17" s="25"/>
      <c r="F17" s="25"/>
      <c r="G17" s="107"/>
      <c r="H17" s="107"/>
      <c r="I17" s="379" t="s">
        <v>68</v>
      </c>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55"/>
    </row>
    <row r="18" spans="1:115" ht="30" customHeight="1">
      <c r="B18" s="494"/>
      <c r="C18" s="1"/>
      <c r="D18" s="25"/>
      <c r="E18" s="25"/>
      <c r="F18" s="25"/>
      <c r="G18" s="107"/>
      <c r="H18" s="107"/>
      <c r="I18" s="380" t="s">
        <v>69</v>
      </c>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55"/>
    </row>
    <row r="19" spans="1:115" s="290" customFormat="1" ht="30" customHeight="1">
      <c r="A19" s="143"/>
      <c r="B19" s="79"/>
      <c r="C19" s="40"/>
      <c r="D19" s="40"/>
      <c r="E19" s="40"/>
      <c r="F19" s="40"/>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143"/>
    </row>
    <row r="20" spans="1:115" ht="30" customHeight="1">
      <c r="A20" s="55"/>
      <c r="B20" s="79"/>
      <c r="C20" s="40"/>
      <c r="D20" s="40"/>
      <c r="E20" s="40"/>
      <c r="F20" s="40"/>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143"/>
    </row>
    <row r="21" spans="1:115" ht="30" customHeight="1">
      <c r="A21" s="55"/>
      <c r="B21" s="1"/>
      <c r="AK21" s="704"/>
      <c r="AL21" s="704"/>
      <c r="AM21" s="704"/>
      <c r="AN21" s="704"/>
      <c r="AO21" s="704"/>
      <c r="AP21" s="704"/>
      <c r="AQ21" s="704"/>
      <c r="AR21" s="704"/>
      <c r="AS21" s="704"/>
      <c r="AT21" s="704"/>
      <c r="AU21" s="704"/>
      <c r="AV21" s="704"/>
      <c r="AW21" s="704"/>
      <c r="AX21" s="704"/>
      <c r="AY21" s="1289"/>
      <c r="AZ21" s="1290"/>
      <c r="BA21" s="1290"/>
      <c r="BB21" s="1290"/>
      <c r="BC21" s="1290"/>
      <c r="BD21" s="1290"/>
      <c r="BE21" s="1290"/>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291"/>
      <c r="CD21" s="337"/>
    </row>
    <row r="22" spans="1:115" ht="30" customHeight="1">
      <c r="A22" s="55"/>
      <c r="B22" s="1"/>
      <c r="AK22" s="704"/>
      <c r="AL22" s="704"/>
      <c r="AM22" s="704"/>
      <c r="AN22" s="704"/>
      <c r="AO22" s="704"/>
      <c r="AP22" s="704"/>
      <c r="AQ22" s="704"/>
      <c r="AR22" s="704"/>
      <c r="AS22" s="704"/>
      <c r="AT22" s="704"/>
      <c r="AU22" s="704"/>
      <c r="AV22" s="704"/>
      <c r="AW22" s="704"/>
      <c r="AX22" s="704"/>
      <c r="AY22" s="1292"/>
      <c r="AZ22" s="1283"/>
      <c r="BA22" s="1283"/>
      <c r="BB22" s="1283"/>
      <c r="BC22" s="1283"/>
      <c r="BD22" s="1283"/>
      <c r="BE22" s="1283"/>
      <c r="BF22" s="8"/>
      <c r="BG22" s="8"/>
      <c r="BH22" s="1284"/>
      <c r="BI22" s="1284"/>
      <c r="BJ22" s="1284"/>
      <c r="BK22" s="1284"/>
      <c r="BL22" s="8"/>
      <c r="BM22" s="8"/>
      <c r="BN22" s="8"/>
      <c r="BO22" s="1284"/>
      <c r="BP22" s="1284"/>
      <c r="BQ22" s="1284"/>
      <c r="BR22" s="1284"/>
      <c r="BS22" s="1284"/>
      <c r="BT22" s="1284"/>
      <c r="BU22" s="1284"/>
      <c r="BV22" s="1284"/>
      <c r="BW22" s="1284"/>
      <c r="BX22" s="1284"/>
      <c r="BY22" s="1284"/>
      <c r="BZ22" s="1284"/>
      <c r="CA22" s="1283"/>
      <c r="CB22" s="1283"/>
      <c r="CC22" s="1293"/>
      <c r="CD22" s="337"/>
      <c r="CK22" s="354"/>
      <c r="CL22" s="307"/>
      <c r="CM22" s="307"/>
      <c r="CN22" s="307"/>
      <c r="CO22" s="307"/>
      <c r="CP22" s="307"/>
      <c r="CQ22" s="307"/>
      <c r="CR22" s="307"/>
      <c r="CS22" s="307"/>
      <c r="CT22" s="307"/>
      <c r="CU22" s="307"/>
      <c r="CV22" s="307"/>
      <c r="CW22" s="307"/>
      <c r="CX22" s="307"/>
      <c r="CY22" s="307"/>
      <c r="CZ22" s="307"/>
      <c r="DA22" s="307"/>
      <c r="DB22" s="307"/>
      <c r="DC22" s="307"/>
      <c r="DD22" s="307"/>
      <c r="DE22" s="307"/>
      <c r="DF22" s="307"/>
      <c r="DG22" s="307"/>
      <c r="DH22" s="307"/>
      <c r="DI22" s="307"/>
    </row>
    <row r="23" spans="1:115" ht="30" customHeight="1">
      <c r="A23" s="55"/>
      <c r="B23" s="1"/>
      <c r="C23" s="233">
        <v>1.1000000000000001</v>
      </c>
      <c r="D23" s="135" t="s">
        <v>70</v>
      </c>
      <c r="E23" s="704"/>
      <c r="F23" s="704"/>
      <c r="G23" s="704"/>
      <c r="H23" s="704"/>
      <c r="I23" s="704"/>
      <c r="J23" s="704"/>
      <c r="K23" s="704"/>
      <c r="L23" s="704"/>
      <c r="M23" s="704"/>
      <c r="N23" s="704"/>
      <c r="O23" s="704"/>
      <c r="P23" s="704"/>
      <c r="Q23" s="704"/>
      <c r="R23" s="704"/>
      <c r="S23" s="704"/>
      <c r="T23" s="704"/>
      <c r="U23" s="704"/>
      <c r="V23" s="704"/>
      <c r="W23" s="704"/>
      <c r="X23" s="704"/>
      <c r="Y23" s="704"/>
      <c r="Z23" s="704"/>
      <c r="AA23" s="704"/>
      <c r="AB23" s="704"/>
      <c r="AC23" s="704"/>
      <c r="AD23" s="704"/>
      <c r="AE23" s="704"/>
      <c r="AF23" s="704"/>
      <c r="AG23" s="704"/>
      <c r="AH23" s="704"/>
      <c r="AI23" s="704"/>
      <c r="AJ23" s="704"/>
      <c r="AK23" s="704"/>
      <c r="AL23" s="704"/>
      <c r="AM23" s="704"/>
      <c r="AN23" s="704"/>
      <c r="AO23" s="704"/>
      <c r="AP23" s="704"/>
      <c r="AQ23" s="704"/>
      <c r="AR23" s="704"/>
      <c r="AS23" s="704"/>
      <c r="AT23" s="704"/>
      <c r="AU23" s="704"/>
      <c r="AV23" s="704"/>
      <c r="AW23" s="704"/>
      <c r="AX23" s="704"/>
      <c r="AY23" s="1292"/>
      <c r="AZ23" s="1283"/>
      <c r="BA23" s="1283"/>
      <c r="BB23" s="1283"/>
      <c r="BC23" s="1283"/>
      <c r="BD23" s="1283"/>
      <c r="BE23" s="1283"/>
      <c r="BF23" s="1283"/>
      <c r="BG23" s="1285"/>
      <c r="BH23" s="1285"/>
      <c r="BI23" s="1285"/>
      <c r="BJ23" s="1285"/>
      <c r="BK23" s="1285"/>
      <c r="BL23" s="8"/>
      <c r="BM23" s="8"/>
      <c r="BN23" s="1285"/>
      <c r="BO23" s="1285"/>
      <c r="BP23" s="1285"/>
      <c r="BQ23" s="1285"/>
      <c r="BR23" s="1285"/>
      <c r="BS23" s="1285"/>
      <c r="BT23" s="1285"/>
      <c r="BU23" s="1285"/>
      <c r="BV23" s="1285"/>
      <c r="BW23" s="1285"/>
      <c r="BX23" s="1285"/>
      <c r="BY23" s="1285"/>
      <c r="BZ23" s="1285"/>
      <c r="CA23" s="1285"/>
      <c r="CB23" s="1285"/>
      <c r="CC23" s="1294"/>
      <c r="CD23" s="729"/>
      <c r="CK23" s="355"/>
      <c r="CL23" s="307"/>
      <c r="CM23" s="307"/>
      <c r="CN23" s="307"/>
      <c r="CO23" s="307"/>
      <c r="CP23" s="307"/>
      <c r="CQ23" s="307"/>
      <c r="CR23" s="307"/>
      <c r="CS23" s="307"/>
      <c r="CT23" s="307"/>
      <c r="CU23" s="307"/>
      <c r="CV23" s="307"/>
      <c r="CW23" s="307"/>
      <c r="CX23" s="307"/>
      <c r="CY23" s="307"/>
      <c r="CZ23" s="307"/>
      <c r="DA23" s="307"/>
      <c r="DB23" s="307"/>
      <c r="DC23" s="307"/>
      <c r="DD23" s="307"/>
      <c r="DE23" s="307"/>
      <c r="DF23" s="307"/>
      <c r="DG23" s="307"/>
      <c r="DH23" s="307"/>
      <c r="DI23" s="307"/>
    </row>
    <row r="24" spans="1:115" ht="30" customHeight="1">
      <c r="A24" s="55"/>
      <c r="B24" s="1"/>
      <c r="C24" s="40"/>
      <c r="D24" s="91" t="s">
        <v>71</v>
      </c>
      <c r="AY24" s="1295"/>
      <c r="AZ24" s="1465">
        <f>D25</f>
        <v>0</v>
      </c>
      <c r="BA24" s="1466"/>
      <c r="BB24" s="1466"/>
      <c r="BC24" s="1466"/>
      <c r="BD24" s="1466"/>
      <c r="BE24" s="1466"/>
      <c r="BF24" s="1466"/>
      <c r="BG24" s="1466"/>
      <c r="BH24" s="1466"/>
      <c r="BI24" s="1466"/>
      <c r="BJ24" s="1466"/>
      <c r="BK24" s="1466"/>
      <c r="BL24" s="1466"/>
      <c r="BM24" s="1466"/>
      <c r="BN24" s="1466"/>
      <c r="BO24" s="1466"/>
      <c r="BP24" s="1466"/>
      <c r="BQ24" s="1466"/>
      <c r="BR24" s="1466"/>
      <c r="BS24" s="1466"/>
      <c r="BT24" s="1466"/>
      <c r="BU24" s="1466"/>
      <c r="BV24" s="1466"/>
      <c r="BW24" s="1466"/>
      <c r="BX24" s="1466"/>
      <c r="BY24" s="1466"/>
      <c r="BZ24" s="1466"/>
      <c r="CA24" s="1466"/>
      <c r="CB24" s="1467"/>
      <c r="CC24" s="1294"/>
      <c r="CD24" s="729"/>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row>
    <row r="25" spans="1:115" ht="30" customHeight="1">
      <c r="A25" s="55"/>
      <c r="B25" s="1"/>
      <c r="C25" s="1"/>
      <c r="D25" s="1521"/>
      <c r="E25" s="1521"/>
      <c r="F25" s="1521"/>
      <c r="G25" s="1521"/>
      <c r="H25" s="1521"/>
      <c r="I25" s="1521"/>
      <c r="J25" s="1521"/>
      <c r="K25" s="1521"/>
      <c r="L25" s="1521"/>
      <c r="M25" s="1521"/>
      <c r="N25" s="1521"/>
      <c r="O25" s="1521"/>
      <c r="P25" s="1521"/>
      <c r="Q25" s="1521"/>
      <c r="R25" s="1521"/>
      <c r="S25" s="1521"/>
      <c r="T25" s="1521"/>
      <c r="U25" s="1521"/>
      <c r="V25" s="1521"/>
      <c r="W25" s="1521"/>
      <c r="X25" s="1521"/>
      <c r="Y25" s="1521"/>
      <c r="Z25" s="1521"/>
      <c r="AA25" s="1521"/>
      <c r="AB25" s="1521"/>
      <c r="AC25" s="1521"/>
      <c r="AD25" s="1521"/>
      <c r="AE25" s="1521"/>
      <c r="AF25" s="1521"/>
      <c r="AG25" s="1521"/>
      <c r="AH25" s="1521"/>
      <c r="AI25" s="1521"/>
      <c r="AJ25" s="1521"/>
      <c r="AK25" s="1521"/>
      <c r="AL25" s="1521"/>
      <c r="AM25" s="1521"/>
      <c r="AN25" s="1521"/>
      <c r="AO25" s="1521"/>
      <c r="AP25" s="1521"/>
      <c r="AY25" s="1295"/>
      <c r="AZ25" s="1468"/>
      <c r="BA25" s="1469"/>
      <c r="BB25" s="1469"/>
      <c r="BC25" s="1469"/>
      <c r="BD25" s="1469"/>
      <c r="BE25" s="1469"/>
      <c r="BF25" s="1469"/>
      <c r="BG25" s="1469"/>
      <c r="BH25" s="1469"/>
      <c r="BI25" s="1469"/>
      <c r="BJ25" s="1469"/>
      <c r="BK25" s="1469"/>
      <c r="BL25" s="1469"/>
      <c r="BM25" s="1469"/>
      <c r="BN25" s="1469"/>
      <c r="BO25" s="1469"/>
      <c r="BP25" s="1469"/>
      <c r="BQ25" s="1469"/>
      <c r="BR25" s="1469"/>
      <c r="BS25" s="1469"/>
      <c r="BT25" s="1469"/>
      <c r="BU25" s="1469"/>
      <c r="BV25" s="1469"/>
      <c r="BW25" s="1469"/>
      <c r="BX25" s="1469"/>
      <c r="BY25" s="1469"/>
      <c r="BZ25" s="1469"/>
      <c r="CA25" s="1469"/>
      <c r="CB25" s="1470"/>
      <c r="CC25" s="1296"/>
      <c r="CD25" s="729"/>
      <c r="CL25" s="514"/>
      <c r="CM25" s="307"/>
      <c r="CN25" s="307"/>
      <c r="CO25" s="307"/>
      <c r="CP25" s="307"/>
      <c r="CQ25" s="307"/>
      <c r="CR25" s="307"/>
      <c r="CS25" s="307"/>
      <c r="CT25" s="307"/>
      <c r="CU25" s="307"/>
      <c r="CV25" s="307"/>
      <c r="CW25" s="307"/>
      <c r="CX25" s="307"/>
      <c r="CY25" s="307"/>
      <c r="CZ25" s="307"/>
      <c r="DA25" s="307"/>
      <c r="DB25" s="307"/>
      <c r="DC25" s="307"/>
      <c r="DD25" s="307"/>
      <c r="DE25" s="307"/>
      <c r="DF25" s="307"/>
      <c r="DG25" s="307"/>
      <c r="DH25" s="307"/>
      <c r="DI25" s="307"/>
      <c r="DJ25" s="307"/>
    </row>
    <row r="26" spans="1:115" ht="30" customHeight="1">
      <c r="A26" s="55"/>
      <c r="B26" s="1"/>
      <c r="C26" s="1"/>
      <c r="D26" s="1522"/>
      <c r="E26" s="1522"/>
      <c r="F26" s="1522"/>
      <c r="G26" s="1522"/>
      <c r="H26" s="1522"/>
      <c r="I26" s="1522"/>
      <c r="J26" s="1522"/>
      <c r="K26" s="1522"/>
      <c r="L26" s="1522"/>
      <c r="M26" s="1522"/>
      <c r="N26" s="1522"/>
      <c r="O26" s="1522"/>
      <c r="P26" s="1522"/>
      <c r="Q26" s="1522"/>
      <c r="R26" s="1522"/>
      <c r="S26" s="1522"/>
      <c r="T26" s="1522"/>
      <c r="U26" s="1522"/>
      <c r="V26" s="1522"/>
      <c r="W26" s="1522"/>
      <c r="X26" s="1522"/>
      <c r="Y26" s="1522"/>
      <c r="Z26" s="1522"/>
      <c r="AA26" s="1522"/>
      <c r="AB26" s="1522"/>
      <c r="AC26" s="1522"/>
      <c r="AD26" s="1522"/>
      <c r="AE26" s="1522"/>
      <c r="AF26" s="1522"/>
      <c r="AG26" s="1522"/>
      <c r="AH26" s="1522"/>
      <c r="AI26" s="1522"/>
      <c r="AJ26" s="1522"/>
      <c r="AK26" s="1522"/>
      <c r="AL26" s="1522"/>
      <c r="AM26" s="1522"/>
      <c r="AN26" s="1522"/>
      <c r="AO26" s="1522"/>
      <c r="AP26" s="1522"/>
      <c r="AQ26" s="1"/>
      <c r="AR26" s="1"/>
      <c r="AS26" s="1"/>
      <c r="AT26" s="1"/>
      <c r="AU26" s="1"/>
      <c r="AV26" s="1"/>
      <c r="AW26" s="1"/>
      <c r="AX26" s="1"/>
      <c r="AY26" s="1297"/>
      <c r="AZ26" s="1298"/>
      <c r="BA26" s="1298"/>
      <c r="BB26" s="1298"/>
      <c r="BC26" s="1298"/>
      <c r="BD26" s="1298"/>
      <c r="BE26" s="1298"/>
      <c r="BF26" s="1298"/>
      <c r="BG26" s="1298"/>
      <c r="BH26" s="1298"/>
      <c r="BI26" s="1298"/>
      <c r="BJ26" s="1298"/>
      <c r="BK26" s="1298"/>
      <c r="BL26" s="1298"/>
      <c r="BM26" s="1298"/>
      <c r="BN26" s="1298"/>
      <c r="BO26" s="1298"/>
      <c r="BP26" s="1298"/>
      <c r="BQ26" s="1298"/>
      <c r="BR26" s="1298"/>
      <c r="BS26" s="1298"/>
      <c r="BT26" s="1298"/>
      <c r="BU26" s="1298"/>
      <c r="BV26" s="1298"/>
      <c r="BW26" s="1298"/>
      <c r="BX26" s="1298"/>
      <c r="BY26" s="1298"/>
      <c r="BZ26" s="1298"/>
      <c r="CA26" s="1298"/>
      <c r="CB26" s="1298"/>
      <c r="CC26" s="1299"/>
      <c r="CD26" s="55"/>
      <c r="CM26" s="307"/>
      <c r="CN26" s="307"/>
      <c r="CO26" s="307"/>
      <c r="CP26" s="307"/>
      <c r="CQ26" s="307"/>
      <c r="CR26" s="307"/>
      <c r="CS26" s="307"/>
      <c r="CT26" s="307"/>
      <c r="CU26" s="307"/>
      <c r="CV26" s="307"/>
      <c r="CW26" s="307"/>
      <c r="CX26" s="307"/>
      <c r="CY26" s="307"/>
      <c r="CZ26" s="307"/>
      <c r="DA26" s="307"/>
      <c r="DB26" s="307"/>
      <c r="DC26" s="307"/>
      <c r="DD26" s="307"/>
      <c r="DE26" s="307"/>
      <c r="DF26" s="307"/>
      <c r="DG26" s="307"/>
      <c r="DH26" s="307"/>
      <c r="DI26" s="307"/>
      <c r="DJ26" s="307"/>
      <c r="DK26" s="307"/>
    </row>
    <row r="27" spans="1:115" ht="30" customHeight="1">
      <c r="A27" s="55"/>
      <c r="B27" s="1"/>
      <c r="C27" s="1"/>
      <c r="D27" s="304"/>
      <c r="E27" s="712"/>
      <c r="F27" s="712"/>
      <c r="G27" s="712"/>
      <c r="H27" s="712"/>
      <c r="I27" s="712"/>
      <c r="J27" s="712"/>
      <c r="K27" s="712"/>
      <c r="L27" s="712"/>
      <c r="M27" s="712"/>
      <c r="N27" s="712"/>
      <c r="O27" s="712"/>
      <c r="P27" s="712"/>
      <c r="Q27" s="712"/>
      <c r="R27" s="712"/>
      <c r="S27" s="712"/>
      <c r="T27" s="712"/>
      <c r="U27" s="712"/>
      <c r="V27" s="712"/>
      <c r="W27" s="712"/>
      <c r="X27" s="712"/>
      <c r="Y27" s="712"/>
      <c r="Z27" s="712"/>
      <c r="AA27" s="712"/>
      <c r="AB27" s="712"/>
      <c r="AC27" s="712"/>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712"/>
      <c r="BB27" s="712"/>
      <c r="BC27" s="712"/>
      <c r="BD27" s="712"/>
      <c r="BE27" s="712"/>
      <c r="BF27" s="712"/>
      <c r="BG27" s="712"/>
      <c r="BH27" s="304"/>
      <c r="BI27" s="304"/>
      <c r="BJ27" s="304"/>
      <c r="BK27" s="304"/>
      <c r="BL27" s="304"/>
      <c r="BM27" s="304"/>
      <c r="BN27" s="304"/>
      <c r="BO27" s="304"/>
      <c r="BP27" s="304"/>
      <c r="BQ27" s="304"/>
      <c r="BR27" s="304"/>
      <c r="BS27" s="304"/>
      <c r="BT27" s="304"/>
      <c r="BU27" s="304"/>
      <c r="BV27" s="304"/>
      <c r="BW27" s="304"/>
      <c r="BX27" s="304"/>
      <c r="BY27" s="304"/>
      <c r="BZ27" s="304"/>
      <c r="CA27" s="304"/>
      <c r="CB27" s="304"/>
      <c r="CC27" s="304"/>
      <c r="CD27" s="337"/>
      <c r="CK27" s="290"/>
      <c r="CL27" s="290"/>
      <c r="CM27" s="532"/>
      <c r="CN27" s="307"/>
      <c r="CO27" s="307"/>
      <c r="CP27" s="307"/>
      <c r="CQ27" s="307"/>
      <c r="CR27" s="307"/>
      <c r="CS27" s="307"/>
      <c r="CT27" s="307"/>
      <c r="CU27" s="307"/>
      <c r="CV27" s="307"/>
      <c r="CW27" s="307"/>
      <c r="CX27" s="307"/>
      <c r="CY27" s="307"/>
      <c r="CZ27" s="307"/>
      <c r="DA27" s="307"/>
      <c r="DB27" s="307"/>
      <c r="DC27" s="307"/>
      <c r="DD27" s="307"/>
      <c r="DE27" s="307"/>
      <c r="DF27" s="307"/>
      <c r="DG27" s="307"/>
      <c r="DH27" s="307"/>
      <c r="DI27" s="307"/>
      <c r="DJ27" s="307"/>
      <c r="DK27" s="307"/>
    </row>
    <row r="28" spans="1:115" ht="30" customHeight="1">
      <c r="A28" s="55"/>
      <c r="B28" s="1"/>
      <c r="C28" s="1"/>
      <c r="D28" s="304"/>
      <c r="E28" s="304"/>
      <c r="F28" s="304"/>
      <c r="G28" s="304"/>
      <c r="H28" s="304"/>
      <c r="I28" s="304"/>
      <c r="J28" s="304"/>
      <c r="K28" s="304"/>
      <c r="L28" s="304"/>
      <c r="M28" s="304"/>
      <c r="N28" s="304"/>
      <c r="O28" s="304"/>
      <c r="P28" s="304"/>
      <c r="Q28" s="304"/>
      <c r="R28" s="304"/>
      <c r="S28" s="304"/>
      <c r="T28" s="304"/>
      <c r="U28" s="304"/>
      <c r="V28" s="304"/>
      <c r="W28" s="304"/>
      <c r="X28" s="304"/>
      <c r="Y28" s="549"/>
      <c r="Z28" s="549"/>
      <c r="AA28" s="549"/>
      <c r="AB28" s="549"/>
      <c r="AC28" s="549"/>
      <c r="AD28" s="549"/>
      <c r="AE28" s="549"/>
      <c r="AF28" s="549"/>
      <c r="AG28" s="549"/>
      <c r="AH28" s="549"/>
      <c r="AI28" s="549"/>
      <c r="AJ28" s="549"/>
      <c r="AK28" s="549"/>
      <c r="AL28" s="549"/>
      <c r="AM28" s="549"/>
      <c r="AN28" s="549"/>
      <c r="AO28" s="549"/>
      <c r="AP28" s="549"/>
      <c r="AQ28" s="549"/>
      <c r="AR28" s="549"/>
      <c r="AS28" s="549"/>
      <c r="AT28" s="549"/>
      <c r="AU28" s="549"/>
      <c r="AV28" s="549"/>
      <c r="AW28" s="549"/>
      <c r="AX28" s="549"/>
      <c r="AY28" s="549"/>
      <c r="AZ28" s="549"/>
      <c r="BA28" s="549"/>
      <c r="BB28" s="549"/>
      <c r="BC28" s="549"/>
      <c r="BD28" s="549"/>
      <c r="BE28" s="549"/>
      <c r="BF28" s="549"/>
      <c r="BG28" s="549"/>
      <c r="BH28" s="549"/>
      <c r="BI28" s="549"/>
      <c r="BJ28" s="549"/>
      <c r="BK28" s="549"/>
      <c r="BL28" s="549"/>
      <c r="BM28" s="549"/>
      <c r="BN28" s="549"/>
      <c r="BO28" s="549"/>
      <c r="BP28" s="549"/>
      <c r="BQ28" s="549"/>
      <c r="BR28" s="549"/>
      <c r="BS28" s="549"/>
      <c r="BT28" s="549"/>
      <c r="BU28" s="304"/>
      <c r="BV28" s="1"/>
      <c r="BW28" s="1"/>
      <c r="BX28" s="1"/>
      <c r="BY28" s="1"/>
      <c r="BZ28" s="1"/>
      <c r="CA28" s="1"/>
      <c r="CB28" s="1"/>
      <c r="CC28" s="1"/>
      <c r="CD28" s="55"/>
      <c r="CK28" s="290"/>
      <c r="CL28" s="290"/>
      <c r="CM28" s="549"/>
      <c r="CN28" s="549"/>
      <c r="CO28" s="549"/>
      <c r="CP28" s="549"/>
      <c r="CQ28" s="549"/>
      <c r="CR28" s="549"/>
      <c r="CS28" s="549"/>
      <c r="CT28" s="549"/>
      <c r="CU28" s="549"/>
      <c r="CV28" s="549"/>
      <c r="CW28" s="549"/>
      <c r="CX28" s="549"/>
      <c r="CY28" s="549"/>
      <c r="CZ28" s="549"/>
      <c r="DA28" s="549"/>
      <c r="DB28" s="549"/>
      <c r="DC28" s="549"/>
      <c r="DD28" s="549"/>
      <c r="DE28" s="549"/>
      <c r="DF28" s="549"/>
      <c r="DG28" s="307"/>
      <c r="DH28" s="307"/>
      <c r="DI28" s="307"/>
      <c r="DJ28" s="307"/>
      <c r="DK28" s="307"/>
    </row>
    <row r="29" spans="1:115" ht="30" customHeight="1">
      <c r="A29" s="55"/>
      <c r="B29" s="1"/>
      <c r="C29" s="1"/>
      <c r="D29" s="549"/>
      <c r="E29" s="304"/>
      <c r="F29" s="304"/>
      <c r="G29" s="304"/>
      <c r="H29" s="304"/>
      <c r="I29" s="304"/>
      <c r="J29" s="304"/>
      <c r="K29" s="304"/>
      <c r="L29" s="304"/>
      <c r="M29" s="304"/>
      <c r="N29" s="304"/>
      <c r="O29" s="304"/>
      <c r="P29" s="304"/>
      <c r="Q29" s="304"/>
      <c r="R29" s="304"/>
      <c r="S29" s="304"/>
      <c r="T29" s="304"/>
      <c r="U29" s="304"/>
      <c r="V29" s="304"/>
      <c r="W29" s="304"/>
      <c r="X29" s="304"/>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c r="BA29" s="549"/>
      <c r="BB29" s="549"/>
      <c r="BC29" s="549"/>
      <c r="BD29" s="549"/>
      <c r="BE29" s="549"/>
      <c r="BF29" s="549"/>
      <c r="BG29" s="549"/>
      <c r="BH29" s="549"/>
      <c r="BI29" s="549"/>
      <c r="BJ29" s="549"/>
      <c r="BK29" s="549"/>
      <c r="BL29" s="549"/>
      <c r="BM29" s="549"/>
      <c r="BN29" s="549"/>
      <c r="BO29" s="549"/>
      <c r="BP29" s="549"/>
      <c r="BQ29" s="549"/>
      <c r="BR29" s="549"/>
      <c r="BS29" s="549"/>
      <c r="BT29" s="549"/>
      <c r="BU29" s="304"/>
      <c r="BV29" s="1"/>
      <c r="BW29" s="1"/>
      <c r="BX29" s="1"/>
      <c r="BY29" s="1"/>
      <c r="BZ29" s="1"/>
      <c r="CA29" s="1"/>
      <c r="CB29" s="1"/>
      <c r="CC29" s="1"/>
      <c r="CD29" s="55"/>
      <c r="CK29" s="290"/>
      <c r="CL29" s="290"/>
      <c r="CM29" s="661"/>
      <c r="CN29" s="549"/>
      <c r="CO29" s="661"/>
      <c r="CP29" s="549"/>
      <c r="CQ29" s="549"/>
      <c r="CR29" s="549"/>
      <c r="CS29" s="549"/>
      <c r="CT29" s="549"/>
      <c r="CU29" s="549"/>
      <c r="CV29" s="549"/>
      <c r="CW29" s="549"/>
      <c r="CX29" s="549"/>
      <c r="CY29" s="549"/>
      <c r="CZ29" s="549"/>
      <c r="DA29" s="549"/>
      <c r="DB29" s="549"/>
      <c r="DC29" s="549"/>
      <c r="DD29" s="549"/>
      <c r="DE29" s="549"/>
      <c r="DF29" s="549"/>
      <c r="DG29" s="307"/>
      <c r="DH29" s="307"/>
      <c r="DI29" s="307"/>
      <c r="DJ29" s="307"/>
      <c r="DK29" s="307"/>
    </row>
    <row r="30" spans="1:115" ht="9.9" customHeight="1">
      <c r="A30" s="55"/>
      <c r="B30" s="1"/>
      <c r="C30" s="1"/>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1"/>
      <c r="BV30" s="1"/>
      <c r="BW30" s="1"/>
      <c r="BX30" s="1"/>
      <c r="BY30" s="1"/>
      <c r="BZ30" s="1"/>
      <c r="CA30" s="1"/>
      <c r="CB30" s="1"/>
      <c r="CC30" s="1"/>
      <c r="CD30" s="55"/>
    </row>
    <row r="31" spans="1:115" ht="9.9" customHeight="1">
      <c r="A31" s="55"/>
      <c r="B31" s="11"/>
      <c r="C31" s="11"/>
      <c r="D31" s="719"/>
      <c r="E31" s="719"/>
      <c r="F31" s="719"/>
      <c r="G31" s="719"/>
      <c r="H31" s="719"/>
      <c r="I31" s="719"/>
      <c r="J31" s="719"/>
      <c r="K31" s="719"/>
      <c r="L31" s="719"/>
      <c r="M31" s="719"/>
      <c r="N31" s="719"/>
      <c r="O31" s="719"/>
      <c r="P31" s="719"/>
      <c r="Q31" s="719"/>
      <c r="R31" s="719"/>
      <c r="S31" s="719"/>
      <c r="T31" s="719"/>
      <c r="U31" s="719"/>
      <c r="V31" s="719"/>
      <c r="W31" s="719"/>
      <c r="X31" s="719"/>
      <c r="Y31" s="719"/>
      <c r="Z31" s="719"/>
      <c r="AA31" s="719"/>
      <c r="AB31" s="719"/>
      <c r="AC31" s="719"/>
      <c r="AD31" s="719"/>
      <c r="AE31" s="719"/>
      <c r="AF31" s="719"/>
      <c r="AG31" s="719"/>
      <c r="AH31" s="719"/>
      <c r="AI31" s="719"/>
      <c r="AJ31" s="719"/>
      <c r="AK31" s="719"/>
      <c r="AL31" s="719"/>
      <c r="AM31" s="719"/>
      <c r="AN31" s="719"/>
      <c r="AO31" s="719"/>
      <c r="AP31" s="719"/>
      <c r="AQ31" s="719"/>
      <c r="AR31" s="719"/>
      <c r="AS31" s="719"/>
      <c r="AT31" s="719"/>
      <c r="AU31" s="719"/>
      <c r="AV31" s="719"/>
      <c r="AW31" s="719"/>
      <c r="AX31" s="719"/>
      <c r="AY31" s="719"/>
      <c r="AZ31" s="719"/>
      <c r="BA31" s="719"/>
      <c r="BB31" s="719"/>
      <c r="BC31" s="719"/>
      <c r="BD31" s="719"/>
      <c r="BE31" s="719"/>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53"/>
    </row>
    <row r="32" spans="1:115" ht="30" customHeight="1">
      <c r="A32" s="55"/>
      <c r="B32" s="1"/>
      <c r="CC32" s="1"/>
      <c r="CD32" s="55"/>
    </row>
    <row r="33" spans="1:82" ht="30" customHeight="1">
      <c r="A33" s="55"/>
      <c r="B33" s="1"/>
      <c r="AU33" s="1261"/>
      <c r="CC33" s="1"/>
      <c r="CD33" s="55"/>
    </row>
    <row r="34" spans="1:82" ht="30" customHeight="1">
      <c r="A34" s="1"/>
      <c r="B34" s="19"/>
      <c r="C34" s="1"/>
      <c r="D34" s="1"/>
      <c r="E34" s="1"/>
      <c r="BI34" s="1"/>
      <c r="BJ34" s="1"/>
      <c r="BK34" s="1"/>
      <c r="BL34" s="1"/>
      <c r="BM34" s="1"/>
      <c r="BN34" s="1"/>
      <c r="BO34" s="1"/>
      <c r="BP34" s="1"/>
      <c r="BQ34" s="1"/>
      <c r="BR34" s="1"/>
      <c r="BS34" s="1"/>
      <c r="BT34" s="1"/>
      <c r="BU34" s="1"/>
      <c r="BV34" s="1"/>
      <c r="BW34" s="1"/>
      <c r="BX34" s="1"/>
      <c r="BY34" s="1"/>
      <c r="BZ34" s="1"/>
      <c r="CA34" s="1"/>
      <c r="CB34" s="1"/>
      <c r="CC34" s="1"/>
      <c r="CD34" s="55"/>
    </row>
    <row r="35" spans="1:82" ht="28.2">
      <c r="A35" s="1"/>
      <c r="B35" s="19"/>
      <c r="C35" s="233">
        <v>1.2</v>
      </c>
      <c r="D35" s="135" t="s">
        <v>72</v>
      </c>
      <c r="E35" s="704"/>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708"/>
      <c r="AY35" s="709"/>
      <c r="AZ35" s="709"/>
      <c r="BA35" s="709"/>
      <c r="BB35" s="709"/>
      <c r="BC35" s="709"/>
      <c r="BD35" s="709"/>
      <c r="BE35" s="709"/>
      <c r="BF35" s="709"/>
      <c r="BG35" s="709"/>
      <c r="BH35" s="709"/>
      <c r="BI35" s="709"/>
      <c r="BJ35" s="709"/>
      <c r="BK35" s="1300"/>
      <c r="BL35" s="1301"/>
      <c r="BM35" s="1302"/>
      <c r="BN35" s="1303"/>
      <c r="BO35" s="1303"/>
      <c r="BP35" s="16"/>
      <c r="BQ35" s="1303"/>
      <c r="BR35" s="16"/>
      <c r="BS35" s="16"/>
      <c r="BT35" s="16"/>
      <c r="BU35" s="1303"/>
      <c r="BV35" s="1303"/>
      <c r="BW35" s="16"/>
      <c r="BX35" s="16"/>
      <c r="BY35" s="1303"/>
      <c r="BZ35" s="16"/>
      <c r="CA35" s="16"/>
      <c r="CB35" s="16"/>
      <c r="CC35" s="1291"/>
      <c r="CD35" s="55"/>
    </row>
    <row r="36" spans="1:82" ht="28.2">
      <c r="A36" s="1"/>
      <c r="B36" s="19"/>
      <c r="D36" s="91" t="s">
        <v>73</v>
      </c>
      <c r="F36" s="704"/>
      <c r="G36" s="704"/>
      <c r="H36" s="704"/>
      <c r="I36" s="704"/>
      <c r="J36" s="704"/>
      <c r="K36" s="704"/>
      <c r="L36" s="704"/>
      <c r="M36" s="704"/>
      <c r="N36" s="704"/>
      <c r="O36" s="704"/>
      <c r="P36" s="704"/>
      <c r="Q36" s="704"/>
      <c r="R36" s="704"/>
      <c r="S36" s="704"/>
      <c r="T36" s="704"/>
      <c r="U36" s="704"/>
      <c r="V36" s="704"/>
      <c r="W36" s="704"/>
      <c r="X36" s="704"/>
      <c r="Y36" s="704"/>
      <c r="Z36" s="704"/>
      <c r="AA36" s="704"/>
      <c r="AB36" s="704"/>
      <c r="AC36" s="704"/>
      <c r="AD36" s="704"/>
      <c r="AE36" s="704"/>
      <c r="AF36" s="704"/>
      <c r="AG36" s="704"/>
      <c r="AH36" s="704"/>
      <c r="AI36" s="704"/>
      <c r="AJ36" s="704"/>
      <c r="AK36" s="1"/>
      <c r="AL36" s="1"/>
      <c r="AM36" s="1"/>
      <c r="AN36" s="1"/>
      <c r="AO36" s="1"/>
      <c r="AP36" s="1"/>
      <c r="AQ36" s="1"/>
      <c r="AR36" s="1"/>
      <c r="AS36" s="1"/>
      <c r="AT36" s="1"/>
      <c r="AU36" s="1"/>
      <c r="AV36" s="1"/>
      <c r="AW36" s="1"/>
      <c r="AX36" s="708"/>
      <c r="AY36" s="709"/>
      <c r="AZ36" s="709"/>
      <c r="BA36" s="709"/>
      <c r="BB36" s="709"/>
      <c r="BC36" s="709"/>
      <c r="BD36" s="709"/>
      <c r="BE36" s="709"/>
      <c r="BF36" s="709"/>
      <c r="BG36" s="709"/>
      <c r="BH36" s="709"/>
      <c r="BI36" s="709"/>
      <c r="BJ36" s="709"/>
      <c r="BK36" s="1304"/>
      <c r="BL36" s="1286"/>
      <c r="BM36" s="1287"/>
      <c r="BN36" s="1288"/>
      <c r="BO36" s="1288"/>
      <c r="BP36" s="8"/>
      <c r="BQ36" s="1288"/>
      <c r="BR36" s="8"/>
      <c r="BS36" s="8"/>
      <c r="BT36" s="8"/>
      <c r="BU36" s="1288"/>
      <c r="BV36" s="1288"/>
      <c r="BW36" s="8"/>
      <c r="BX36" s="8"/>
      <c r="BY36" s="1288"/>
      <c r="BZ36" s="8"/>
      <c r="CA36" s="8"/>
      <c r="CB36" s="8"/>
      <c r="CC36" s="1293"/>
      <c r="CD36" s="55"/>
    </row>
    <row r="37" spans="1:82" ht="30" customHeight="1">
      <c r="A37" s="1"/>
      <c r="B37" s="19"/>
      <c r="C37" s="1"/>
      <c r="E37" s="694"/>
      <c r="F37" s="694"/>
      <c r="G37" s="694"/>
      <c r="H37" s="694"/>
      <c r="I37" s="694"/>
      <c r="J37" s="694"/>
      <c r="K37" s="694"/>
      <c r="L37" s="694"/>
      <c r="M37" s="694"/>
      <c r="N37" s="694"/>
      <c r="O37" s="694"/>
      <c r="P37" s="694"/>
      <c r="Q37" s="694"/>
      <c r="R37" s="694"/>
      <c r="S37" s="694"/>
      <c r="T37" s="694"/>
      <c r="U37" s="694"/>
      <c r="V37" s="694"/>
      <c r="W37" s="694"/>
      <c r="X37" s="694"/>
      <c r="Y37" s="694"/>
      <c r="Z37" s="694"/>
      <c r="AA37" s="694"/>
      <c r="AB37" s="694"/>
      <c r="AC37" s="694"/>
      <c r="AD37" s="694"/>
      <c r="AE37" s="694"/>
      <c r="AF37" s="694"/>
      <c r="AG37" s="694"/>
      <c r="AH37" s="704"/>
      <c r="AI37" s="704"/>
      <c r="AJ37" s="704"/>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295"/>
      <c r="BL37" s="8"/>
      <c r="BM37" s="8"/>
      <c r="BN37" s="8"/>
      <c r="BO37" s="8"/>
      <c r="BP37" s="8"/>
      <c r="BQ37" s="8"/>
      <c r="BR37" s="8"/>
      <c r="BS37" s="8"/>
      <c r="BT37" s="8"/>
      <c r="BU37" s="8"/>
      <c r="BV37" s="8"/>
      <c r="BW37" s="8"/>
      <c r="BX37" s="8"/>
      <c r="BY37" s="1471">
        <f>IF(N38&lt;&gt;"","1",IF(AE38&lt;&gt;"","2",IF(BD38&lt;&gt;"","3",0)))</f>
        <v>0</v>
      </c>
      <c r="BZ37" s="1472"/>
      <c r="CA37" s="1473"/>
      <c r="CB37" s="8"/>
      <c r="CC37" s="1293"/>
      <c r="CD37" s="55"/>
    </row>
    <row r="38" spans="1:82" s="285" customFormat="1" ht="30" customHeight="1">
      <c r="A38" s="375"/>
      <c r="B38" s="19"/>
      <c r="D38" s="882" t="s">
        <v>74</v>
      </c>
      <c r="E38" s="720"/>
      <c r="F38" s="182" t="s">
        <v>75</v>
      </c>
      <c r="G38" s="720"/>
      <c r="H38" s="720"/>
      <c r="I38" s="720"/>
      <c r="J38" s="720"/>
      <c r="K38" s="720"/>
      <c r="L38" s="720"/>
      <c r="M38" s="704"/>
      <c r="N38" s="1494"/>
      <c r="O38" s="1495"/>
      <c r="P38" s="1496"/>
      <c r="Q38" s="704"/>
      <c r="R38" s="722"/>
      <c r="S38" s="722"/>
      <c r="T38" s="704"/>
      <c r="U38" s="882" t="s">
        <v>76</v>
      </c>
      <c r="V38" s="720"/>
      <c r="W38" s="182" t="s">
        <v>77</v>
      </c>
      <c r="X38" s="720"/>
      <c r="Y38" s="720"/>
      <c r="Z38" s="720"/>
      <c r="AA38" s="720"/>
      <c r="AB38" s="720"/>
      <c r="AC38" s="720"/>
      <c r="AD38" s="704"/>
      <c r="AE38" s="1494"/>
      <c r="AF38" s="1495"/>
      <c r="AG38" s="1496"/>
      <c r="AH38" s="722"/>
      <c r="AI38" s="704"/>
      <c r="AJ38" s="704"/>
      <c r="AK38" s="704"/>
      <c r="AL38" s="882" t="s">
        <v>78</v>
      </c>
      <c r="AM38" s="720"/>
      <c r="AN38" s="182" t="s">
        <v>79</v>
      </c>
      <c r="AO38" s="720"/>
      <c r="AP38" s="720"/>
      <c r="AQ38" s="720"/>
      <c r="AR38" s="720"/>
      <c r="AS38" s="720"/>
      <c r="AT38" s="720"/>
      <c r="AU38" s="720"/>
      <c r="AV38" s="720"/>
      <c r="AW38" s="720"/>
      <c r="AX38" s="720"/>
      <c r="AY38" s="720"/>
      <c r="AZ38" s="720"/>
      <c r="BA38" s="720"/>
      <c r="BB38" s="720"/>
      <c r="BC38" s="704"/>
      <c r="BD38" s="1494"/>
      <c r="BE38" s="1495"/>
      <c r="BF38" s="1496"/>
      <c r="BK38" s="1305"/>
      <c r="BL38" s="1306"/>
      <c r="BM38" s="1306"/>
      <c r="BN38" s="1306"/>
      <c r="BO38" s="1306"/>
      <c r="BP38" s="1306"/>
      <c r="BQ38" s="1306"/>
      <c r="BR38" s="1306"/>
      <c r="BS38" s="1306"/>
      <c r="BT38" s="1306"/>
      <c r="BU38" s="1306"/>
      <c r="BV38" s="1306"/>
      <c r="BW38" s="1306"/>
      <c r="BX38" s="1306"/>
      <c r="BY38" s="1474"/>
      <c r="BZ38" s="1475"/>
      <c r="CA38" s="1476"/>
      <c r="CB38" s="1306"/>
      <c r="CC38" s="1293"/>
      <c r="CD38" s="55"/>
    </row>
    <row r="39" spans="1:82" ht="30" customHeight="1">
      <c r="A39" s="1"/>
      <c r="B39" s="655"/>
      <c r="D39" s="375"/>
      <c r="E39" s="720"/>
      <c r="F39" s="212" t="s">
        <v>80</v>
      </c>
      <c r="G39" s="720"/>
      <c r="H39" s="720"/>
      <c r="I39" s="720"/>
      <c r="J39" s="720"/>
      <c r="K39" s="720"/>
      <c r="L39" s="720"/>
      <c r="M39" s="704"/>
      <c r="N39" s="1497"/>
      <c r="O39" s="1498"/>
      <c r="P39" s="1499"/>
      <c r="Q39" s="704"/>
      <c r="R39" s="722"/>
      <c r="S39" s="722"/>
      <c r="T39" s="704"/>
      <c r="U39" s="720"/>
      <c r="V39" s="720"/>
      <c r="W39" s="212" t="s">
        <v>81</v>
      </c>
      <c r="X39" s="720"/>
      <c r="Y39" s="720"/>
      <c r="Z39" s="720"/>
      <c r="AA39" s="720"/>
      <c r="AB39" s="720"/>
      <c r="AC39" s="720"/>
      <c r="AD39" s="704"/>
      <c r="AE39" s="1497"/>
      <c r="AF39" s="1498"/>
      <c r="AG39" s="1499"/>
      <c r="AH39" s="722"/>
      <c r="AI39" s="704"/>
      <c r="AJ39" s="704"/>
      <c r="AK39" s="704"/>
      <c r="AL39" s="720"/>
      <c r="AM39" s="720"/>
      <c r="AN39" s="212" t="s">
        <v>82</v>
      </c>
      <c r="AO39" s="720"/>
      <c r="AP39" s="720"/>
      <c r="AQ39" s="720"/>
      <c r="AR39" s="720"/>
      <c r="AS39" s="720"/>
      <c r="AT39" s="720"/>
      <c r="AU39" s="720"/>
      <c r="AV39" s="720"/>
      <c r="AW39" s="720"/>
      <c r="AX39" s="720"/>
      <c r="AY39" s="720"/>
      <c r="AZ39" s="720"/>
      <c r="BA39" s="720"/>
      <c r="BB39" s="720"/>
      <c r="BC39" s="704"/>
      <c r="BD39" s="1497"/>
      <c r="BE39" s="1498"/>
      <c r="BF39" s="1499"/>
      <c r="BK39" s="1297"/>
      <c r="BL39" s="1298"/>
      <c r="BM39" s="1298"/>
      <c r="BN39" s="1298"/>
      <c r="BO39" s="1298"/>
      <c r="BP39" s="1298"/>
      <c r="BQ39" s="1298"/>
      <c r="BR39" s="1298"/>
      <c r="BS39" s="1298"/>
      <c r="BT39" s="1298"/>
      <c r="BU39" s="1298"/>
      <c r="BV39" s="1298"/>
      <c r="BW39" s="1298"/>
      <c r="BX39" s="1298"/>
      <c r="BY39" s="1298"/>
      <c r="BZ39" s="1298"/>
      <c r="CA39" s="1298"/>
      <c r="CB39" s="1298"/>
      <c r="CC39" s="1307"/>
      <c r="CD39" s="300"/>
    </row>
    <row r="40" spans="1:82" ht="30" customHeight="1">
      <c r="A40" s="1"/>
      <c r="B40" s="19"/>
      <c r="CC40" s="700"/>
      <c r="CD40" s="55"/>
    </row>
    <row r="41" spans="1:82" ht="30" customHeight="1">
      <c r="A41" s="1"/>
      <c r="B41" s="19"/>
      <c r="CC41" s="700"/>
      <c r="CD41" s="55"/>
    </row>
    <row r="42" spans="1:82" ht="30" customHeight="1">
      <c r="A42" s="1"/>
      <c r="B42" s="19"/>
      <c r="C42" s="1"/>
      <c r="D42" s="207"/>
      <c r="E42" s="1"/>
      <c r="F42" s="1"/>
      <c r="G42" s="1"/>
      <c r="H42" s="1"/>
      <c r="I42" s="1"/>
      <c r="J42" s="700"/>
      <c r="K42" s="700"/>
      <c r="L42" s="700"/>
      <c r="M42" s="700"/>
      <c r="N42" s="700"/>
      <c r="O42" s="700"/>
      <c r="P42" s="163"/>
      <c r="Q42" s="163"/>
      <c r="R42" s="700"/>
      <c r="S42" s="700"/>
      <c r="T42" s="700"/>
      <c r="U42" s="700"/>
      <c r="V42" s="700"/>
      <c r="W42" s="700"/>
      <c r="X42" s="188"/>
      <c r="Y42" s="188"/>
      <c r="Z42" s="700"/>
      <c r="AA42" s="700"/>
      <c r="AB42" s="700"/>
      <c r="AC42" s="700"/>
      <c r="AD42" s="700"/>
      <c r="AE42" s="700"/>
      <c r="AF42" s="700"/>
      <c r="AG42" s="700"/>
      <c r="AH42" s="700"/>
      <c r="AI42" s="700"/>
      <c r="AJ42" s="700"/>
      <c r="AK42" s="700"/>
      <c r="AL42" s="1"/>
      <c r="AM42" s="1"/>
      <c r="AN42" s="705"/>
      <c r="AO42" s="706"/>
      <c r="AP42" s="706"/>
      <c r="AQ42" s="706"/>
      <c r="AR42" s="706"/>
      <c r="AS42" s="706"/>
      <c r="AT42" s="1"/>
      <c r="AU42" s="1"/>
      <c r="AV42" s="1"/>
      <c r="AW42" s="1"/>
      <c r="AX42" s="1"/>
      <c r="AY42" s="1"/>
      <c r="AZ42" s="1"/>
      <c r="BA42" s="81"/>
      <c r="BB42" s="700"/>
      <c r="BC42" s="700"/>
      <c r="BD42" s="700"/>
      <c r="BE42" s="700"/>
      <c r="BF42" s="700"/>
      <c r="BG42" s="700"/>
      <c r="BH42" s="163"/>
      <c r="BI42" s="163"/>
      <c r="BJ42" s="700"/>
      <c r="BK42" s="700"/>
      <c r="BL42" s="700"/>
      <c r="BM42" s="700"/>
      <c r="BN42" s="700"/>
      <c r="BO42" s="700"/>
      <c r="BP42" s="188"/>
      <c r="BQ42" s="188"/>
      <c r="BR42" s="700"/>
      <c r="BS42" s="700"/>
      <c r="BT42" s="700"/>
      <c r="BU42" s="700"/>
      <c r="BV42" s="700"/>
      <c r="BW42" s="700"/>
      <c r="BX42" s="700"/>
      <c r="BY42" s="700"/>
      <c r="BZ42" s="700"/>
      <c r="CA42" s="700"/>
      <c r="CB42" s="700"/>
      <c r="CC42" s="700"/>
      <c r="CD42" s="55"/>
    </row>
    <row r="43" spans="1:82" ht="9.9" customHeight="1">
      <c r="A43" s="1"/>
      <c r="B43" s="19"/>
      <c r="C43" s="1520"/>
      <c r="D43" s="1520"/>
      <c r="E43" s="1"/>
      <c r="F43" s="24"/>
      <c r="G43" s="1"/>
      <c r="H43" s="1"/>
      <c r="I43" s="1"/>
      <c r="J43" s="700"/>
      <c r="K43" s="700"/>
      <c r="L43" s="700"/>
      <c r="M43" s="700"/>
      <c r="N43" s="700"/>
      <c r="O43" s="700"/>
      <c r="P43" s="163"/>
      <c r="Q43" s="163"/>
      <c r="R43" s="700"/>
      <c r="S43" s="700"/>
      <c r="T43" s="700"/>
      <c r="U43" s="700"/>
      <c r="V43" s="700"/>
      <c r="W43" s="700"/>
      <c r="X43" s="188"/>
      <c r="Y43" s="188"/>
      <c r="Z43" s="700"/>
      <c r="AA43" s="700"/>
      <c r="AB43" s="700"/>
      <c r="AC43" s="700"/>
      <c r="AD43" s="700"/>
      <c r="AE43" s="700"/>
      <c r="AF43" s="700"/>
      <c r="AG43" s="700"/>
      <c r="AH43" s="700"/>
      <c r="AI43" s="700"/>
      <c r="AJ43" s="700"/>
      <c r="AK43" s="700"/>
      <c r="AL43" s="1"/>
      <c r="AM43" s="1"/>
      <c r="AN43" s="705"/>
      <c r="AO43" s="706"/>
      <c r="AP43" s="706"/>
      <c r="AQ43" s="706"/>
      <c r="AR43" s="706"/>
      <c r="AS43" s="706"/>
      <c r="AT43" s="1"/>
      <c r="AU43" s="1"/>
      <c r="AV43" s="1"/>
      <c r="AW43" s="1"/>
      <c r="AX43" s="1"/>
      <c r="AY43" s="1"/>
      <c r="AZ43" s="1"/>
      <c r="BA43" s="81"/>
      <c r="BB43" s="700"/>
      <c r="BC43" s="700"/>
      <c r="BD43" s="700"/>
      <c r="BE43" s="700"/>
      <c r="BF43" s="700"/>
      <c r="BG43" s="700"/>
      <c r="BH43" s="163"/>
      <c r="BI43" s="163"/>
      <c r="BJ43" s="700"/>
      <c r="BK43" s="700"/>
      <c r="BL43" s="700"/>
      <c r="BM43" s="700"/>
      <c r="BN43" s="700"/>
      <c r="BO43" s="700"/>
      <c r="BP43" s="188"/>
      <c r="BQ43" s="188"/>
      <c r="BR43" s="700"/>
      <c r="BS43" s="700"/>
      <c r="BT43" s="700"/>
      <c r="BU43" s="700"/>
      <c r="BV43" s="700"/>
      <c r="BW43" s="700"/>
      <c r="BX43" s="700"/>
      <c r="BY43" s="700"/>
      <c r="BZ43" s="700"/>
      <c r="CA43" s="700"/>
      <c r="CB43" s="700"/>
      <c r="CC43" s="700"/>
      <c r="CD43" s="55"/>
    </row>
    <row r="44" spans="1:82" ht="9.9" customHeight="1">
      <c r="A44" s="1"/>
      <c r="B44" s="19"/>
      <c r="C44" s="695"/>
      <c r="D44" s="695"/>
      <c r="E44" s="1"/>
      <c r="F44" s="24"/>
      <c r="G44" s="1"/>
      <c r="H44" s="1"/>
      <c r="I44" s="1"/>
      <c r="J44" s="700"/>
      <c r="K44" s="700"/>
      <c r="L44" s="700"/>
      <c r="M44" s="700"/>
      <c r="N44" s="700"/>
      <c r="O44" s="700"/>
      <c r="P44" s="163"/>
      <c r="Q44" s="163"/>
      <c r="R44" s="700"/>
      <c r="S44" s="700"/>
      <c r="T44" s="700"/>
      <c r="U44" s="700"/>
      <c r="V44" s="700"/>
      <c r="W44" s="700"/>
      <c r="X44" s="188"/>
      <c r="Y44" s="188"/>
      <c r="Z44" s="700"/>
      <c r="AA44" s="700"/>
      <c r="AB44" s="700"/>
      <c r="AC44" s="700"/>
      <c r="AD44" s="700"/>
      <c r="AE44" s="700"/>
      <c r="AF44" s="700"/>
      <c r="AG44" s="700"/>
      <c r="AH44" s="700"/>
      <c r="AI44" s="700"/>
      <c r="AJ44" s="700"/>
      <c r="AK44" s="700"/>
      <c r="AL44" s="1"/>
      <c r="AM44" s="1"/>
      <c r="AN44" s="705"/>
      <c r="AO44" s="706"/>
      <c r="AP44" s="706"/>
      <c r="AQ44" s="706"/>
      <c r="AR44" s="706"/>
      <c r="AS44" s="706"/>
      <c r="AT44" s="1"/>
      <c r="AU44" s="1"/>
      <c r="AV44" s="1"/>
      <c r="AW44" s="1"/>
      <c r="AX44" s="1"/>
      <c r="AY44" s="1"/>
      <c r="AZ44" s="1"/>
      <c r="BA44" s="81"/>
      <c r="BB44" s="700"/>
      <c r="BC44" s="700"/>
      <c r="BD44" s="700"/>
      <c r="BE44" s="700"/>
      <c r="BF44" s="700"/>
      <c r="BG44" s="700"/>
      <c r="BH44" s="163"/>
      <c r="BI44" s="163"/>
      <c r="BJ44" s="700"/>
      <c r="BK44" s="700"/>
      <c r="BL44" s="700"/>
      <c r="BM44" s="700"/>
      <c r="BN44" s="700"/>
      <c r="BO44" s="700"/>
      <c r="BP44" s="188"/>
      <c r="BQ44" s="188"/>
      <c r="BR44" s="700"/>
      <c r="BS44" s="700"/>
      <c r="BT44" s="700"/>
      <c r="BU44" s="700"/>
      <c r="BV44" s="700"/>
      <c r="BW44" s="700"/>
      <c r="BX44" s="700"/>
      <c r="BY44" s="700"/>
      <c r="BZ44" s="700"/>
      <c r="CA44" s="700"/>
      <c r="CB44" s="700"/>
      <c r="CC44" s="700"/>
      <c r="CD44" s="55"/>
    </row>
    <row r="45" spans="1:82" ht="9.9" customHeight="1">
      <c r="A45" s="1"/>
      <c r="B45" s="19"/>
      <c r="C45" s="695"/>
      <c r="D45" s="695"/>
      <c r="E45" s="1"/>
      <c r="F45" s="24"/>
      <c r="G45" s="1"/>
      <c r="H45" s="1"/>
      <c r="I45" s="1"/>
      <c r="J45" s="700"/>
      <c r="K45" s="700"/>
      <c r="L45" s="700"/>
      <c r="M45" s="700"/>
      <c r="N45" s="700"/>
      <c r="O45" s="700"/>
      <c r="P45" s="163"/>
      <c r="Q45" s="163"/>
      <c r="R45" s="700"/>
      <c r="S45" s="700"/>
      <c r="T45" s="700"/>
      <c r="U45" s="700"/>
      <c r="V45" s="700"/>
      <c r="W45" s="700"/>
      <c r="X45" s="188"/>
      <c r="Y45" s="188"/>
      <c r="Z45" s="700"/>
      <c r="AA45" s="700"/>
      <c r="AB45" s="700"/>
      <c r="AC45" s="700"/>
      <c r="AD45" s="700"/>
      <c r="AE45" s="700"/>
      <c r="AF45" s="700"/>
      <c r="AG45" s="700"/>
      <c r="AH45" s="700"/>
      <c r="AI45" s="700"/>
      <c r="AJ45" s="700"/>
      <c r="AK45" s="700"/>
      <c r="AL45" s="1"/>
      <c r="AM45" s="1"/>
      <c r="AN45" s="705"/>
      <c r="AO45" s="706"/>
      <c r="AP45" s="706"/>
      <c r="AQ45" s="706"/>
      <c r="AR45" s="706"/>
      <c r="AS45" s="706"/>
      <c r="AT45" s="1"/>
      <c r="AU45" s="1"/>
      <c r="AV45" s="1"/>
      <c r="AW45" s="1"/>
      <c r="AX45" s="1"/>
      <c r="AY45" s="1"/>
      <c r="AZ45" s="1"/>
      <c r="BA45" s="81"/>
      <c r="BB45" s="700"/>
      <c r="BC45" s="700"/>
      <c r="BD45" s="700"/>
      <c r="BE45" s="700"/>
      <c r="BF45" s="700"/>
      <c r="BG45" s="700"/>
      <c r="BH45" s="163"/>
      <c r="BI45" s="163"/>
      <c r="BJ45" s="700"/>
      <c r="BK45" s="700"/>
      <c r="BL45" s="700"/>
      <c r="BM45" s="700"/>
      <c r="BN45" s="700"/>
      <c r="BO45" s="700"/>
      <c r="BP45" s="188"/>
      <c r="BQ45" s="188"/>
      <c r="BR45" s="700"/>
      <c r="BS45" s="700"/>
      <c r="BT45" s="700"/>
      <c r="BU45" s="700"/>
      <c r="BV45" s="700"/>
      <c r="BW45" s="700"/>
      <c r="BX45" s="700"/>
      <c r="BY45" s="700"/>
      <c r="BZ45" s="700"/>
      <c r="CA45" s="700"/>
      <c r="CB45" s="700"/>
      <c r="CC45" s="700"/>
      <c r="CD45" s="55"/>
    </row>
    <row r="46" spans="1:82" ht="9.9" customHeight="1">
      <c r="A46" s="1"/>
      <c r="B46" s="19"/>
      <c r="C46" s="695"/>
      <c r="D46" s="695"/>
      <c r="E46" s="1"/>
      <c r="F46" s="24"/>
      <c r="G46" s="1"/>
      <c r="H46" s="1"/>
      <c r="I46" s="1"/>
      <c r="J46" s="700"/>
      <c r="K46" s="700"/>
      <c r="L46" s="700"/>
      <c r="M46" s="700"/>
      <c r="N46" s="700"/>
      <c r="O46" s="700"/>
      <c r="P46" s="163"/>
      <c r="Q46" s="163"/>
      <c r="R46" s="700"/>
      <c r="S46" s="700"/>
      <c r="T46" s="700"/>
      <c r="U46" s="700"/>
      <c r="V46" s="700"/>
      <c r="W46" s="700"/>
      <c r="X46" s="188"/>
      <c r="Y46" s="188"/>
      <c r="Z46" s="700"/>
      <c r="AA46" s="700"/>
      <c r="AB46" s="700"/>
      <c r="AC46" s="700"/>
      <c r="AD46" s="700"/>
      <c r="AE46" s="700"/>
      <c r="AF46" s="700"/>
      <c r="AG46" s="700"/>
      <c r="AH46" s="700"/>
      <c r="AI46" s="700"/>
      <c r="AJ46" s="700"/>
      <c r="AK46" s="700"/>
      <c r="AL46" s="1"/>
      <c r="AM46" s="1"/>
      <c r="AN46" s="705"/>
      <c r="AO46" s="706"/>
      <c r="AP46" s="706"/>
      <c r="AQ46" s="706"/>
      <c r="AR46" s="706"/>
      <c r="AS46" s="706"/>
      <c r="AT46" s="1"/>
      <c r="AU46" s="1"/>
      <c r="AV46" s="1"/>
      <c r="AW46" s="1"/>
      <c r="AX46" s="1"/>
      <c r="AY46" s="1"/>
      <c r="AZ46" s="1"/>
      <c r="BA46" s="81"/>
      <c r="BB46" s="700"/>
      <c r="BC46" s="700"/>
      <c r="BD46" s="700"/>
      <c r="BE46" s="700"/>
      <c r="BF46" s="700"/>
      <c r="BG46" s="700"/>
      <c r="BH46" s="163"/>
      <c r="BI46" s="163"/>
      <c r="BJ46" s="700"/>
      <c r="BK46" s="700"/>
      <c r="BL46" s="700"/>
      <c r="BM46" s="700"/>
      <c r="BN46" s="700"/>
      <c r="BO46" s="700"/>
      <c r="BP46" s="188"/>
      <c r="BQ46" s="188"/>
      <c r="BR46" s="700"/>
      <c r="BS46" s="700"/>
      <c r="BT46" s="700"/>
      <c r="BU46" s="700"/>
      <c r="BV46" s="700"/>
      <c r="BW46" s="700"/>
      <c r="BX46" s="700"/>
      <c r="BY46" s="700"/>
      <c r="BZ46" s="700"/>
      <c r="CA46" s="700"/>
      <c r="CB46" s="700"/>
      <c r="CC46" s="700"/>
      <c r="CD46" s="55"/>
    </row>
    <row r="47" spans="1:82" ht="30" customHeight="1">
      <c r="A47" s="1"/>
      <c r="B47" s="19"/>
      <c r="CD47" s="55"/>
    </row>
    <row r="48" spans="1:82" ht="30" customHeight="1">
      <c r="A48" s="55"/>
      <c r="B48" s="1"/>
      <c r="CD48" s="55"/>
    </row>
    <row r="49" spans="1:82" ht="30" customHeight="1">
      <c r="A49" s="5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54"/>
    </row>
    <row r="50" spans="1:82" ht="30" customHeight="1">
      <c r="A50" s="55"/>
      <c r="B50" s="1"/>
      <c r="CD50" s="55"/>
    </row>
    <row r="51" spans="1:82" ht="30" customHeight="1">
      <c r="A51" s="1"/>
      <c r="B51" s="19"/>
      <c r="C51" s="883" t="s">
        <v>83</v>
      </c>
      <c r="D51" s="78" t="s">
        <v>84</v>
      </c>
      <c r="E51" s="375"/>
      <c r="F51" s="375"/>
      <c r="G51" s="113"/>
      <c r="H51" s="113"/>
      <c r="I51" s="113"/>
      <c r="J51" s="113"/>
      <c r="K51" s="113"/>
      <c r="L51" s="113"/>
      <c r="M51" s="113"/>
      <c r="N51" s="113"/>
      <c r="O51" s="113"/>
      <c r="P51" s="113"/>
      <c r="Q51" s="113"/>
      <c r="R51" s="113"/>
      <c r="S51" s="113"/>
      <c r="T51" s="113"/>
      <c r="U51" s="113"/>
      <c r="V51" s="1"/>
      <c r="W51" s="1"/>
      <c r="X51" s="1"/>
      <c r="Y51" s="1"/>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1"/>
      <c r="BF51" s="1"/>
      <c r="BG51" s="1"/>
      <c r="BH51" s="1"/>
      <c r="BI51" s="1"/>
      <c r="BJ51" s="1"/>
      <c r="BK51" s="1"/>
      <c r="BL51" s="1"/>
      <c r="BM51" s="725"/>
      <c r="BN51" s="1"/>
      <c r="BO51" s="725"/>
      <c r="BQ51" s="723" t="s">
        <v>85</v>
      </c>
      <c r="BR51" s="1"/>
      <c r="BS51" s="1"/>
      <c r="BT51" s="1"/>
      <c r="BU51" s="1"/>
      <c r="BV51" s="1"/>
      <c r="BW51" s="1"/>
      <c r="BX51" s="1"/>
      <c r="BY51" s="882" t="s">
        <v>86</v>
      </c>
      <c r="BZ51" s="1"/>
      <c r="CA51" s="1"/>
      <c r="CB51" s="727"/>
      <c r="CC51" s="1"/>
      <c r="CD51" s="55"/>
    </row>
    <row r="52" spans="1:82" ht="30" customHeight="1">
      <c r="A52" s="1"/>
      <c r="B52" s="19"/>
      <c r="C52" s="1"/>
      <c r="D52" s="80" t="s">
        <v>87</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711" t="s">
        <v>88</v>
      </c>
      <c r="AY52" s="1"/>
      <c r="AZ52" s="1"/>
      <c r="BA52" s="1"/>
      <c r="BB52" s="1"/>
      <c r="BC52" s="1"/>
      <c r="BD52" s="1"/>
      <c r="BE52" s="1"/>
      <c r="BF52" s="1"/>
      <c r="BG52" s="1"/>
      <c r="BH52" s="1"/>
      <c r="BI52" s="1"/>
      <c r="BJ52" s="1"/>
      <c r="BK52" s="1"/>
      <c r="BL52" s="1"/>
      <c r="BM52" s="113"/>
      <c r="BN52" s="113"/>
      <c r="BO52" s="87"/>
      <c r="BP52" s="87"/>
      <c r="BQ52" s="1515"/>
      <c r="BR52" s="1478"/>
      <c r="BS52" s="1478"/>
      <c r="BT52" s="1478"/>
      <c r="BU52" s="1478"/>
      <c r="BV52" s="1478"/>
      <c r="BW52" s="1478"/>
      <c r="BX52" s="1478"/>
      <c r="BY52" s="1478"/>
      <c r="BZ52" s="1478"/>
      <c r="CA52" s="1478"/>
      <c r="CB52" s="1479"/>
      <c r="CC52" s="1"/>
      <c r="CD52" s="55"/>
    </row>
    <row r="53" spans="1:82" ht="30" customHeight="1">
      <c r="A53" s="1"/>
      <c r="B53" s="19"/>
      <c r="C53" s="1"/>
      <c r="D53" s="207"/>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711"/>
      <c r="AY53" s="1"/>
      <c r="AZ53" s="1"/>
      <c r="BA53" s="1"/>
      <c r="BB53" s="1"/>
      <c r="BC53" s="1"/>
      <c r="BD53" s="1"/>
      <c r="BE53" s="1"/>
      <c r="BF53" s="1"/>
      <c r="BG53" s="1"/>
      <c r="BH53" s="1"/>
      <c r="BI53" s="1"/>
      <c r="BJ53" s="1"/>
      <c r="BK53" s="1"/>
      <c r="BL53" s="1"/>
      <c r="BM53" s="726"/>
      <c r="BN53" s="726"/>
      <c r="BO53" s="163"/>
      <c r="BP53" s="163"/>
      <c r="BQ53" s="1480"/>
      <c r="BR53" s="1481"/>
      <c r="BS53" s="1481"/>
      <c r="BT53" s="1481"/>
      <c r="BU53" s="1481"/>
      <c r="BV53" s="1481"/>
      <c r="BW53" s="1481"/>
      <c r="BX53" s="1481"/>
      <c r="BY53" s="1481"/>
      <c r="BZ53" s="1481"/>
      <c r="CA53" s="1481"/>
      <c r="CB53" s="1482"/>
      <c r="CC53" s="1"/>
      <c r="CD53" s="55"/>
    </row>
    <row r="54" spans="1:82" ht="30" customHeight="1">
      <c r="A54" s="55"/>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54"/>
    </row>
    <row r="55" spans="1:82" ht="30" customHeight="1">
      <c r="A55" s="55"/>
      <c r="B55" s="1"/>
      <c r="CC55" s="1"/>
      <c r="CD55" s="55"/>
    </row>
    <row r="56" spans="1:82" ht="30" customHeight="1">
      <c r="A56" s="55"/>
      <c r="B56" s="1"/>
      <c r="C56" s="884" t="s">
        <v>89</v>
      </c>
      <c r="D56" s="1123" t="s">
        <v>1788</v>
      </c>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725"/>
      <c r="BK56" s="725"/>
      <c r="BL56" s="725"/>
      <c r="BM56" s="725"/>
      <c r="BN56" s="725"/>
      <c r="BO56" s="725"/>
      <c r="BP56" s="725"/>
      <c r="BQ56" s="725"/>
      <c r="BR56" s="725"/>
      <c r="BS56" s="725"/>
      <c r="BT56" s="725"/>
      <c r="BU56" s="725"/>
      <c r="BV56" s="725"/>
      <c r="BW56" s="725"/>
      <c r="BX56" s="725"/>
      <c r="BY56" s="725"/>
      <c r="BZ56" s="725"/>
      <c r="CA56" s="725"/>
      <c r="CB56" s="728"/>
      <c r="CC56" s="1"/>
      <c r="CD56" s="55"/>
    </row>
    <row r="57" spans="1:82" ht="30" customHeight="1">
      <c r="A57" s="55"/>
      <c r="B57" s="1"/>
      <c r="C57" s="1"/>
      <c r="D57" s="1124" t="s">
        <v>1789</v>
      </c>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55"/>
    </row>
    <row r="58" spans="1:82" ht="30" customHeight="1">
      <c r="A58" s="55"/>
      <c r="B58" s="1"/>
      <c r="C58" s="1"/>
      <c r="D58" s="1124"/>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55"/>
    </row>
    <row r="59" spans="1:82" ht="32.1" customHeight="1">
      <c r="A59" s="55"/>
      <c r="B59" s="1"/>
      <c r="C59" s="375"/>
      <c r="D59" s="375"/>
      <c r="E59" s="375"/>
      <c r="F59" s="375"/>
      <c r="G59" s="375"/>
      <c r="H59" s="375"/>
      <c r="I59" s="375"/>
      <c r="J59" s="721" t="s">
        <v>90</v>
      </c>
      <c r="K59" s="375"/>
      <c r="L59" s="1"/>
      <c r="M59" s="720"/>
      <c r="N59" s="720"/>
      <c r="O59" s="720"/>
      <c r="P59" s="720"/>
      <c r="Q59" s="720"/>
      <c r="R59" s="723" t="s">
        <v>91</v>
      </c>
      <c r="S59" s="720"/>
      <c r="T59" s="720"/>
      <c r="U59" s="720"/>
      <c r="V59" s="720"/>
      <c r="W59" s="720"/>
      <c r="X59" s="1"/>
      <c r="Y59" s="720"/>
      <c r="Z59" s="721" t="s">
        <v>85</v>
      </c>
      <c r="AA59" s="720"/>
      <c r="AB59" s="720"/>
      <c r="AC59" s="1"/>
      <c r="AD59" s="375"/>
      <c r="AE59" s="375"/>
      <c r="AF59" s="375"/>
      <c r="AG59" s="375"/>
      <c r="AH59" s="1488" t="s">
        <v>92</v>
      </c>
      <c r="AI59" s="1489"/>
      <c r="AJ59" s="1489"/>
      <c r="AK59" s="1489"/>
      <c r="AL59" s="375"/>
      <c r="AM59" s="375"/>
      <c r="AN59" s="375"/>
      <c r="AO59" s="724"/>
      <c r="AP59" s="724"/>
      <c r="AQ59" s="724"/>
      <c r="AR59" s="724"/>
      <c r="AS59" s="375"/>
      <c r="AT59" s="375"/>
      <c r="AU59" s="375"/>
      <c r="AV59" s="375"/>
      <c r="AW59" s="375"/>
      <c r="AX59" s="375"/>
      <c r="AY59" s="375"/>
      <c r="AZ59" s="375"/>
      <c r="BA59" s="721" t="s">
        <v>90</v>
      </c>
      <c r="BB59" s="375"/>
      <c r="BC59" s="1"/>
      <c r="BD59" s="720"/>
      <c r="BE59" s="720"/>
      <c r="BF59" s="720"/>
      <c r="BG59" s="720"/>
      <c r="BH59" s="720"/>
      <c r="BI59" s="723" t="s">
        <v>91</v>
      </c>
      <c r="BJ59" s="720"/>
      <c r="BK59" s="720"/>
      <c r="BL59" s="720"/>
      <c r="BM59" s="720"/>
      <c r="BN59" s="720"/>
      <c r="BO59" s="1"/>
      <c r="BP59" s="720"/>
      <c r="BQ59" s="721" t="s">
        <v>85</v>
      </c>
      <c r="BR59" s="720"/>
      <c r="BS59" s="720"/>
      <c r="BT59" s="1"/>
      <c r="BU59" s="375"/>
      <c r="BV59" s="375"/>
      <c r="BW59" s="375"/>
      <c r="BX59" s="375"/>
      <c r="BY59" s="1488" t="s">
        <v>93</v>
      </c>
      <c r="BZ59" s="1489"/>
      <c r="CA59" s="1489"/>
      <c r="CB59" s="1489"/>
      <c r="CC59" s="1"/>
      <c r="CD59" s="55"/>
    </row>
    <row r="60" spans="1:82" ht="30" customHeight="1">
      <c r="A60" s="55"/>
      <c r="B60" s="1"/>
      <c r="C60" s="1"/>
      <c r="D60" s="233" t="s">
        <v>94</v>
      </c>
      <c r="E60" s="1"/>
      <c r="F60" s="1"/>
      <c r="G60" s="1"/>
      <c r="H60" s="1"/>
      <c r="I60" s="1"/>
      <c r="J60" s="1477"/>
      <c r="K60" s="1478"/>
      <c r="L60" s="1478"/>
      <c r="M60" s="1478"/>
      <c r="N60" s="1478"/>
      <c r="O60" s="1478"/>
      <c r="P60" s="1478"/>
      <c r="Q60" s="1478"/>
      <c r="R60" s="1478"/>
      <c r="S60" s="1478"/>
      <c r="T60" s="1478"/>
      <c r="U60" s="1478"/>
      <c r="V60" s="1478"/>
      <c r="W60" s="1478"/>
      <c r="X60" s="1478"/>
      <c r="Y60" s="1478"/>
      <c r="Z60" s="1478"/>
      <c r="AA60" s="1478"/>
      <c r="AB60" s="1478"/>
      <c r="AC60" s="1478"/>
      <c r="AD60" s="1478"/>
      <c r="AE60" s="1478"/>
      <c r="AF60" s="1478"/>
      <c r="AG60" s="1478"/>
      <c r="AH60" s="1478"/>
      <c r="AI60" s="1478"/>
      <c r="AJ60" s="1478"/>
      <c r="AK60" s="1479"/>
      <c r="AL60" s="1"/>
      <c r="AM60" s="1"/>
      <c r="AN60" s="705"/>
      <c r="AQ60" s="1490" t="s">
        <v>95</v>
      </c>
      <c r="AR60" s="1490"/>
      <c r="AS60" s="1490"/>
      <c r="AT60" s="1490"/>
      <c r="AU60" s="1490"/>
      <c r="AW60" s="1"/>
      <c r="AX60" s="1"/>
      <c r="AY60" s="1"/>
      <c r="AZ60" s="81" t="s">
        <v>88</v>
      </c>
      <c r="BA60" s="1477"/>
      <c r="BB60" s="1483"/>
      <c r="BC60" s="1483"/>
      <c r="BD60" s="1483"/>
      <c r="BE60" s="1483"/>
      <c r="BF60" s="1483"/>
      <c r="BG60" s="1483"/>
      <c r="BH60" s="1483"/>
      <c r="BI60" s="1483"/>
      <c r="BJ60" s="1483"/>
      <c r="BK60" s="1483"/>
      <c r="BL60" s="1483"/>
      <c r="BM60" s="1483"/>
      <c r="BN60" s="1483"/>
      <c r="BO60" s="1483"/>
      <c r="BP60" s="1483"/>
      <c r="BQ60" s="1483"/>
      <c r="BR60" s="1483"/>
      <c r="BS60" s="1483"/>
      <c r="BT60" s="1483"/>
      <c r="BU60" s="1483"/>
      <c r="BV60" s="1483"/>
      <c r="BW60" s="1483"/>
      <c r="BX60" s="1483"/>
      <c r="BY60" s="1483"/>
      <c r="BZ60" s="1483"/>
      <c r="CA60" s="1483"/>
      <c r="CB60" s="1484"/>
      <c r="CC60" s="1"/>
      <c r="CD60" s="55"/>
    </row>
    <row r="61" spans="1:82" ht="30" customHeight="1">
      <c r="A61" s="55"/>
      <c r="B61" s="1"/>
      <c r="C61" s="1"/>
      <c r="D61" s="207" t="s">
        <v>96</v>
      </c>
      <c r="E61" s="1"/>
      <c r="F61" s="1"/>
      <c r="G61" s="1"/>
      <c r="H61" s="1"/>
      <c r="I61" s="1"/>
      <c r="J61" s="1480"/>
      <c r="K61" s="1481"/>
      <c r="L61" s="1481"/>
      <c r="M61" s="1481"/>
      <c r="N61" s="1481"/>
      <c r="O61" s="1481"/>
      <c r="P61" s="1481"/>
      <c r="Q61" s="1481"/>
      <c r="R61" s="1481"/>
      <c r="S61" s="1481"/>
      <c r="T61" s="1481"/>
      <c r="U61" s="1481"/>
      <c r="V61" s="1481"/>
      <c r="W61" s="1481"/>
      <c r="X61" s="1481"/>
      <c r="Y61" s="1481"/>
      <c r="Z61" s="1481"/>
      <c r="AA61" s="1481"/>
      <c r="AB61" s="1481"/>
      <c r="AC61" s="1481"/>
      <c r="AD61" s="1481"/>
      <c r="AE61" s="1481"/>
      <c r="AF61" s="1481"/>
      <c r="AG61" s="1481"/>
      <c r="AH61" s="1481"/>
      <c r="AI61" s="1481"/>
      <c r="AJ61" s="1481"/>
      <c r="AK61" s="1482"/>
      <c r="AL61" s="1"/>
      <c r="AM61" s="1"/>
      <c r="AN61" s="705"/>
      <c r="AQ61" s="1491" t="s">
        <v>97</v>
      </c>
      <c r="AR61" s="1491"/>
      <c r="AS61" s="1491"/>
      <c r="AT61" s="1491"/>
      <c r="AU61" s="1491"/>
      <c r="AW61" s="1"/>
      <c r="AX61" s="1"/>
      <c r="AY61" s="1"/>
      <c r="AZ61" s="81"/>
      <c r="BA61" s="1485"/>
      <c r="BB61" s="1486"/>
      <c r="BC61" s="1486"/>
      <c r="BD61" s="1486"/>
      <c r="BE61" s="1486"/>
      <c r="BF61" s="1486"/>
      <c r="BG61" s="1486"/>
      <c r="BH61" s="1486"/>
      <c r="BI61" s="1486"/>
      <c r="BJ61" s="1486"/>
      <c r="BK61" s="1486"/>
      <c r="BL61" s="1486"/>
      <c r="BM61" s="1486"/>
      <c r="BN61" s="1486"/>
      <c r="BO61" s="1486"/>
      <c r="BP61" s="1486"/>
      <c r="BQ61" s="1486"/>
      <c r="BR61" s="1486"/>
      <c r="BS61" s="1486"/>
      <c r="BT61" s="1486"/>
      <c r="BU61" s="1486"/>
      <c r="BV61" s="1486"/>
      <c r="BW61" s="1486"/>
      <c r="BX61" s="1486"/>
      <c r="BY61" s="1486"/>
      <c r="BZ61" s="1486"/>
      <c r="CA61" s="1486"/>
      <c r="CB61" s="1487"/>
      <c r="CC61" s="1"/>
      <c r="CD61" s="55"/>
    </row>
    <row r="62" spans="1:82" ht="15" customHeight="1">
      <c r="A62" s="55"/>
      <c r="B62" s="1"/>
      <c r="CC62" s="1"/>
      <c r="CD62" s="55"/>
    </row>
    <row r="63" spans="1:82" ht="30" customHeight="1">
      <c r="A63" s="5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54"/>
    </row>
    <row r="64" spans="1:82" ht="27.75" customHeight="1">
      <c r="A64" s="55"/>
      <c r="B64" s="1"/>
      <c r="CC64" s="1"/>
      <c r="CD64" s="55"/>
    </row>
    <row r="65" spans="1:82" ht="27.75" customHeight="1">
      <c r="A65" s="55"/>
      <c r="B65" s="1"/>
      <c r="C65" s="233">
        <v>1.5</v>
      </c>
      <c r="D65" s="233" t="s">
        <v>98</v>
      </c>
      <c r="E65" s="40"/>
      <c r="F65" s="40"/>
      <c r="G65" s="40"/>
      <c r="H65" s="40"/>
      <c r="I65" s="40"/>
      <c r="J65" s="40"/>
      <c r="K65" s="40"/>
      <c r="L65" s="40"/>
      <c r="M65" s="40"/>
      <c r="N65" s="40"/>
      <c r="O65" s="40"/>
      <c r="P65" s="40"/>
      <c r="Q65" s="40"/>
      <c r="R65" s="40"/>
      <c r="S65" s="40"/>
      <c r="T65" s="700"/>
      <c r="U65" s="700"/>
      <c r="V65" s="700"/>
      <c r="W65" s="700"/>
      <c r="X65" s="188"/>
      <c r="Y65" s="188"/>
      <c r="Z65" s="700"/>
      <c r="AA65" s="700"/>
      <c r="AB65" s="700"/>
      <c r="AC65" s="700"/>
      <c r="AD65" s="700"/>
      <c r="AE65" s="700"/>
      <c r="AF65" s="700"/>
      <c r="AG65" s="700"/>
      <c r="AH65" s="700"/>
      <c r="AI65" s="700"/>
      <c r="AJ65" s="700"/>
      <c r="AK65" s="700"/>
      <c r="AL65" s="1"/>
      <c r="AM65" s="1"/>
      <c r="AN65" s="705"/>
      <c r="AO65" s="706"/>
      <c r="AP65" s="706"/>
      <c r="AQ65" s="706"/>
      <c r="AR65" s="706"/>
      <c r="AS65" s="706"/>
      <c r="AT65" s="1"/>
      <c r="AU65" s="1"/>
      <c r="AV65" s="1"/>
      <c r="AW65" s="1"/>
      <c r="AX65" s="1"/>
      <c r="AY65" s="1"/>
      <c r="AZ65" s="1"/>
      <c r="BA65" s="81"/>
      <c r="BB65" s="700"/>
      <c r="BC65" s="700"/>
      <c r="BD65" s="700"/>
      <c r="BE65" s="700"/>
      <c r="BF65" s="700"/>
      <c r="BG65" s="700"/>
      <c r="BH65" s="163"/>
      <c r="BI65" s="163"/>
      <c r="BJ65" s="700"/>
      <c r="BK65" s="700"/>
      <c r="BL65" s="700"/>
      <c r="BM65" s="700"/>
      <c r="BN65" s="700"/>
      <c r="BO65" s="700"/>
      <c r="BP65" s="188"/>
      <c r="BQ65" s="188"/>
      <c r="BR65" s="700"/>
      <c r="BS65" s="700"/>
      <c r="BT65" s="700"/>
      <c r="BU65" s="700"/>
      <c r="BV65" s="700"/>
      <c r="BW65" s="700"/>
      <c r="BX65" s="700"/>
      <c r="BY65" s="700"/>
      <c r="BZ65" s="700"/>
      <c r="CA65" s="700"/>
      <c r="CB65" s="700"/>
      <c r="CC65" s="700"/>
      <c r="CD65" s="55"/>
    </row>
    <row r="66" spans="1:82" ht="30" customHeight="1">
      <c r="A66" s="55"/>
      <c r="B66" s="1"/>
      <c r="C66" s="1"/>
      <c r="D66" s="207" t="s">
        <v>99</v>
      </c>
      <c r="E66" s="40"/>
      <c r="F66" s="40"/>
      <c r="G66" s="40"/>
      <c r="H66" s="40"/>
      <c r="I66" s="40"/>
      <c r="J66" s="40"/>
      <c r="K66" s="40"/>
      <c r="L66" s="40"/>
      <c r="M66" s="40"/>
      <c r="N66" s="40"/>
      <c r="O66" s="40"/>
      <c r="P66" s="40"/>
      <c r="Q66" s="40"/>
      <c r="R66" s="40"/>
      <c r="S66" s="40"/>
      <c r="T66" s="700"/>
      <c r="U66" s="700"/>
      <c r="V66" s="700"/>
      <c r="W66" s="700"/>
      <c r="X66" s="188"/>
      <c r="Y66" s="188"/>
      <c r="Z66" s="700"/>
      <c r="AA66" s="700"/>
      <c r="AB66" s="700"/>
      <c r="AC66" s="700"/>
      <c r="AD66" s="700"/>
      <c r="AE66" s="700"/>
      <c r="AF66" s="700"/>
      <c r="AG66" s="700"/>
      <c r="AH66" s="700"/>
      <c r="AI66" s="700"/>
      <c r="AJ66" s="700"/>
      <c r="AK66" s="700"/>
      <c r="AL66" s="1"/>
      <c r="AM66" s="1"/>
      <c r="AN66" s="705"/>
      <c r="AO66" s="706"/>
      <c r="AP66" s="706"/>
      <c r="AQ66" s="706"/>
      <c r="AR66" s="706"/>
      <c r="AS66" s="706"/>
      <c r="AT66" s="1"/>
      <c r="AU66" s="1"/>
      <c r="AV66" s="1"/>
      <c r="AW66" s="1"/>
      <c r="AX66" s="1"/>
      <c r="AY66" s="1"/>
      <c r="AZ66" s="1"/>
      <c r="BA66" s="81"/>
      <c r="BB66" s="700"/>
      <c r="BC66" s="700"/>
      <c r="BD66" s="700"/>
      <c r="BE66" s="700"/>
      <c r="BF66" s="700"/>
      <c r="BG66" s="700"/>
      <c r="BH66" s="163"/>
      <c r="BI66" s="163"/>
      <c r="BJ66" s="700"/>
      <c r="BK66" s="700"/>
      <c r="BL66" s="700"/>
      <c r="BM66" s="700"/>
      <c r="BN66" s="700"/>
      <c r="BO66" s="700"/>
      <c r="BP66" s="188"/>
      <c r="BQ66" s="188"/>
      <c r="BR66" s="700"/>
      <c r="BS66" s="700"/>
      <c r="BT66" s="700"/>
      <c r="BU66" s="700"/>
      <c r="BV66" s="700"/>
      <c r="BW66" s="700"/>
      <c r="BX66" s="700"/>
      <c r="BY66" s="700"/>
      <c r="BZ66" s="700"/>
      <c r="CA66" s="700"/>
      <c r="CB66" s="700"/>
      <c r="CC66" s="700"/>
      <c r="CD66" s="55"/>
    </row>
    <row r="67" spans="1:82" ht="30" customHeight="1">
      <c r="A67" s="55"/>
      <c r="B67" s="1"/>
      <c r="C67" s="85"/>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40"/>
      <c r="AY67" s="199"/>
      <c r="AZ67" s="1"/>
      <c r="BA67" s="1"/>
      <c r="BB67" s="1"/>
      <c r="BC67" s="1"/>
      <c r="BD67" s="1"/>
      <c r="BE67" s="1"/>
      <c r="BF67" s="1"/>
      <c r="BG67" s="1"/>
      <c r="BH67" s="1"/>
      <c r="BI67" s="1"/>
      <c r="BJ67" s="1"/>
      <c r="BK67" s="1"/>
      <c r="BL67" s="711"/>
      <c r="BM67" s="711"/>
      <c r="BN67" s="711"/>
      <c r="BO67" s="711"/>
      <c r="BP67" s="1"/>
      <c r="BQ67" s="1"/>
      <c r="BR67" s="1"/>
      <c r="BS67" s="318"/>
      <c r="BT67" s="733"/>
      <c r="BU67" s="734"/>
      <c r="BV67" s="734"/>
      <c r="BW67" s="734"/>
      <c r="BX67" s="734"/>
      <c r="BY67" s="885" t="s">
        <v>100</v>
      </c>
      <c r="BZ67" s="734"/>
      <c r="CA67" s="734"/>
      <c r="CB67" s="1"/>
      <c r="CC67" s="700"/>
      <c r="CD67" s="55"/>
    </row>
    <row r="68" spans="1:82" ht="30" customHeight="1">
      <c r="A68" s="55"/>
      <c r="C68" s="730"/>
      <c r="D68" s="85"/>
      <c r="E68" s="1494"/>
      <c r="F68" s="1495"/>
      <c r="G68" s="1495"/>
      <c r="H68" s="1495"/>
      <c r="I68" s="1495"/>
      <c r="J68" s="1495"/>
      <c r="K68" s="1495"/>
      <c r="L68" s="1495"/>
      <c r="M68" s="1495"/>
      <c r="N68" s="1495"/>
      <c r="O68" s="1495"/>
      <c r="P68" s="1495"/>
      <c r="Q68" s="1495"/>
      <c r="R68" s="1495"/>
      <c r="S68" s="1495"/>
      <c r="T68" s="1495"/>
      <c r="U68" s="1495"/>
      <c r="V68" s="1495"/>
      <c r="W68" s="1495"/>
      <c r="X68" s="1495"/>
      <c r="Y68" s="1495"/>
      <c r="Z68" s="1495"/>
      <c r="AA68" s="1495"/>
      <c r="AB68" s="1495"/>
      <c r="AC68" s="1495"/>
      <c r="AD68" s="1495"/>
      <c r="AE68" s="1495"/>
      <c r="AF68" s="1495"/>
      <c r="AG68" s="1495"/>
      <c r="AH68" s="1495"/>
      <c r="AI68" s="1495"/>
      <c r="AJ68" s="1495"/>
      <c r="AK68" s="1495"/>
      <c r="AL68" s="1495"/>
      <c r="AM68" s="1495"/>
      <c r="AN68" s="1495"/>
      <c r="AO68" s="1495"/>
      <c r="AP68" s="1495"/>
      <c r="AQ68" s="1495"/>
      <c r="AR68" s="1495"/>
      <c r="AS68" s="1495"/>
      <c r="AT68" s="1495"/>
      <c r="AU68" s="1495"/>
      <c r="AV68" s="1495"/>
      <c r="AW68" s="1495"/>
      <c r="AX68" s="1495"/>
      <c r="AY68" s="1495"/>
      <c r="AZ68" s="1495"/>
      <c r="BA68" s="1495"/>
      <c r="BB68" s="1495"/>
      <c r="BC68" s="1495"/>
      <c r="BD68" s="1495"/>
      <c r="BE68" s="1495"/>
      <c r="BF68" s="1495"/>
      <c r="BG68" s="1495"/>
      <c r="BH68" s="1495"/>
      <c r="BI68" s="1495"/>
      <c r="BJ68" s="1495"/>
      <c r="BK68" s="1495"/>
      <c r="BL68" s="1495"/>
      <c r="BM68" s="1495"/>
      <c r="BN68" s="1495"/>
      <c r="BO68" s="1495"/>
      <c r="BP68" s="1495"/>
      <c r="BQ68" s="1495"/>
      <c r="BR68" s="1495"/>
      <c r="BS68" s="1495"/>
      <c r="BT68" s="1495"/>
      <c r="BU68" s="1495"/>
      <c r="BV68" s="1495"/>
      <c r="BW68" s="1495"/>
      <c r="BX68" s="1495"/>
      <c r="BY68" s="1495"/>
      <c r="BZ68" s="1495"/>
      <c r="CA68" s="1495"/>
      <c r="CB68" s="1496"/>
      <c r="CC68" s="720"/>
      <c r="CD68" s="55"/>
    </row>
    <row r="69" spans="1:82" ht="20.100000000000001" customHeight="1">
      <c r="A69" s="55"/>
      <c r="C69" s="730"/>
      <c r="D69" s="85"/>
      <c r="E69" s="1497"/>
      <c r="F69" s="1498"/>
      <c r="G69" s="1498"/>
      <c r="H69" s="1498"/>
      <c r="I69" s="1498"/>
      <c r="J69" s="1498"/>
      <c r="K69" s="1498"/>
      <c r="L69" s="1498"/>
      <c r="M69" s="1498"/>
      <c r="N69" s="1498"/>
      <c r="O69" s="1498"/>
      <c r="P69" s="1498"/>
      <c r="Q69" s="1498"/>
      <c r="R69" s="1498"/>
      <c r="S69" s="1498"/>
      <c r="T69" s="1498"/>
      <c r="U69" s="1498"/>
      <c r="V69" s="1498"/>
      <c r="W69" s="1498"/>
      <c r="X69" s="1498"/>
      <c r="Y69" s="1498"/>
      <c r="Z69" s="1498"/>
      <c r="AA69" s="1498"/>
      <c r="AB69" s="1498"/>
      <c r="AC69" s="1498"/>
      <c r="AD69" s="1498"/>
      <c r="AE69" s="1498"/>
      <c r="AF69" s="1498"/>
      <c r="AG69" s="1498"/>
      <c r="AH69" s="1498"/>
      <c r="AI69" s="1498"/>
      <c r="AJ69" s="1498"/>
      <c r="AK69" s="1498"/>
      <c r="AL69" s="1498"/>
      <c r="AM69" s="1498"/>
      <c r="AN69" s="1498"/>
      <c r="AO69" s="1498"/>
      <c r="AP69" s="1498"/>
      <c r="AQ69" s="1498"/>
      <c r="AR69" s="1498"/>
      <c r="AS69" s="1498"/>
      <c r="AT69" s="1498"/>
      <c r="AU69" s="1498"/>
      <c r="AV69" s="1498"/>
      <c r="AW69" s="1498"/>
      <c r="AX69" s="1498"/>
      <c r="AY69" s="1498"/>
      <c r="AZ69" s="1498"/>
      <c r="BA69" s="1498"/>
      <c r="BB69" s="1498"/>
      <c r="BC69" s="1498"/>
      <c r="BD69" s="1498"/>
      <c r="BE69" s="1498"/>
      <c r="BF69" s="1498"/>
      <c r="BG69" s="1498"/>
      <c r="BH69" s="1498"/>
      <c r="BI69" s="1498"/>
      <c r="BJ69" s="1498"/>
      <c r="BK69" s="1498"/>
      <c r="BL69" s="1498"/>
      <c r="BM69" s="1498"/>
      <c r="BN69" s="1498"/>
      <c r="BO69" s="1498"/>
      <c r="BP69" s="1498"/>
      <c r="BQ69" s="1498"/>
      <c r="BR69" s="1498"/>
      <c r="BS69" s="1498"/>
      <c r="BT69" s="1498"/>
      <c r="BU69" s="1498"/>
      <c r="BV69" s="1498"/>
      <c r="BW69" s="1498"/>
      <c r="BX69" s="1498"/>
      <c r="BY69" s="1498"/>
      <c r="BZ69" s="1498"/>
      <c r="CA69" s="1498"/>
      <c r="CB69" s="1499"/>
      <c r="CC69" s="720"/>
      <c r="CD69" s="55"/>
    </row>
    <row r="70" spans="1:82" ht="30" customHeight="1">
      <c r="A70" s="55"/>
      <c r="CD70" s="55"/>
    </row>
    <row r="71" spans="1:82" ht="30" customHeight="1">
      <c r="A71" s="55"/>
      <c r="CD71" s="55"/>
    </row>
    <row r="72" spans="1:82" ht="30" customHeight="1">
      <c r="A72" s="55"/>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53"/>
    </row>
    <row r="73" spans="1:82" s="285" customFormat="1" ht="30" customHeight="1">
      <c r="B73" s="655"/>
      <c r="C73" s="233">
        <v>1.6</v>
      </c>
      <c r="D73" s="233" t="s">
        <v>2873</v>
      </c>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40"/>
      <c r="AZ73" s="40"/>
      <c r="BA73" s="40"/>
      <c r="BB73" s="40"/>
      <c r="BC73" s="40"/>
      <c r="BD73" s="40"/>
      <c r="BE73" s="40"/>
      <c r="BF73" s="1"/>
      <c r="BG73" s="1"/>
      <c r="BH73" s="1"/>
      <c r="BI73" s="1"/>
      <c r="BJ73" s="1"/>
      <c r="BK73" s="1"/>
      <c r="BL73" s="1"/>
      <c r="BM73" s="1"/>
      <c r="BN73" s="1"/>
      <c r="BO73" s="1"/>
      <c r="BP73" s="1"/>
      <c r="BQ73" s="1"/>
      <c r="BR73" s="1"/>
      <c r="BS73" s="1"/>
      <c r="BT73" s="1"/>
      <c r="BU73" s="1"/>
      <c r="BV73" s="1"/>
      <c r="BW73" s="1"/>
      <c r="BX73" s="1"/>
      <c r="BY73" s="1"/>
      <c r="BZ73" s="1"/>
      <c r="CA73" s="2"/>
      <c r="CB73" s="2"/>
      <c r="CD73" s="300"/>
    </row>
    <row r="74" spans="1:82" ht="30" customHeight="1">
      <c r="B74" s="19"/>
      <c r="C74" s="1"/>
      <c r="D74" s="1492" t="s">
        <v>2821</v>
      </c>
      <c r="E74" s="1492"/>
      <c r="F74" s="1492"/>
      <c r="G74" s="1492"/>
      <c r="H74" s="1492"/>
      <c r="I74" s="1492"/>
      <c r="J74" s="1492"/>
      <c r="K74" s="1492"/>
      <c r="L74" s="1492"/>
      <c r="M74" s="1492"/>
      <c r="N74" s="1492"/>
      <c r="O74" s="1492"/>
      <c r="P74" s="1492"/>
      <c r="Q74" s="1492"/>
      <c r="R74" s="1492"/>
      <c r="S74" s="1492"/>
      <c r="T74" s="1492"/>
      <c r="U74" s="1492"/>
      <c r="V74" s="1492"/>
      <c r="W74" s="1492"/>
      <c r="X74" s="1492"/>
      <c r="Y74" s="1492"/>
      <c r="Z74" s="1492"/>
      <c r="AA74" s="1492"/>
      <c r="AB74" s="1492"/>
      <c r="AC74" s="1492"/>
      <c r="AD74" s="1492"/>
      <c r="AE74" s="1492"/>
      <c r="AF74" s="1492"/>
      <c r="AG74" s="1492"/>
      <c r="AH74" s="1492"/>
      <c r="AI74" s="1492"/>
      <c r="AJ74" s="1492"/>
      <c r="AK74" s="1492"/>
      <c r="AL74" s="1492"/>
      <c r="AM74" s="1492"/>
      <c r="AN74" s="1492"/>
      <c r="AO74" s="1492"/>
      <c r="AP74" s="1492"/>
      <c r="AQ74" s="1492"/>
      <c r="AR74" s="1492"/>
      <c r="AS74" s="1492"/>
      <c r="AT74" s="1492"/>
      <c r="AU74" s="1492"/>
      <c r="AV74" s="1492"/>
      <c r="AW74" s="1492"/>
      <c r="AX74" s="1492"/>
      <c r="AY74" s="1492"/>
      <c r="AZ74" s="1492"/>
      <c r="BA74" s="1492"/>
      <c r="BB74" s="1492"/>
      <c r="BC74" s="1492"/>
      <c r="BD74" s="1492"/>
      <c r="BE74" s="1492"/>
      <c r="BF74" s="1492"/>
      <c r="BG74" s="1492"/>
      <c r="BH74" s="1492"/>
      <c r="BI74" s="1492"/>
      <c r="BJ74" s="1492"/>
      <c r="BK74" s="1492"/>
      <c r="BL74" s="1492"/>
      <c r="BM74" s="1492"/>
      <c r="BN74" s="1492"/>
      <c r="BO74" s="1492"/>
      <c r="BP74" s="1492"/>
      <c r="BQ74" s="1492"/>
      <c r="BR74" s="1492"/>
      <c r="BS74" s="1492"/>
      <c r="BT74" s="1492"/>
      <c r="BU74" s="1492"/>
      <c r="BV74" s="1492"/>
      <c r="BW74" s="1492"/>
      <c r="BX74" s="1492"/>
      <c r="BY74" s="1492"/>
      <c r="BZ74" s="1492"/>
      <c r="CD74" s="55"/>
    </row>
    <row r="75" spans="1:82" ht="30" customHeight="1">
      <c r="B75" s="19"/>
      <c r="C75" s="1"/>
      <c r="D75" s="1492"/>
      <c r="E75" s="1492"/>
      <c r="F75" s="1492"/>
      <c r="G75" s="1492"/>
      <c r="H75" s="1492"/>
      <c r="I75" s="1492"/>
      <c r="J75" s="1492"/>
      <c r="K75" s="1492"/>
      <c r="L75" s="1492"/>
      <c r="M75" s="1492"/>
      <c r="N75" s="1492"/>
      <c r="O75" s="1492"/>
      <c r="P75" s="1492"/>
      <c r="Q75" s="1492"/>
      <c r="R75" s="1492"/>
      <c r="S75" s="1492"/>
      <c r="T75" s="1492"/>
      <c r="U75" s="1492"/>
      <c r="V75" s="1492"/>
      <c r="W75" s="1492"/>
      <c r="X75" s="1492"/>
      <c r="Y75" s="1492"/>
      <c r="Z75" s="1492"/>
      <c r="AA75" s="1492"/>
      <c r="AB75" s="1492"/>
      <c r="AC75" s="1492"/>
      <c r="AD75" s="1492"/>
      <c r="AE75" s="1492"/>
      <c r="AF75" s="1492"/>
      <c r="AG75" s="1492"/>
      <c r="AH75" s="1492"/>
      <c r="AI75" s="1492"/>
      <c r="AJ75" s="1492"/>
      <c r="AK75" s="1492"/>
      <c r="AL75" s="1492"/>
      <c r="AM75" s="1492"/>
      <c r="AN75" s="1492"/>
      <c r="AO75" s="1492"/>
      <c r="AP75" s="1492"/>
      <c r="AQ75" s="1492"/>
      <c r="AR75" s="1492"/>
      <c r="AS75" s="1492"/>
      <c r="AT75" s="1492"/>
      <c r="AU75" s="1492"/>
      <c r="AV75" s="1492"/>
      <c r="AW75" s="1492"/>
      <c r="AX75" s="1492"/>
      <c r="AY75" s="1492"/>
      <c r="AZ75" s="1492"/>
      <c r="BA75" s="1492"/>
      <c r="BB75" s="1492"/>
      <c r="BC75" s="1492"/>
      <c r="BD75" s="1492"/>
      <c r="BE75" s="1492"/>
      <c r="BF75" s="1492"/>
      <c r="BG75" s="1492"/>
      <c r="BH75" s="1492"/>
      <c r="BI75" s="1492"/>
      <c r="BJ75" s="1492"/>
      <c r="BK75" s="1492"/>
      <c r="BL75" s="1492"/>
      <c r="BM75" s="1492"/>
      <c r="BN75" s="1492"/>
      <c r="BO75" s="1492"/>
      <c r="BP75" s="1492"/>
      <c r="BQ75" s="1492"/>
      <c r="BR75" s="1492"/>
      <c r="BS75" s="1492"/>
      <c r="BT75" s="1492"/>
      <c r="BU75" s="1492"/>
      <c r="BV75" s="1492"/>
      <c r="BW75" s="1492"/>
      <c r="BX75" s="1492"/>
      <c r="BY75" s="1492"/>
      <c r="BZ75" s="1492"/>
      <c r="CD75" s="55"/>
    </row>
    <row r="76" spans="1:82" ht="30" customHeight="1">
      <c r="B76" s="731"/>
      <c r="CC76" s="194"/>
      <c r="CD76" s="550"/>
    </row>
    <row r="77" spans="1:82" ht="28.2">
      <c r="B77" s="19"/>
      <c r="BG77" s="886" t="s">
        <v>101</v>
      </c>
      <c r="CD77" s="55"/>
    </row>
    <row r="78" spans="1:82" ht="27.75" customHeight="1">
      <c r="B78" s="19"/>
      <c r="E78" s="1494"/>
      <c r="F78" s="1495"/>
      <c r="G78" s="1495"/>
      <c r="H78" s="1495"/>
      <c r="I78" s="1495"/>
      <c r="J78" s="1495"/>
      <c r="K78" s="1495"/>
      <c r="L78" s="1495"/>
      <c r="M78" s="1495"/>
      <c r="N78" s="1495"/>
      <c r="O78" s="1495"/>
      <c r="P78" s="1495"/>
      <c r="Q78" s="1495"/>
      <c r="R78" s="1495"/>
      <c r="S78" s="1495"/>
      <c r="T78" s="1495"/>
      <c r="U78" s="1495"/>
      <c r="V78" s="1495"/>
      <c r="W78" s="1495"/>
      <c r="X78" s="1495"/>
      <c r="Y78" s="1495"/>
      <c r="Z78" s="1495"/>
      <c r="AA78" s="1495"/>
      <c r="AB78" s="1495"/>
      <c r="AC78" s="1495"/>
      <c r="AD78" s="1495"/>
      <c r="AE78" s="1495"/>
      <c r="AF78" s="1495"/>
      <c r="AG78" s="1495"/>
      <c r="AH78" s="1495"/>
      <c r="AI78" s="1495"/>
      <c r="AJ78" s="1495"/>
      <c r="AK78" s="1495"/>
      <c r="AL78" s="1495"/>
      <c r="AM78" s="1495"/>
      <c r="AN78" s="1495"/>
      <c r="AO78" s="1495"/>
      <c r="AP78" s="1495"/>
      <c r="AQ78" s="1495"/>
      <c r="AR78" s="1495"/>
      <c r="AS78" s="1495"/>
      <c r="AT78" s="1495"/>
      <c r="AU78" s="1495"/>
      <c r="AV78" s="1495"/>
      <c r="AW78" s="1495"/>
      <c r="AX78" s="1495"/>
      <c r="AY78" s="1495"/>
      <c r="AZ78" s="1495"/>
      <c r="BA78" s="1495"/>
      <c r="BB78" s="1495"/>
      <c r="BC78" s="1495"/>
      <c r="BD78" s="1495"/>
      <c r="BE78" s="1495"/>
      <c r="BF78" s="1495"/>
      <c r="BG78" s="1495"/>
      <c r="BH78" s="1495"/>
      <c r="BI78" s="1495"/>
      <c r="BJ78" s="1496"/>
      <c r="CD78" s="55"/>
    </row>
    <row r="79" spans="1:82" ht="27.75" customHeight="1">
      <c r="B79" s="19"/>
      <c r="E79" s="1500"/>
      <c r="F79" s="1501"/>
      <c r="G79" s="1501"/>
      <c r="H79" s="1501"/>
      <c r="I79" s="1501"/>
      <c r="J79" s="1501"/>
      <c r="K79" s="1501"/>
      <c r="L79" s="1501"/>
      <c r="M79" s="1501"/>
      <c r="N79" s="1501"/>
      <c r="O79" s="1501"/>
      <c r="P79" s="1501"/>
      <c r="Q79" s="1501"/>
      <c r="R79" s="1501"/>
      <c r="S79" s="1501"/>
      <c r="T79" s="1501"/>
      <c r="U79" s="1501"/>
      <c r="V79" s="1501"/>
      <c r="W79" s="1501"/>
      <c r="X79" s="1501"/>
      <c r="Y79" s="1501"/>
      <c r="Z79" s="1501"/>
      <c r="AA79" s="1501"/>
      <c r="AB79" s="1501"/>
      <c r="AC79" s="1501"/>
      <c r="AD79" s="1501"/>
      <c r="AE79" s="1501"/>
      <c r="AF79" s="1501"/>
      <c r="AG79" s="1501"/>
      <c r="AH79" s="1501"/>
      <c r="AI79" s="1501"/>
      <c r="AJ79" s="1501"/>
      <c r="AK79" s="1501"/>
      <c r="AL79" s="1501"/>
      <c r="AM79" s="1501"/>
      <c r="AN79" s="1501"/>
      <c r="AO79" s="1501"/>
      <c r="AP79" s="1501"/>
      <c r="AQ79" s="1501"/>
      <c r="AR79" s="1501"/>
      <c r="AS79" s="1501"/>
      <c r="AT79" s="1501"/>
      <c r="AU79" s="1501"/>
      <c r="AV79" s="1501"/>
      <c r="AW79" s="1501"/>
      <c r="AX79" s="1501"/>
      <c r="AY79" s="1501"/>
      <c r="AZ79" s="1501"/>
      <c r="BA79" s="1501"/>
      <c r="BB79" s="1501"/>
      <c r="BC79" s="1501"/>
      <c r="BD79" s="1501"/>
      <c r="BE79" s="1501"/>
      <c r="BF79" s="1501"/>
      <c r="BG79" s="1501"/>
      <c r="BH79" s="1501"/>
      <c r="BI79" s="1501"/>
      <c r="BJ79" s="1502"/>
      <c r="CD79" s="55"/>
    </row>
    <row r="80" spans="1:82">
      <c r="B80" s="19"/>
      <c r="E80" s="1500"/>
      <c r="F80" s="1501"/>
      <c r="G80" s="1501"/>
      <c r="H80" s="1501"/>
      <c r="I80" s="1501"/>
      <c r="J80" s="1501"/>
      <c r="K80" s="1501"/>
      <c r="L80" s="1501"/>
      <c r="M80" s="1501"/>
      <c r="N80" s="1501"/>
      <c r="O80" s="1501"/>
      <c r="P80" s="1501"/>
      <c r="Q80" s="1501"/>
      <c r="R80" s="1501"/>
      <c r="S80" s="1501"/>
      <c r="T80" s="1501"/>
      <c r="U80" s="1501"/>
      <c r="V80" s="1501"/>
      <c r="W80" s="1501"/>
      <c r="X80" s="1501"/>
      <c r="Y80" s="1501"/>
      <c r="Z80" s="1501"/>
      <c r="AA80" s="1501"/>
      <c r="AB80" s="1501"/>
      <c r="AC80" s="1501"/>
      <c r="AD80" s="1501"/>
      <c r="AE80" s="1501"/>
      <c r="AF80" s="1501"/>
      <c r="AG80" s="1501"/>
      <c r="AH80" s="1501"/>
      <c r="AI80" s="1501"/>
      <c r="AJ80" s="1501"/>
      <c r="AK80" s="1501"/>
      <c r="AL80" s="1501"/>
      <c r="AM80" s="1501"/>
      <c r="AN80" s="1501"/>
      <c r="AO80" s="1501"/>
      <c r="AP80" s="1501"/>
      <c r="AQ80" s="1501"/>
      <c r="AR80" s="1501"/>
      <c r="AS80" s="1501"/>
      <c r="AT80" s="1501"/>
      <c r="AU80" s="1501"/>
      <c r="AV80" s="1501"/>
      <c r="AW80" s="1501"/>
      <c r="AX80" s="1501"/>
      <c r="AY80" s="1501"/>
      <c r="AZ80" s="1501"/>
      <c r="BA80" s="1501"/>
      <c r="BB80" s="1501"/>
      <c r="BC80" s="1501"/>
      <c r="BD80" s="1501"/>
      <c r="BE80" s="1501"/>
      <c r="BF80" s="1501"/>
      <c r="BG80" s="1501"/>
      <c r="BH80" s="1501"/>
      <c r="BI80" s="1501"/>
      <c r="BJ80" s="1502"/>
      <c r="CD80" s="55"/>
    </row>
    <row r="81" spans="2:82" ht="27.75" customHeight="1">
      <c r="B81" s="19"/>
      <c r="E81" s="1500"/>
      <c r="F81" s="1501"/>
      <c r="G81" s="1501"/>
      <c r="H81" s="1501"/>
      <c r="I81" s="1501"/>
      <c r="J81" s="1501"/>
      <c r="K81" s="1501"/>
      <c r="L81" s="1501"/>
      <c r="M81" s="1501"/>
      <c r="N81" s="1501"/>
      <c r="O81" s="1501"/>
      <c r="P81" s="1501"/>
      <c r="Q81" s="1501"/>
      <c r="R81" s="1501"/>
      <c r="S81" s="1501"/>
      <c r="T81" s="1501"/>
      <c r="U81" s="1501"/>
      <c r="V81" s="1501"/>
      <c r="W81" s="1501"/>
      <c r="X81" s="1501"/>
      <c r="Y81" s="1501"/>
      <c r="Z81" s="1501"/>
      <c r="AA81" s="1501"/>
      <c r="AB81" s="1501"/>
      <c r="AC81" s="1501"/>
      <c r="AD81" s="1501"/>
      <c r="AE81" s="1501"/>
      <c r="AF81" s="1501"/>
      <c r="AG81" s="1501"/>
      <c r="AH81" s="1501"/>
      <c r="AI81" s="1501"/>
      <c r="AJ81" s="1501"/>
      <c r="AK81" s="1501"/>
      <c r="AL81" s="1501"/>
      <c r="AM81" s="1501"/>
      <c r="AN81" s="1501"/>
      <c r="AO81" s="1501"/>
      <c r="AP81" s="1501"/>
      <c r="AQ81" s="1501"/>
      <c r="AR81" s="1501"/>
      <c r="AS81" s="1501"/>
      <c r="AT81" s="1501"/>
      <c r="AU81" s="1501"/>
      <c r="AV81" s="1501"/>
      <c r="AW81" s="1501"/>
      <c r="AX81" s="1501"/>
      <c r="AY81" s="1501"/>
      <c r="AZ81" s="1501"/>
      <c r="BA81" s="1501"/>
      <c r="BB81" s="1501"/>
      <c r="BC81" s="1501"/>
      <c r="BD81" s="1501"/>
      <c r="BE81" s="1501"/>
      <c r="BF81" s="1501"/>
      <c r="BG81" s="1501"/>
      <c r="BH81" s="1501"/>
      <c r="BI81" s="1501"/>
      <c r="BJ81" s="1502"/>
      <c r="CD81" s="55"/>
    </row>
    <row r="82" spans="2:82" ht="27.75" customHeight="1">
      <c r="B82" s="19"/>
      <c r="E82" s="1500"/>
      <c r="F82" s="1501"/>
      <c r="G82" s="1501"/>
      <c r="H82" s="1501"/>
      <c r="I82" s="1501"/>
      <c r="J82" s="1501"/>
      <c r="K82" s="1501"/>
      <c r="L82" s="1501"/>
      <c r="M82" s="1501"/>
      <c r="N82" s="1501"/>
      <c r="O82" s="1501"/>
      <c r="P82" s="1501"/>
      <c r="Q82" s="1501"/>
      <c r="R82" s="1501"/>
      <c r="S82" s="1501"/>
      <c r="T82" s="1501"/>
      <c r="U82" s="1501"/>
      <c r="V82" s="1501"/>
      <c r="W82" s="1501"/>
      <c r="X82" s="1501"/>
      <c r="Y82" s="1501"/>
      <c r="Z82" s="1501"/>
      <c r="AA82" s="1501"/>
      <c r="AB82" s="1501"/>
      <c r="AC82" s="1501"/>
      <c r="AD82" s="1501"/>
      <c r="AE82" s="1501"/>
      <c r="AF82" s="1501"/>
      <c r="AG82" s="1501"/>
      <c r="AH82" s="1501"/>
      <c r="AI82" s="1501"/>
      <c r="AJ82" s="1501"/>
      <c r="AK82" s="1501"/>
      <c r="AL82" s="1501"/>
      <c r="AM82" s="1501"/>
      <c r="AN82" s="1501"/>
      <c r="AO82" s="1501"/>
      <c r="AP82" s="1501"/>
      <c r="AQ82" s="1501"/>
      <c r="AR82" s="1501"/>
      <c r="AS82" s="1501"/>
      <c r="AT82" s="1501"/>
      <c r="AU82" s="1501"/>
      <c r="AV82" s="1501"/>
      <c r="AW82" s="1501"/>
      <c r="AX82" s="1501"/>
      <c r="AY82" s="1501"/>
      <c r="AZ82" s="1501"/>
      <c r="BA82" s="1501"/>
      <c r="BB82" s="1501"/>
      <c r="BC82" s="1501"/>
      <c r="BD82" s="1501"/>
      <c r="BE82" s="1501"/>
      <c r="BF82" s="1501"/>
      <c r="BG82" s="1501"/>
      <c r="BH82" s="1501"/>
      <c r="BI82" s="1501"/>
      <c r="BJ82" s="1502"/>
      <c r="BY82" s="887" t="s">
        <v>102</v>
      </c>
      <c r="CD82" s="55"/>
    </row>
    <row r="83" spans="2:82">
      <c r="B83" s="19"/>
      <c r="E83" s="1500"/>
      <c r="F83" s="1501"/>
      <c r="G83" s="1501"/>
      <c r="H83" s="1501"/>
      <c r="I83" s="1501"/>
      <c r="J83" s="1501"/>
      <c r="K83" s="1501"/>
      <c r="L83" s="1501"/>
      <c r="M83" s="1501"/>
      <c r="N83" s="1501"/>
      <c r="O83" s="1501"/>
      <c r="P83" s="1501"/>
      <c r="Q83" s="1501"/>
      <c r="R83" s="1501"/>
      <c r="S83" s="1501"/>
      <c r="T83" s="1501"/>
      <c r="U83" s="1501"/>
      <c r="V83" s="1501"/>
      <c r="W83" s="1501"/>
      <c r="X83" s="1501"/>
      <c r="Y83" s="1501"/>
      <c r="Z83" s="1501"/>
      <c r="AA83" s="1501"/>
      <c r="AB83" s="1501"/>
      <c r="AC83" s="1501"/>
      <c r="AD83" s="1501"/>
      <c r="AE83" s="1501"/>
      <c r="AF83" s="1501"/>
      <c r="AG83" s="1501"/>
      <c r="AH83" s="1501"/>
      <c r="AI83" s="1501"/>
      <c r="AJ83" s="1501"/>
      <c r="AK83" s="1501"/>
      <c r="AL83" s="1501"/>
      <c r="AM83" s="1501"/>
      <c r="AN83" s="1501"/>
      <c r="AO83" s="1501"/>
      <c r="AP83" s="1501"/>
      <c r="AQ83" s="1501"/>
      <c r="AR83" s="1501"/>
      <c r="AS83" s="1501"/>
      <c r="AT83" s="1501"/>
      <c r="AU83" s="1501"/>
      <c r="AV83" s="1501"/>
      <c r="AW83" s="1501"/>
      <c r="AX83" s="1501"/>
      <c r="AY83" s="1501"/>
      <c r="AZ83" s="1501"/>
      <c r="BA83" s="1501"/>
      <c r="BB83" s="1501"/>
      <c r="BC83" s="1501"/>
      <c r="BD83" s="1501"/>
      <c r="BE83" s="1501"/>
      <c r="BF83" s="1501"/>
      <c r="BG83" s="1501"/>
      <c r="BH83" s="1501"/>
      <c r="BI83" s="1501"/>
      <c r="BJ83" s="1502"/>
      <c r="CD83" s="55"/>
    </row>
    <row r="84" spans="2:82" ht="28.2">
      <c r="B84" s="19"/>
      <c r="E84" s="1500"/>
      <c r="F84" s="1501"/>
      <c r="G84" s="1501"/>
      <c r="H84" s="1501"/>
      <c r="I84" s="1501"/>
      <c r="J84" s="1501"/>
      <c r="K84" s="1501"/>
      <c r="L84" s="1501"/>
      <c r="M84" s="1501"/>
      <c r="N84" s="1501"/>
      <c r="O84" s="1501"/>
      <c r="P84" s="1501"/>
      <c r="Q84" s="1501"/>
      <c r="R84" s="1501"/>
      <c r="S84" s="1501"/>
      <c r="T84" s="1501"/>
      <c r="U84" s="1501"/>
      <c r="V84" s="1501"/>
      <c r="W84" s="1501"/>
      <c r="X84" s="1501"/>
      <c r="Y84" s="1501"/>
      <c r="Z84" s="1501"/>
      <c r="AA84" s="1501"/>
      <c r="AB84" s="1501"/>
      <c r="AC84" s="1501"/>
      <c r="AD84" s="1501"/>
      <c r="AE84" s="1501"/>
      <c r="AF84" s="1501"/>
      <c r="AG84" s="1501"/>
      <c r="AH84" s="1501"/>
      <c r="AI84" s="1501"/>
      <c r="AJ84" s="1501"/>
      <c r="AK84" s="1501"/>
      <c r="AL84" s="1501"/>
      <c r="AM84" s="1501"/>
      <c r="AN84" s="1501"/>
      <c r="AO84" s="1501"/>
      <c r="AP84" s="1501"/>
      <c r="AQ84" s="1501"/>
      <c r="AR84" s="1501"/>
      <c r="AS84" s="1501"/>
      <c r="AT84" s="1501"/>
      <c r="AU84" s="1501"/>
      <c r="AV84" s="1501"/>
      <c r="AW84" s="1501"/>
      <c r="AX84" s="1501"/>
      <c r="AY84" s="1501"/>
      <c r="AZ84" s="1501"/>
      <c r="BA84" s="1501"/>
      <c r="BB84" s="1501"/>
      <c r="BC84" s="1501"/>
      <c r="BD84" s="1501"/>
      <c r="BE84" s="1501"/>
      <c r="BF84" s="1501"/>
      <c r="BG84" s="1501"/>
      <c r="BH84" s="1501"/>
      <c r="BI84" s="1501"/>
      <c r="BJ84" s="1502"/>
      <c r="BM84" s="233" t="s">
        <v>103</v>
      </c>
      <c r="BS84" s="1494"/>
      <c r="BT84" s="1495"/>
      <c r="BU84" s="1495"/>
      <c r="BV84" s="1495"/>
      <c r="BW84" s="1495"/>
      <c r="BX84" s="1495"/>
      <c r="BY84" s="1495"/>
      <c r="BZ84" s="1495"/>
      <c r="CA84" s="1495"/>
      <c r="CB84" s="1496"/>
      <c r="CD84" s="55"/>
    </row>
    <row r="85" spans="2:82" ht="23.1" customHeight="1">
      <c r="B85" s="19"/>
      <c r="E85" s="1497"/>
      <c r="F85" s="1498"/>
      <c r="G85" s="1498"/>
      <c r="H85" s="1498"/>
      <c r="I85" s="1498"/>
      <c r="J85" s="1498"/>
      <c r="K85" s="1498"/>
      <c r="L85" s="1498"/>
      <c r="M85" s="1498"/>
      <c r="N85" s="1498"/>
      <c r="O85" s="1498"/>
      <c r="P85" s="1498"/>
      <c r="Q85" s="1498"/>
      <c r="R85" s="1498"/>
      <c r="S85" s="1498"/>
      <c r="T85" s="1498"/>
      <c r="U85" s="1498"/>
      <c r="V85" s="1498"/>
      <c r="W85" s="1498"/>
      <c r="X85" s="1498"/>
      <c r="Y85" s="1498"/>
      <c r="Z85" s="1498"/>
      <c r="AA85" s="1498"/>
      <c r="AB85" s="1498"/>
      <c r="AC85" s="1498"/>
      <c r="AD85" s="1498"/>
      <c r="AE85" s="1498"/>
      <c r="AF85" s="1498"/>
      <c r="AG85" s="1498"/>
      <c r="AH85" s="1498"/>
      <c r="AI85" s="1498"/>
      <c r="AJ85" s="1498"/>
      <c r="AK85" s="1498"/>
      <c r="AL85" s="1498"/>
      <c r="AM85" s="1498"/>
      <c r="AN85" s="1498"/>
      <c r="AO85" s="1498"/>
      <c r="AP85" s="1498"/>
      <c r="AQ85" s="1498"/>
      <c r="AR85" s="1498"/>
      <c r="AS85" s="1498"/>
      <c r="AT85" s="1498"/>
      <c r="AU85" s="1498"/>
      <c r="AV85" s="1498"/>
      <c r="AW85" s="1498"/>
      <c r="AX85" s="1498"/>
      <c r="AY85" s="1498"/>
      <c r="AZ85" s="1498"/>
      <c r="BA85" s="1498"/>
      <c r="BB85" s="1498"/>
      <c r="BC85" s="1498"/>
      <c r="BD85" s="1498"/>
      <c r="BE85" s="1498"/>
      <c r="BF85" s="1498"/>
      <c r="BG85" s="1498"/>
      <c r="BH85" s="1498"/>
      <c r="BI85" s="1498"/>
      <c r="BJ85" s="1499"/>
      <c r="BM85" s="207" t="s">
        <v>104</v>
      </c>
      <c r="BS85" s="1497"/>
      <c r="BT85" s="1498"/>
      <c r="BU85" s="1498"/>
      <c r="BV85" s="1498"/>
      <c r="BW85" s="1498"/>
      <c r="BX85" s="1498"/>
      <c r="BY85" s="1498"/>
      <c r="BZ85" s="1498"/>
      <c r="CA85" s="1498"/>
      <c r="CB85" s="1499"/>
      <c r="CD85" s="55"/>
    </row>
    <row r="86" spans="2:82">
      <c r="B86" s="19"/>
      <c r="CD86" s="55"/>
    </row>
    <row r="87" spans="2:82">
      <c r="B87" s="19"/>
      <c r="CD87" s="55"/>
    </row>
    <row r="88" spans="2:82">
      <c r="B88" s="19"/>
      <c r="CD88" s="55"/>
    </row>
    <row r="89" spans="2:82">
      <c r="B89" s="15"/>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125"/>
    </row>
    <row r="90" spans="2:82" ht="33">
      <c r="B90" s="368"/>
      <c r="C90" s="1493" t="s">
        <v>105</v>
      </c>
      <c r="D90" s="1493"/>
      <c r="E90" s="1493"/>
      <c r="F90" s="1493"/>
      <c r="G90" s="1493"/>
      <c r="H90" s="1493"/>
      <c r="I90" s="1493"/>
      <c r="J90" s="1493"/>
      <c r="K90" s="1493"/>
      <c r="L90" s="1493"/>
      <c r="M90" s="1493"/>
      <c r="N90" s="1493"/>
      <c r="O90" s="1493"/>
      <c r="P90" s="1493"/>
      <c r="Q90" s="1493"/>
      <c r="R90" s="1493"/>
      <c r="S90" s="1493"/>
      <c r="T90" s="1493"/>
      <c r="U90" s="1493"/>
      <c r="V90" s="1493"/>
      <c r="W90" s="1493"/>
      <c r="X90" s="1493"/>
      <c r="Y90" s="1493"/>
      <c r="Z90" s="1493"/>
      <c r="AA90" s="1493"/>
      <c r="AB90" s="1493"/>
      <c r="AC90" s="1493"/>
      <c r="AD90" s="1493"/>
      <c r="AE90" s="1493"/>
      <c r="AF90" s="1493"/>
      <c r="AG90" s="1493"/>
      <c r="AH90" s="1493"/>
      <c r="AI90" s="1493"/>
      <c r="AJ90" s="1493"/>
      <c r="AK90" s="1493"/>
      <c r="AL90" s="1493"/>
      <c r="AM90" s="1493"/>
      <c r="AN90" s="1493"/>
      <c r="AO90" s="732"/>
      <c r="AP90" s="732"/>
      <c r="AQ90" s="538"/>
      <c r="AR90" s="538"/>
      <c r="AS90" s="538"/>
      <c r="AT90" s="538"/>
      <c r="AU90" s="538"/>
      <c r="AV90" s="538"/>
      <c r="AW90" s="538"/>
      <c r="AX90" s="538"/>
      <c r="AY90" s="538"/>
      <c r="AZ90" s="538"/>
      <c r="BA90" s="538"/>
      <c r="BB90" s="538"/>
      <c r="BC90" s="538"/>
      <c r="BD90" s="538"/>
      <c r="BE90" s="538"/>
      <c r="BF90" s="538"/>
      <c r="BG90" s="538"/>
      <c r="BH90" s="538"/>
      <c r="BI90" s="538"/>
      <c r="BJ90" s="538"/>
      <c r="BK90" s="538"/>
      <c r="BL90" s="538"/>
      <c r="BM90" s="538"/>
      <c r="BN90" s="538"/>
      <c r="BO90" s="538"/>
      <c r="BP90" s="538"/>
      <c r="BQ90" s="538"/>
      <c r="BR90" s="538"/>
      <c r="BS90" s="538"/>
      <c r="BT90" s="538"/>
      <c r="BU90" s="538"/>
      <c r="BV90" s="538"/>
      <c r="BW90" s="538"/>
      <c r="BX90" s="538"/>
      <c r="BY90" s="538"/>
      <c r="BZ90" s="538"/>
      <c r="CA90" s="538"/>
      <c r="CB90" s="538"/>
      <c r="CC90" s="538"/>
      <c r="CD90" s="386"/>
    </row>
    <row r="91" spans="2:82" ht="33">
      <c r="B91" s="368"/>
      <c r="C91" s="1493"/>
      <c r="D91" s="1493"/>
      <c r="E91" s="1493"/>
      <c r="F91" s="1493"/>
      <c r="G91" s="1493"/>
      <c r="H91" s="1493"/>
      <c r="I91" s="1493"/>
      <c r="J91" s="1493"/>
      <c r="K91" s="1493"/>
      <c r="L91" s="1493"/>
      <c r="M91" s="1493"/>
      <c r="N91" s="1493"/>
      <c r="O91" s="1493"/>
      <c r="P91" s="1493"/>
      <c r="Q91" s="1493"/>
      <c r="R91" s="1493"/>
      <c r="S91" s="1493"/>
      <c r="T91" s="1493"/>
      <c r="U91" s="1493"/>
      <c r="V91" s="1493"/>
      <c r="W91" s="1493"/>
      <c r="X91" s="1493"/>
      <c r="Y91" s="1493"/>
      <c r="Z91" s="1493"/>
      <c r="AA91" s="1493"/>
      <c r="AB91" s="1493"/>
      <c r="AC91" s="1493"/>
      <c r="AD91" s="1493"/>
      <c r="AE91" s="1493"/>
      <c r="AF91" s="1493"/>
      <c r="AG91" s="1493"/>
      <c r="AH91" s="1493"/>
      <c r="AI91" s="1493"/>
      <c r="AJ91" s="1493"/>
      <c r="AK91" s="1493"/>
      <c r="AL91" s="1493"/>
      <c r="AM91" s="1493"/>
      <c r="AN91" s="1493"/>
      <c r="AO91" s="732"/>
      <c r="AP91" s="732"/>
      <c r="AQ91" s="538"/>
      <c r="AR91" s="538"/>
      <c r="AS91" s="538"/>
      <c r="AT91" s="538"/>
      <c r="AU91" s="538"/>
      <c r="AV91" s="538"/>
      <c r="AW91" s="538"/>
      <c r="AX91" s="538"/>
      <c r="AY91" s="538"/>
      <c r="AZ91" s="538"/>
      <c r="BA91" s="538"/>
      <c r="BB91" s="538"/>
      <c r="BC91" s="538"/>
      <c r="BD91" s="538"/>
      <c r="BE91" s="538"/>
      <c r="BF91" s="538"/>
      <c r="BG91" s="538"/>
      <c r="BH91" s="538"/>
      <c r="BI91" s="538"/>
      <c r="BJ91" s="538"/>
      <c r="BK91" s="538"/>
      <c r="BL91" s="538"/>
      <c r="BM91" s="538"/>
      <c r="BN91" s="538"/>
      <c r="BO91" s="538"/>
      <c r="BP91" s="538"/>
      <c r="BQ91" s="538"/>
      <c r="BR91" s="538"/>
      <c r="BS91" s="538"/>
      <c r="BT91" s="538"/>
      <c r="BU91" s="538"/>
      <c r="BV91" s="538"/>
      <c r="BW91" s="538"/>
      <c r="BX91" s="538"/>
      <c r="BY91" s="538"/>
      <c r="BZ91" s="538"/>
      <c r="CA91" s="538"/>
      <c r="CB91" s="538"/>
      <c r="CC91" s="538"/>
      <c r="CD91" s="386"/>
    </row>
    <row r="92" spans="2:82" ht="35.1" customHeight="1">
      <c r="B92" s="368"/>
      <c r="C92" s="538"/>
      <c r="D92" s="538"/>
      <c r="E92" s="538"/>
      <c r="F92" s="538"/>
      <c r="G92" s="538"/>
      <c r="H92" s="538"/>
      <c r="I92" s="538"/>
      <c r="J92" s="538"/>
      <c r="K92" s="538"/>
      <c r="L92" s="538"/>
      <c r="M92" s="538"/>
      <c r="N92" s="538"/>
      <c r="O92" s="538"/>
      <c r="P92" s="538"/>
      <c r="Q92" s="538"/>
      <c r="R92" s="538"/>
      <c r="S92" s="538"/>
      <c r="T92" s="538"/>
      <c r="U92" s="538"/>
      <c r="V92" s="538"/>
      <c r="W92" s="538"/>
      <c r="X92" s="538"/>
      <c r="Y92" s="538"/>
      <c r="Z92" s="538"/>
      <c r="AA92" s="538"/>
      <c r="AB92" s="538"/>
      <c r="AC92" s="538"/>
      <c r="AD92" s="538"/>
      <c r="AE92" s="538"/>
      <c r="AF92" s="538"/>
      <c r="AG92" s="538"/>
      <c r="AH92" s="538"/>
      <c r="AI92" s="538"/>
      <c r="AJ92" s="538"/>
      <c r="AK92" s="538"/>
      <c r="AL92" s="538"/>
      <c r="AM92" s="538"/>
      <c r="AN92" s="538"/>
      <c r="AO92" s="538"/>
      <c r="AP92" s="538"/>
      <c r="AQ92" s="538"/>
      <c r="AR92" s="538"/>
      <c r="AS92" s="538"/>
      <c r="AT92" s="538"/>
      <c r="AU92" s="538"/>
      <c r="AV92" s="538"/>
      <c r="AW92" s="538"/>
      <c r="AX92" s="538"/>
      <c r="AY92" s="538"/>
      <c r="AZ92" s="538"/>
      <c r="BA92" s="538"/>
      <c r="BB92" s="538"/>
      <c r="BC92" s="538"/>
      <c r="BD92" s="538"/>
      <c r="BE92" s="538"/>
      <c r="BF92" s="538"/>
      <c r="BG92" s="538"/>
      <c r="BH92" s="538"/>
      <c r="BI92" s="538"/>
      <c r="BJ92" s="538"/>
      <c r="BK92" s="538"/>
      <c r="BL92" s="538"/>
      <c r="BM92" s="538"/>
      <c r="BN92" s="538"/>
      <c r="BO92" s="538"/>
      <c r="BP92" s="538"/>
      <c r="BQ92" s="538"/>
      <c r="BR92" s="538"/>
      <c r="BS92" s="538"/>
      <c r="BT92" s="538"/>
      <c r="BU92" s="538"/>
      <c r="BV92" s="538"/>
      <c r="BW92" s="538"/>
      <c r="BX92" s="538"/>
      <c r="BY92" s="538"/>
      <c r="BZ92" s="538"/>
      <c r="CA92" s="538"/>
      <c r="CB92" s="538"/>
      <c r="CC92" s="538"/>
      <c r="CD92" s="386"/>
    </row>
    <row r="93" spans="2:82" ht="28.2">
      <c r="B93" s="368"/>
      <c r="C93" s="538"/>
      <c r="D93" s="538" t="s">
        <v>2870</v>
      </c>
      <c r="E93" s="538"/>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538"/>
      <c r="BG93" s="538"/>
      <c r="BH93" s="538"/>
      <c r="BI93" s="538"/>
      <c r="BJ93" s="538"/>
      <c r="BK93" s="538"/>
      <c r="BL93" s="538"/>
      <c r="BM93" s="538"/>
      <c r="BN93" s="538"/>
      <c r="BO93" s="538"/>
      <c r="BP93" s="538"/>
      <c r="BQ93" s="538"/>
      <c r="BR93" s="538"/>
      <c r="BS93" s="538"/>
      <c r="BT93" s="538"/>
      <c r="BU93" s="538"/>
      <c r="BV93" s="538"/>
      <c r="BW93" s="538"/>
      <c r="BX93" s="538"/>
      <c r="BY93" s="538"/>
      <c r="BZ93" s="538"/>
      <c r="CA93" s="538"/>
      <c r="CB93" s="538"/>
      <c r="CC93" s="538"/>
      <c r="CD93" s="386"/>
    </row>
    <row r="94" spans="2:82" ht="28.2">
      <c r="B94" s="368"/>
      <c r="C94" s="538"/>
      <c r="D94" s="692" t="s">
        <v>2874</v>
      </c>
      <c r="E94" s="692"/>
      <c r="F94" s="692"/>
      <c r="G94" s="692"/>
      <c r="H94" s="692"/>
      <c r="I94" s="692"/>
      <c r="J94" s="692"/>
      <c r="K94" s="692"/>
      <c r="L94" s="692"/>
      <c r="M94" s="692"/>
      <c r="N94" s="692"/>
      <c r="O94" s="692"/>
      <c r="P94" s="692"/>
      <c r="Q94" s="692"/>
      <c r="R94" s="692"/>
      <c r="S94" s="692"/>
      <c r="T94" s="692"/>
      <c r="U94" s="692"/>
      <c r="V94" s="692"/>
      <c r="W94" s="692"/>
      <c r="X94" s="692"/>
      <c r="Y94" s="692"/>
      <c r="Z94" s="692"/>
      <c r="AA94" s="692"/>
      <c r="AB94" s="692"/>
      <c r="AC94" s="692"/>
      <c r="AD94" s="692"/>
      <c r="AE94" s="692"/>
      <c r="AF94" s="692"/>
      <c r="AG94" s="692"/>
      <c r="AH94" s="692"/>
      <c r="AI94" s="692"/>
      <c r="AJ94" s="692"/>
      <c r="AK94" s="692"/>
      <c r="AL94" s="692"/>
      <c r="AM94" s="538"/>
      <c r="AN94" s="538"/>
      <c r="AO94" s="538"/>
      <c r="AP94" s="538"/>
      <c r="AQ94" s="538"/>
      <c r="AR94" s="538"/>
      <c r="AS94" s="538"/>
      <c r="AT94" s="538"/>
      <c r="AU94" s="538"/>
      <c r="AV94" s="538"/>
      <c r="AW94" s="538"/>
      <c r="AX94" s="538"/>
      <c r="AY94" s="538"/>
      <c r="AZ94" s="538"/>
      <c r="BA94" s="538"/>
      <c r="BB94" s="538"/>
      <c r="BC94" s="538"/>
      <c r="BD94" s="538"/>
      <c r="BE94" s="538"/>
      <c r="BF94" s="538"/>
      <c r="BG94" s="538"/>
      <c r="BH94" s="538"/>
      <c r="BI94" s="538"/>
      <c r="BJ94" s="538"/>
      <c r="BK94" s="538"/>
      <c r="BL94" s="538"/>
      <c r="BM94" s="538"/>
      <c r="BN94" s="538"/>
      <c r="BO94" s="538"/>
      <c r="BP94" s="538"/>
      <c r="BQ94" s="538"/>
      <c r="BR94" s="538"/>
      <c r="BS94" s="538"/>
      <c r="BT94" s="538"/>
      <c r="BU94" s="538"/>
      <c r="BV94" s="538"/>
      <c r="BW94" s="538"/>
      <c r="BX94" s="538"/>
      <c r="BY94" s="538"/>
      <c r="BZ94" s="538"/>
      <c r="CA94" s="538"/>
      <c r="CB94" s="538"/>
      <c r="CC94" s="538"/>
      <c r="CD94" s="386"/>
    </row>
    <row r="95" spans="2:82" ht="28.2">
      <c r="B95" s="368"/>
      <c r="C95" s="538"/>
      <c r="D95" s="538"/>
      <c r="E95" s="538"/>
      <c r="F95" s="538"/>
      <c r="G95" s="538"/>
      <c r="H95" s="538"/>
      <c r="I95" s="538"/>
      <c r="J95" s="538"/>
      <c r="K95" s="538"/>
      <c r="L95" s="538"/>
      <c r="M95" s="538"/>
      <c r="N95" s="538"/>
      <c r="O95" s="538"/>
      <c r="P95" s="538"/>
      <c r="Q95" s="538"/>
      <c r="R95" s="538"/>
      <c r="S95" s="538"/>
      <c r="T95" s="538"/>
      <c r="U95" s="538"/>
      <c r="V95" s="538"/>
      <c r="W95" s="538"/>
      <c r="X95" s="538"/>
      <c r="Y95" s="538"/>
      <c r="Z95" s="538"/>
      <c r="AA95" s="538"/>
      <c r="AB95" s="538"/>
      <c r="AC95" s="538"/>
      <c r="AD95" s="538"/>
      <c r="AE95" s="538"/>
      <c r="AF95" s="538"/>
      <c r="AG95" s="538"/>
      <c r="AH95" s="538"/>
      <c r="AI95" s="538"/>
      <c r="AJ95" s="538"/>
      <c r="AK95" s="538"/>
      <c r="AL95" s="538"/>
      <c r="AM95" s="538"/>
      <c r="AN95" s="538"/>
      <c r="AO95" s="538"/>
      <c r="AP95" s="538"/>
      <c r="AQ95" s="538"/>
      <c r="AR95" s="538"/>
      <c r="AS95" s="538"/>
      <c r="AT95" s="538"/>
      <c r="AU95" s="538"/>
      <c r="AV95" s="538"/>
      <c r="AW95" s="538"/>
      <c r="AX95" s="538"/>
      <c r="AY95" s="538"/>
      <c r="AZ95" s="538"/>
      <c r="BA95" s="538"/>
      <c r="BB95" s="538"/>
      <c r="BC95" s="538"/>
      <c r="BD95" s="538"/>
      <c r="BE95" s="538"/>
      <c r="BF95" s="538"/>
      <c r="BG95" s="538"/>
      <c r="BH95" s="538"/>
      <c r="BI95" s="538"/>
      <c r="BJ95" s="538"/>
      <c r="BK95" s="538"/>
      <c r="BL95" s="538"/>
      <c r="BM95" s="538"/>
      <c r="BN95" s="538"/>
      <c r="BO95" s="538"/>
      <c r="BP95" s="538"/>
      <c r="BQ95" s="538"/>
      <c r="BR95" s="538"/>
      <c r="BS95" s="538"/>
      <c r="BT95" s="538"/>
      <c r="BU95" s="538"/>
      <c r="BV95" s="538"/>
      <c r="BW95" s="538"/>
      <c r="BX95" s="538"/>
      <c r="BY95" s="538"/>
      <c r="BZ95" s="538"/>
      <c r="CA95" s="538"/>
      <c r="CB95" s="538"/>
      <c r="CC95" s="538"/>
      <c r="CD95" s="386"/>
    </row>
    <row r="96" spans="2:82" ht="28.8" thickBot="1">
      <c r="B96" s="368"/>
      <c r="C96" s="538"/>
      <c r="D96" s="538"/>
      <c r="E96" s="538"/>
      <c r="F96" s="538"/>
      <c r="G96" s="538"/>
      <c r="H96" s="538"/>
      <c r="I96" s="538"/>
      <c r="J96" s="538"/>
      <c r="K96" s="538"/>
      <c r="L96" s="538"/>
      <c r="M96" s="538"/>
      <c r="N96" s="538"/>
      <c r="O96" s="538"/>
      <c r="P96" s="538"/>
      <c r="Q96" s="538"/>
      <c r="R96" s="538"/>
      <c r="S96" s="538"/>
      <c r="T96" s="538"/>
      <c r="U96" s="538"/>
      <c r="V96" s="538"/>
      <c r="W96" s="538"/>
      <c r="X96" s="538"/>
      <c r="Y96" s="538"/>
      <c r="Z96" s="538"/>
      <c r="AA96" s="538"/>
      <c r="AB96" s="538"/>
      <c r="AC96" s="538"/>
      <c r="AD96" s="538"/>
      <c r="AE96" s="538"/>
      <c r="AF96" s="538"/>
      <c r="AG96" s="538"/>
      <c r="AH96" s="538"/>
      <c r="AI96" s="538"/>
      <c r="AJ96" s="538"/>
      <c r="AK96" s="538"/>
      <c r="AL96" s="538"/>
      <c r="AM96" s="538"/>
      <c r="AN96" s="538"/>
      <c r="AO96" s="538"/>
      <c r="AP96" s="538"/>
      <c r="AQ96" s="538"/>
      <c r="AR96" s="538"/>
      <c r="AS96" s="538"/>
      <c r="AT96" s="538"/>
      <c r="AU96" s="538"/>
      <c r="AV96" s="538"/>
      <c r="AW96" s="538"/>
      <c r="AX96" s="538"/>
      <c r="AY96" s="538"/>
      <c r="AZ96" s="538"/>
      <c r="BA96" s="538"/>
      <c r="BB96" s="538"/>
      <c r="BC96" s="538"/>
      <c r="BD96" s="538"/>
      <c r="BE96" s="538"/>
      <c r="BF96" s="538"/>
      <c r="BG96" s="538"/>
      <c r="BH96" s="538"/>
      <c r="BI96" s="538"/>
      <c r="BJ96" s="538"/>
      <c r="BK96" s="538"/>
      <c r="BL96" s="538"/>
      <c r="BM96" s="538"/>
      <c r="BN96" s="538"/>
      <c r="BO96" s="538"/>
      <c r="BP96" s="538"/>
      <c r="BQ96" s="538"/>
      <c r="BR96" s="538"/>
      <c r="BS96" s="538"/>
      <c r="BT96" s="538"/>
      <c r="BU96" s="538"/>
      <c r="BV96" s="538"/>
      <c r="BW96" s="538"/>
      <c r="BX96" s="538"/>
      <c r="BY96" s="538" t="s">
        <v>106</v>
      </c>
      <c r="BZ96" s="538"/>
      <c r="CA96" s="538"/>
      <c r="CB96" s="538"/>
      <c r="CC96" s="538"/>
      <c r="CD96" s="386"/>
    </row>
    <row r="97" spans="2:82" ht="28.2">
      <c r="B97" s="368"/>
      <c r="C97" s="538"/>
      <c r="D97" s="538" t="s">
        <v>107</v>
      </c>
      <c r="E97" s="538"/>
      <c r="F97" s="538"/>
      <c r="G97" s="538"/>
      <c r="H97" s="538"/>
      <c r="I97" s="538"/>
      <c r="J97" s="538"/>
      <c r="K97" s="538"/>
      <c r="L97" s="538"/>
      <c r="M97" s="538"/>
      <c r="N97" s="538"/>
      <c r="O97" s="538"/>
      <c r="P97" s="538"/>
      <c r="Q97" s="538"/>
      <c r="R97" s="538"/>
      <c r="S97" s="538"/>
      <c r="T97" s="538"/>
      <c r="U97" s="538"/>
      <c r="V97" s="538"/>
      <c r="W97" s="538"/>
      <c r="X97" s="538"/>
      <c r="Y97" s="538"/>
      <c r="Z97" s="538"/>
      <c r="AA97" s="538"/>
      <c r="AB97" s="538"/>
      <c r="AC97" s="538"/>
      <c r="AD97" s="538"/>
      <c r="AE97" s="538"/>
      <c r="AF97" s="538"/>
      <c r="AG97" s="538"/>
      <c r="AH97" s="538"/>
      <c r="AI97" s="538"/>
      <c r="AJ97" s="538"/>
      <c r="AK97" s="538"/>
      <c r="AL97" s="538"/>
      <c r="AM97" s="538"/>
      <c r="AN97" s="538"/>
      <c r="AO97" s="538"/>
      <c r="AP97" s="538"/>
      <c r="AQ97" s="538"/>
      <c r="AR97" s="538"/>
      <c r="AS97" s="538"/>
      <c r="AT97" s="538"/>
      <c r="AU97" s="538"/>
      <c r="AV97" s="538"/>
      <c r="AW97" s="538"/>
      <c r="AX97" s="538"/>
      <c r="AY97" s="538"/>
      <c r="AZ97" s="538"/>
      <c r="BA97" s="1503"/>
      <c r="BB97" s="1504"/>
      <c r="BC97" s="1504"/>
      <c r="BD97" s="1504"/>
      <c r="BE97" s="1504"/>
      <c r="BF97" s="1504"/>
      <c r="BG97" s="1504"/>
      <c r="BH97" s="1504"/>
      <c r="BI97" s="1504"/>
      <c r="BJ97" s="1504"/>
      <c r="BK97" s="1504"/>
      <c r="BL97" s="1504"/>
      <c r="BM97" s="1504"/>
      <c r="BN97" s="1504"/>
      <c r="BO97" s="1504"/>
      <c r="BP97" s="1504"/>
      <c r="BQ97" s="1504"/>
      <c r="BR97" s="1504"/>
      <c r="BS97" s="1504"/>
      <c r="BT97" s="1504"/>
      <c r="BU97" s="1504"/>
      <c r="BV97" s="1504"/>
      <c r="BW97" s="1504"/>
      <c r="BX97" s="1504"/>
      <c r="BY97" s="1504"/>
      <c r="BZ97" s="1504"/>
      <c r="CA97" s="1504"/>
      <c r="CB97" s="1505"/>
      <c r="CC97" s="538"/>
      <c r="CD97" s="386"/>
    </row>
    <row r="98" spans="2:82" ht="28.8" thickBot="1">
      <c r="B98" s="368"/>
      <c r="C98" s="538"/>
      <c r="D98" s="692" t="s">
        <v>108</v>
      </c>
      <c r="E98" s="538"/>
      <c r="F98" s="538"/>
      <c r="G98" s="538"/>
      <c r="H98" s="538"/>
      <c r="I98" s="538"/>
      <c r="J98" s="538"/>
      <c r="K98" s="538"/>
      <c r="L98" s="538"/>
      <c r="M98" s="538"/>
      <c r="N98" s="538"/>
      <c r="O98" s="538"/>
      <c r="P98" s="538"/>
      <c r="Q98" s="538"/>
      <c r="R98" s="538"/>
      <c r="S98" s="538"/>
      <c r="T98" s="538"/>
      <c r="U98" s="538"/>
      <c r="V98" s="538"/>
      <c r="W98" s="538"/>
      <c r="X98" s="538"/>
      <c r="Y98" s="538"/>
      <c r="Z98" s="538"/>
      <c r="AA98" s="538"/>
      <c r="AB98" s="538"/>
      <c r="AC98" s="538"/>
      <c r="AD98" s="538"/>
      <c r="AE98" s="538"/>
      <c r="AF98" s="538"/>
      <c r="AG98" s="538"/>
      <c r="AH98" s="538"/>
      <c r="AI98" s="538"/>
      <c r="AJ98" s="538"/>
      <c r="AK98" s="538"/>
      <c r="AL98" s="538"/>
      <c r="AM98" s="538"/>
      <c r="AN98" s="538"/>
      <c r="AO98" s="538"/>
      <c r="AP98" s="538"/>
      <c r="AQ98" s="538"/>
      <c r="AR98" s="538"/>
      <c r="AS98" s="538"/>
      <c r="AT98" s="538"/>
      <c r="AU98" s="538"/>
      <c r="AV98" s="538"/>
      <c r="AW98" s="538"/>
      <c r="AX98" s="538"/>
      <c r="AY98" s="538"/>
      <c r="AZ98" s="538"/>
      <c r="BA98" s="1506"/>
      <c r="BB98" s="1507"/>
      <c r="BC98" s="1507"/>
      <c r="BD98" s="1507"/>
      <c r="BE98" s="1507"/>
      <c r="BF98" s="1507"/>
      <c r="BG98" s="1507"/>
      <c r="BH98" s="1507"/>
      <c r="BI98" s="1507"/>
      <c r="BJ98" s="1507"/>
      <c r="BK98" s="1507"/>
      <c r="BL98" s="1507"/>
      <c r="BM98" s="1507"/>
      <c r="BN98" s="1507"/>
      <c r="BO98" s="1507"/>
      <c r="BP98" s="1507"/>
      <c r="BQ98" s="1507"/>
      <c r="BR98" s="1507"/>
      <c r="BS98" s="1507"/>
      <c r="BT98" s="1507"/>
      <c r="BU98" s="1507"/>
      <c r="BV98" s="1507"/>
      <c r="BW98" s="1507"/>
      <c r="BX98" s="1507"/>
      <c r="BY98" s="1507"/>
      <c r="BZ98" s="1507"/>
      <c r="CA98" s="1507"/>
      <c r="CB98" s="1508"/>
      <c r="CC98" s="538"/>
      <c r="CD98" s="386"/>
    </row>
    <row r="99" spans="2:82" ht="28.2">
      <c r="B99" s="368"/>
      <c r="C99" s="538"/>
      <c r="D99" s="538"/>
      <c r="E99" s="538"/>
      <c r="F99" s="538"/>
      <c r="G99" s="538"/>
      <c r="H99" s="538"/>
      <c r="I99" s="538"/>
      <c r="J99" s="538"/>
      <c r="K99" s="538"/>
      <c r="L99" s="538"/>
      <c r="M99" s="538"/>
      <c r="N99" s="538"/>
      <c r="O99" s="538"/>
      <c r="P99" s="538"/>
      <c r="Q99" s="538"/>
      <c r="R99" s="538"/>
      <c r="S99" s="538"/>
      <c r="T99" s="538"/>
      <c r="U99" s="538"/>
      <c r="V99" s="538"/>
      <c r="W99" s="538"/>
      <c r="X99" s="538"/>
      <c r="Y99" s="538"/>
      <c r="Z99" s="538"/>
      <c r="AA99" s="538"/>
      <c r="AB99" s="538"/>
      <c r="AC99" s="538"/>
      <c r="AD99" s="538"/>
      <c r="AE99" s="538"/>
      <c r="AF99" s="538"/>
      <c r="AG99" s="538"/>
      <c r="AH99" s="538"/>
      <c r="AI99" s="538"/>
      <c r="AJ99" s="538"/>
      <c r="AK99" s="538"/>
      <c r="AL99" s="538"/>
      <c r="AM99" s="538"/>
      <c r="AN99" s="538"/>
      <c r="AO99" s="538"/>
      <c r="AP99" s="538"/>
      <c r="AQ99" s="538"/>
      <c r="AR99" s="538"/>
      <c r="AS99" s="538"/>
      <c r="AT99" s="538"/>
      <c r="AU99" s="538"/>
      <c r="AV99" s="538"/>
      <c r="AW99" s="538"/>
      <c r="AX99" s="538"/>
      <c r="AY99" s="538"/>
      <c r="AZ99" s="538"/>
      <c r="BA99" s="538"/>
      <c r="BB99" s="538"/>
      <c r="BC99" s="538"/>
      <c r="BD99" s="538"/>
      <c r="BE99" s="538"/>
      <c r="BF99" s="538"/>
      <c r="BG99" s="538"/>
      <c r="BH99" s="538"/>
      <c r="BI99" s="538"/>
      <c r="BJ99" s="538"/>
      <c r="BK99" s="538"/>
      <c r="BL99" s="538"/>
      <c r="BM99" s="538"/>
      <c r="BN99" s="538"/>
      <c r="BO99" s="538"/>
      <c r="BP99" s="538"/>
      <c r="BQ99" s="538"/>
      <c r="BR99" s="538"/>
      <c r="BS99" s="538"/>
      <c r="BT99" s="538"/>
      <c r="BU99" s="538"/>
      <c r="BV99" s="538"/>
      <c r="BW99" s="538"/>
      <c r="BX99" s="538"/>
      <c r="BY99" s="538"/>
      <c r="BZ99" s="538"/>
      <c r="CA99" s="538"/>
      <c r="CB99" s="538"/>
      <c r="CC99" s="538"/>
      <c r="CD99" s="386"/>
    </row>
    <row r="100" spans="2:82" ht="28.8" thickBot="1">
      <c r="B100" s="368"/>
      <c r="C100" s="538"/>
      <c r="D100" s="538"/>
      <c r="E100" s="538"/>
      <c r="F100" s="538"/>
      <c r="G100" s="538"/>
      <c r="H100" s="538"/>
      <c r="I100" s="538"/>
      <c r="J100" s="538"/>
      <c r="K100" s="538"/>
      <c r="L100" s="538"/>
      <c r="M100" s="538"/>
      <c r="N100" s="538"/>
      <c r="O100" s="538"/>
      <c r="P100" s="538"/>
      <c r="Q100" s="538"/>
      <c r="R100" s="538"/>
      <c r="S100" s="538"/>
      <c r="T100" s="538"/>
      <c r="U100" s="538"/>
      <c r="V100" s="538"/>
      <c r="W100" s="538"/>
      <c r="X100" s="538"/>
      <c r="Y100" s="538"/>
      <c r="Z100" s="538"/>
      <c r="AA100" s="538"/>
      <c r="AB100" s="538"/>
      <c r="AC100" s="538"/>
      <c r="AD100" s="538"/>
      <c r="AE100" s="538"/>
      <c r="AF100" s="538"/>
      <c r="AG100" s="538"/>
      <c r="AH100" s="538"/>
      <c r="AI100" s="538"/>
      <c r="AJ100" s="538"/>
      <c r="AK100" s="538"/>
      <c r="AL100" s="538"/>
      <c r="AM100" s="538"/>
      <c r="AN100" s="538"/>
      <c r="AO100" s="538"/>
      <c r="AP100" s="538"/>
      <c r="AQ100" s="538"/>
      <c r="AR100" s="538"/>
      <c r="AS100" s="538"/>
      <c r="AT100" s="538"/>
      <c r="AU100" s="538"/>
      <c r="AV100" s="538"/>
      <c r="AW100" s="538"/>
      <c r="AX100" s="538"/>
      <c r="AY100" s="538"/>
      <c r="AZ100" s="538"/>
      <c r="BA100" s="538"/>
      <c r="BB100" s="538"/>
      <c r="BC100" s="538"/>
      <c r="BD100" s="538"/>
      <c r="BE100" s="538"/>
      <c r="BF100" s="538"/>
      <c r="BG100" s="538"/>
      <c r="BH100" s="538"/>
      <c r="BI100" s="538"/>
      <c r="BJ100" s="538"/>
      <c r="BK100" s="538"/>
      <c r="BL100" s="538"/>
      <c r="BM100" s="538"/>
      <c r="BN100" s="538"/>
      <c r="BO100" s="538"/>
      <c r="BP100" s="538"/>
      <c r="BQ100" s="538"/>
      <c r="BR100" s="538"/>
      <c r="BS100" s="538"/>
      <c r="BT100" s="538"/>
      <c r="BU100" s="538"/>
      <c r="BV100" s="538"/>
      <c r="BW100" s="538"/>
      <c r="BX100" s="538"/>
      <c r="BY100" s="538" t="s">
        <v>109</v>
      </c>
      <c r="BZ100" s="538"/>
      <c r="CA100" s="538"/>
      <c r="CB100" s="538"/>
      <c r="CC100" s="538"/>
      <c r="CD100" s="386"/>
    </row>
    <row r="101" spans="2:82" ht="28.2">
      <c r="B101" s="368"/>
      <c r="C101" s="538"/>
      <c r="D101" s="538" t="s">
        <v>2871</v>
      </c>
      <c r="E101" s="538"/>
      <c r="F101" s="538"/>
      <c r="G101" s="538"/>
      <c r="H101" s="538"/>
      <c r="I101" s="538"/>
      <c r="J101" s="538"/>
      <c r="K101" s="538"/>
      <c r="L101" s="538"/>
      <c r="M101" s="538"/>
      <c r="N101" s="538"/>
      <c r="O101" s="538"/>
      <c r="P101" s="538"/>
      <c r="Q101" s="538"/>
      <c r="R101" s="538"/>
      <c r="S101" s="538"/>
      <c r="T101" s="538"/>
      <c r="U101" s="538"/>
      <c r="V101" s="538"/>
      <c r="W101" s="538"/>
      <c r="X101" s="538"/>
      <c r="Y101" s="538"/>
      <c r="Z101" s="538"/>
      <c r="AA101" s="538"/>
      <c r="AB101" s="538"/>
      <c r="AC101" s="538"/>
      <c r="AD101" s="538"/>
      <c r="AE101" s="538"/>
      <c r="AF101" s="538"/>
      <c r="AG101" s="538"/>
      <c r="AH101" s="538"/>
      <c r="AI101" s="538"/>
      <c r="AJ101" s="538"/>
      <c r="AK101" s="538"/>
      <c r="AL101" s="538"/>
      <c r="AM101" s="538"/>
      <c r="AN101" s="538"/>
      <c r="AO101" s="538"/>
      <c r="AP101" s="538"/>
      <c r="AQ101" s="538"/>
      <c r="AR101" s="538"/>
      <c r="AS101" s="538"/>
      <c r="AT101" s="538"/>
      <c r="AU101" s="538"/>
      <c r="AV101" s="538"/>
      <c r="AW101" s="538"/>
      <c r="AX101" s="538"/>
      <c r="AY101" s="538"/>
      <c r="AZ101" s="538"/>
      <c r="BA101" s="1503"/>
      <c r="BB101" s="1504"/>
      <c r="BC101" s="1504"/>
      <c r="BD101" s="1504"/>
      <c r="BE101" s="1504"/>
      <c r="BF101" s="1504"/>
      <c r="BG101" s="1504"/>
      <c r="BH101" s="1504"/>
      <c r="BI101" s="1504"/>
      <c r="BJ101" s="1504"/>
      <c r="BK101" s="1504"/>
      <c r="BL101" s="1504"/>
      <c r="BM101" s="1504"/>
      <c r="BN101" s="1504"/>
      <c r="BO101" s="1504"/>
      <c r="BP101" s="1504"/>
      <c r="BQ101" s="1504"/>
      <c r="BR101" s="1504"/>
      <c r="BS101" s="1504"/>
      <c r="BT101" s="1504"/>
      <c r="BU101" s="1504"/>
      <c r="BV101" s="1504"/>
      <c r="BW101" s="1504"/>
      <c r="BX101" s="1504"/>
      <c r="BY101" s="1504"/>
      <c r="BZ101" s="1504"/>
      <c r="CA101" s="1504"/>
      <c r="CB101" s="1505"/>
      <c r="CC101" s="538"/>
      <c r="CD101" s="386"/>
    </row>
    <row r="102" spans="2:82" ht="28.8" thickBot="1">
      <c r="B102" s="368"/>
      <c r="C102" s="538"/>
      <c r="D102" s="692" t="s">
        <v>2872</v>
      </c>
      <c r="E102" s="538"/>
      <c r="F102" s="538"/>
      <c r="G102" s="538"/>
      <c r="H102" s="538"/>
      <c r="I102" s="538"/>
      <c r="J102" s="538"/>
      <c r="K102" s="538"/>
      <c r="L102" s="538"/>
      <c r="M102" s="538"/>
      <c r="N102" s="538"/>
      <c r="O102" s="538"/>
      <c r="P102" s="538"/>
      <c r="Q102" s="538"/>
      <c r="R102" s="538"/>
      <c r="S102" s="538"/>
      <c r="T102" s="538"/>
      <c r="U102" s="538"/>
      <c r="V102" s="538"/>
      <c r="W102" s="538"/>
      <c r="X102" s="538"/>
      <c r="Y102" s="538"/>
      <c r="Z102" s="538"/>
      <c r="AA102" s="538"/>
      <c r="AB102" s="538"/>
      <c r="AC102" s="538"/>
      <c r="AD102" s="538"/>
      <c r="AE102" s="538"/>
      <c r="AF102" s="538"/>
      <c r="AG102" s="538"/>
      <c r="AH102" s="538"/>
      <c r="AI102" s="538"/>
      <c r="AJ102" s="538"/>
      <c r="AK102" s="538"/>
      <c r="AL102" s="538"/>
      <c r="AM102" s="538"/>
      <c r="AN102" s="538"/>
      <c r="AO102" s="538"/>
      <c r="AP102" s="538"/>
      <c r="AQ102" s="538"/>
      <c r="AR102" s="538"/>
      <c r="AS102" s="538"/>
      <c r="AT102" s="538"/>
      <c r="AU102" s="538"/>
      <c r="AV102" s="538"/>
      <c r="AW102" s="538"/>
      <c r="AX102" s="538"/>
      <c r="AY102" s="538"/>
      <c r="AZ102" s="538"/>
      <c r="BA102" s="1506"/>
      <c r="BB102" s="1507"/>
      <c r="BC102" s="1507"/>
      <c r="BD102" s="1507"/>
      <c r="BE102" s="1507"/>
      <c r="BF102" s="1507"/>
      <c r="BG102" s="1507"/>
      <c r="BH102" s="1507"/>
      <c r="BI102" s="1507"/>
      <c r="BJ102" s="1507"/>
      <c r="BK102" s="1507"/>
      <c r="BL102" s="1507"/>
      <c r="BM102" s="1507"/>
      <c r="BN102" s="1507"/>
      <c r="BO102" s="1507"/>
      <c r="BP102" s="1507"/>
      <c r="BQ102" s="1507"/>
      <c r="BR102" s="1507"/>
      <c r="BS102" s="1507"/>
      <c r="BT102" s="1507"/>
      <c r="BU102" s="1507"/>
      <c r="BV102" s="1507"/>
      <c r="BW102" s="1507"/>
      <c r="BX102" s="1507"/>
      <c r="BY102" s="1507"/>
      <c r="BZ102" s="1507"/>
      <c r="CA102" s="1507"/>
      <c r="CB102" s="1508"/>
      <c r="CC102" s="538"/>
      <c r="CD102" s="386"/>
    </row>
    <row r="103" spans="2:82" ht="28.2">
      <c r="B103" s="368"/>
      <c r="C103" s="538"/>
      <c r="D103" s="538"/>
      <c r="E103" s="538"/>
      <c r="F103" s="538"/>
      <c r="G103" s="538"/>
      <c r="H103" s="538"/>
      <c r="I103" s="538"/>
      <c r="J103" s="538"/>
      <c r="K103" s="538"/>
      <c r="L103" s="538"/>
      <c r="M103" s="538"/>
      <c r="N103" s="538"/>
      <c r="O103" s="538"/>
      <c r="P103" s="538"/>
      <c r="Q103" s="538"/>
      <c r="R103" s="538"/>
      <c r="S103" s="538"/>
      <c r="T103" s="538"/>
      <c r="U103" s="538"/>
      <c r="V103" s="538"/>
      <c r="W103" s="538"/>
      <c r="X103" s="538"/>
      <c r="Y103" s="538"/>
      <c r="Z103" s="538"/>
      <c r="AA103" s="538"/>
      <c r="AB103" s="538"/>
      <c r="AC103" s="538"/>
      <c r="AD103" s="538"/>
      <c r="AE103" s="538"/>
      <c r="AF103" s="538"/>
      <c r="AG103" s="538"/>
      <c r="AH103" s="538"/>
      <c r="AI103" s="538"/>
      <c r="AJ103" s="538"/>
      <c r="AK103" s="538"/>
      <c r="AL103" s="538"/>
      <c r="AM103" s="538"/>
      <c r="AN103" s="538"/>
      <c r="AO103" s="538"/>
      <c r="AP103" s="538"/>
      <c r="AQ103" s="538"/>
      <c r="AR103" s="538"/>
      <c r="AS103" s="538"/>
      <c r="AT103" s="538"/>
      <c r="AU103" s="538"/>
      <c r="AV103" s="538"/>
      <c r="AW103" s="538"/>
      <c r="AX103" s="538"/>
      <c r="AY103" s="538"/>
      <c r="AZ103" s="538"/>
      <c r="BA103" s="538"/>
      <c r="BB103" s="538"/>
      <c r="BC103" s="538"/>
      <c r="BD103" s="538"/>
      <c r="BE103" s="538"/>
      <c r="BF103" s="538"/>
      <c r="BG103" s="538"/>
      <c r="BH103" s="538"/>
      <c r="BI103" s="538"/>
      <c r="BJ103" s="538"/>
      <c r="BK103" s="538"/>
      <c r="BL103" s="538"/>
      <c r="BM103" s="538"/>
      <c r="BN103" s="538"/>
      <c r="BO103" s="538"/>
      <c r="BP103" s="538"/>
      <c r="BQ103" s="538"/>
      <c r="BR103" s="538"/>
      <c r="BS103" s="538"/>
      <c r="BT103" s="538"/>
      <c r="BU103" s="538"/>
      <c r="BV103" s="538"/>
      <c r="BW103" s="538"/>
      <c r="BX103" s="538"/>
      <c r="BY103" s="538"/>
      <c r="BZ103" s="538"/>
      <c r="CA103" s="538"/>
      <c r="CB103" s="538"/>
      <c r="CC103" s="538"/>
      <c r="CD103" s="386"/>
    </row>
    <row r="104" spans="2:82" ht="28.2">
      <c r="B104" s="368"/>
      <c r="C104" s="538"/>
      <c r="D104" s="538"/>
      <c r="E104" s="538"/>
      <c r="F104" s="538"/>
      <c r="G104" s="538"/>
      <c r="H104" s="538"/>
      <c r="I104" s="538"/>
      <c r="J104" s="538"/>
      <c r="K104" s="538"/>
      <c r="L104" s="538"/>
      <c r="M104" s="538"/>
      <c r="N104" s="538"/>
      <c r="O104" s="538"/>
      <c r="P104" s="538"/>
      <c r="Q104" s="538"/>
      <c r="R104" s="538"/>
      <c r="S104" s="538"/>
      <c r="T104" s="538"/>
      <c r="U104" s="538"/>
      <c r="V104" s="538"/>
      <c r="W104" s="538"/>
      <c r="X104" s="538"/>
      <c r="Y104" s="538"/>
      <c r="Z104" s="538"/>
      <c r="AA104" s="538"/>
      <c r="AB104" s="538"/>
      <c r="AC104" s="538"/>
      <c r="AD104" s="538"/>
      <c r="AE104" s="538"/>
      <c r="AF104" s="538"/>
      <c r="AG104" s="538"/>
      <c r="AH104" s="538"/>
      <c r="AI104" s="538"/>
      <c r="AJ104" s="538"/>
      <c r="AK104" s="538"/>
      <c r="AL104" s="538"/>
      <c r="AM104" s="538"/>
      <c r="AN104" s="538"/>
      <c r="AO104" s="538"/>
      <c r="AP104" s="538"/>
      <c r="AQ104" s="538"/>
      <c r="AR104" s="538"/>
      <c r="AS104" s="538"/>
      <c r="AT104" s="538"/>
      <c r="AU104" s="538"/>
      <c r="AV104" s="538"/>
      <c r="AW104" s="538"/>
      <c r="AX104" s="538"/>
      <c r="AY104" s="538"/>
      <c r="AZ104" s="538"/>
      <c r="BA104" s="538"/>
      <c r="BB104" s="538"/>
      <c r="BC104" s="538"/>
      <c r="BD104" s="538"/>
      <c r="BE104" s="538"/>
      <c r="BF104" s="538"/>
      <c r="BG104" s="538"/>
      <c r="BH104" s="538"/>
      <c r="BI104" s="538"/>
      <c r="BJ104" s="538"/>
      <c r="BK104" s="538"/>
      <c r="BL104" s="538"/>
      <c r="BM104" s="538"/>
      <c r="BN104" s="538"/>
      <c r="BO104" s="538"/>
      <c r="BP104" s="538"/>
      <c r="BQ104" s="538"/>
      <c r="BR104" s="538"/>
      <c r="BS104" s="538"/>
      <c r="BT104" s="538"/>
      <c r="BU104" s="538"/>
      <c r="BV104" s="538"/>
      <c r="BW104" s="538"/>
      <c r="BX104" s="538"/>
      <c r="BY104" s="538"/>
      <c r="BZ104" s="538"/>
      <c r="CA104" s="538"/>
      <c r="CB104" s="538"/>
      <c r="CC104" s="538"/>
      <c r="CD104" s="386"/>
    </row>
    <row r="105" spans="2:82" ht="28.2">
      <c r="B105" s="676"/>
      <c r="C105" s="693"/>
      <c r="D105" s="693"/>
      <c r="E105" s="693"/>
      <c r="F105" s="693"/>
      <c r="G105" s="693"/>
      <c r="H105" s="693"/>
      <c r="I105" s="693"/>
      <c r="J105" s="693"/>
      <c r="K105" s="693"/>
      <c r="L105" s="693"/>
      <c r="M105" s="693"/>
      <c r="N105" s="693"/>
      <c r="O105" s="693"/>
      <c r="P105" s="693"/>
      <c r="Q105" s="693"/>
      <c r="R105" s="693"/>
      <c r="S105" s="693"/>
      <c r="T105" s="693"/>
      <c r="U105" s="693"/>
      <c r="V105" s="693"/>
      <c r="W105" s="693"/>
      <c r="X105" s="693"/>
      <c r="Y105" s="693"/>
      <c r="Z105" s="693"/>
      <c r="AA105" s="693"/>
      <c r="AB105" s="693"/>
      <c r="AC105" s="693"/>
      <c r="AD105" s="693"/>
      <c r="AE105" s="693"/>
      <c r="AF105" s="693"/>
      <c r="AG105" s="693"/>
      <c r="AH105" s="693"/>
      <c r="AI105" s="693"/>
      <c r="AJ105" s="693"/>
      <c r="AK105" s="693"/>
      <c r="AL105" s="693"/>
      <c r="AM105" s="693"/>
      <c r="AN105" s="693"/>
      <c r="AO105" s="693"/>
      <c r="AP105" s="693"/>
      <c r="AQ105" s="693"/>
      <c r="AR105" s="693"/>
      <c r="AS105" s="693"/>
      <c r="AT105" s="693"/>
      <c r="AU105" s="693"/>
      <c r="AV105" s="693"/>
      <c r="AW105" s="693"/>
      <c r="AX105" s="693"/>
      <c r="AY105" s="693"/>
      <c r="AZ105" s="693"/>
      <c r="BA105" s="693"/>
      <c r="BB105" s="693"/>
      <c r="BC105" s="693"/>
      <c r="BD105" s="693"/>
      <c r="BE105" s="693"/>
      <c r="BF105" s="693"/>
      <c r="BG105" s="693"/>
      <c r="BH105" s="693"/>
      <c r="BI105" s="693"/>
      <c r="BJ105" s="693"/>
      <c r="BK105" s="693"/>
      <c r="BL105" s="693"/>
      <c r="BM105" s="693"/>
      <c r="BN105" s="693"/>
      <c r="BO105" s="693"/>
      <c r="BP105" s="693"/>
      <c r="BQ105" s="693"/>
      <c r="BR105" s="693"/>
      <c r="BS105" s="693"/>
      <c r="BT105" s="693"/>
      <c r="BU105" s="693"/>
      <c r="BV105" s="693"/>
      <c r="BW105" s="693"/>
      <c r="BX105" s="693"/>
      <c r="BY105" s="693"/>
      <c r="BZ105" s="693"/>
      <c r="CA105" s="693"/>
      <c r="CB105" s="693"/>
      <c r="CC105" s="693"/>
      <c r="CD105" s="691"/>
    </row>
    <row r="106" spans="2:82" ht="15" customHeight="1"/>
    <row r="107" spans="2:82" ht="20.100000000000001" customHeight="1"/>
    <row r="108" spans="2:82" ht="20.100000000000001" customHeight="1">
      <c r="B108" s="1464">
        <v>3</v>
      </c>
      <c r="C108" s="1464"/>
      <c r="D108" s="1464"/>
      <c r="E108" s="1464"/>
      <c r="F108" s="1464"/>
      <c r="G108" s="1464"/>
      <c r="H108" s="1464"/>
      <c r="I108" s="1464"/>
      <c r="J108" s="1464"/>
      <c r="K108" s="1464"/>
      <c r="L108" s="1464"/>
      <c r="M108" s="1464"/>
      <c r="N108" s="1464"/>
      <c r="O108" s="1464"/>
      <c r="P108" s="1464"/>
      <c r="Q108" s="1464"/>
      <c r="R108" s="1464"/>
      <c r="S108" s="1464"/>
      <c r="T108" s="1464"/>
      <c r="U108" s="1464"/>
      <c r="V108" s="1464"/>
      <c r="W108" s="1464"/>
      <c r="X108" s="1464"/>
      <c r="Y108" s="1464"/>
      <c r="Z108" s="1464"/>
      <c r="AA108" s="1464"/>
      <c r="AB108" s="1464"/>
      <c r="AC108" s="1464"/>
      <c r="AD108" s="1464"/>
      <c r="AE108" s="1464"/>
      <c r="AF108" s="1464"/>
      <c r="AG108" s="1464"/>
      <c r="AH108" s="1464"/>
      <c r="AI108" s="1464"/>
      <c r="AJ108" s="1464"/>
      <c r="AK108" s="1464"/>
      <c r="AL108" s="1464"/>
      <c r="AM108" s="1464"/>
      <c r="AN108" s="1464"/>
      <c r="AO108" s="1464"/>
      <c r="AP108" s="1464"/>
      <c r="AQ108" s="1464"/>
      <c r="AR108" s="1464"/>
      <c r="AS108" s="1464"/>
      <c r="AT108" s="1464"/>
      <c r="AU108" s="1464"/>
      <c r="AV108" s="1464"/>
      <c r="AW108" s="1464"/>
      <c r="AX108" s="1464"/>
      <c r="AY108" s="1464"/>
      <c r="AZ108" s="1464"/>
      <c r="BA108" s="1464"/>
      <c r="BB108" s="1464"/>
      <c r="BC108" s="1464"/>
      <c r="BD108" s="1464"/>
      <c r="BE108" s="1464"/>
      <c r="BF108" s="1464"/>
      <c r="BG108" s="1464"/>
      <c r="BH108" s="1464"/>
      <c r="BI108" s="1464"/>
      <c r="BJ108" s="1464"/>
      <c r="BK108" s="1464"/>
      <c r="BL108" s="1464"/>
      <c r="BM108" s="1464"/>
      <c r="BN108" s="1464"/>
      <c r="BO108" s="1464"/>
      <c r="BP108" s="1464"/>
      <c r="BQ108" s="1464"/>
      <c r="BR108" s="1464"/>
      <c r="BS108" s="1464"/>
      <c r="BT108" s="1464"/>
      <c r="BU108" s="1464"/>
      <c r="BV108" s="1464"/>
      <c r="BW108" s="1464"/>
      <c r="BX108" s="1464"/>
      <c r="BY108" s="1464"/>
      <c r="BZ108" s="1464"/>
      <c r="CA108" s="1464"/>
      <c r="CB108" s="1464"/>
      <c r="CC108" s="1464"/>
      <c r="CD108" s="1464"/>
    </row>
    <row r="109" spans="2:82" ht="20.100000000000001" customHeight="1"/>
    <row r="110" spans="2:82" ht="20.100000000000001" customHeight="1"/>
    <row r="111" spans="2:82" ht="20.100000000000001" customHeight="1"/>
    <row r="112" spans="2:82" ht="20.100000000000001" customHeight="1"/>
    <row r="113" ht="20.100000000000001" customHeight="1"/>
  </sheetData>
  <mergeCells count="26">
    <mergeCell ref="B7:CD10"/>
    <mergeCell ref="BQ52:CB53"/>
    <mergeCell ref="B11:CD11"/>
    <mergeCell ref="B12:CD12"/>
    <mergeCell ref="B13:CD13"/>
    <mergeCell ref="C43:D43"/>
    <mergeCell ref="AE38:AG39"/>
    <mergeCell ref="N38:P39"/>
    <mergeCell ref="BD38:BF39"/>
    <mergeCell ref="D25:AP26"/>
    <mergeCell ref="B108:CD108"/>
    <mergeCell ref="AZ24:CB25"/>
    <mergeCell ref="BY37:CA38"/>
    <mergeCell ref="J60:AK61"/>
    <mergeCell ref="BA60:CB61"/>
    <mergeCell ref="AH59:AK59"/>
    <mergeCell ref="BY59:CB59"/>
    <mergeCell ref="AQ60:AU60"/>
    <mergeCell ref="AQ61:AU61"/>
    <mergeCell ref="D74:BZ75"/>
    <mergeCell ref="C90:AN91"/>
    <mergeCell ref="E68:CB69"/>
    <mergeCell ref="E78:BJ85"/>
    <mergeCell ref="BS84:CB85"/>
    <mergeCell ref="BA97:CB98"/>
    <mergeCell ref="BA101:CB10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sheetPr>
  <dimension ref="A1:FK105"/>
  <sheetViews>
    <sheetView showGridLines="0" view="pageBreakPreview" zoomScale="40" zoomScaleNormal="25" zoomScaleSheetLayoutView="40" workbookViewId="0">
      <selection activeCell="F74" sqref="F74:BA81"/>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164"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164"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164"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164"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164" ht="39.9" customHeight="1">
      <c r="B9" s="362"/>
      <c r="C9" s="295"/>
      <c r="D9" s="295"/>
      <c r="E9" s="295"/>
      <c r="F9" s="295"/>
      <c r="G9" s="295"/>
      <c r="H9" s="295"/>
      <c r="I9" s="379" t="s">
        <v>110</v>
      </c>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164" ht="39.9" customHeight="1">
      <c r="B10" s="362"/>
      <c r="C10" s="295"/>
      <c r="D10" s="295"/>
      <c r="E10" s="295"/>
      <c r="F10" s="295"/>
      <c r="G10" s="295"/>
      <c r="H10" s="295"/>
      <c r="I10" s="380" t="s">
        <v>111</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164" ht="30">
      <c r="B11" s="363"/>
      <c r="C11" s="297"/>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335"/>
    </row>
    <row r="12" spans="2:164" ht="30">
      <c r="B12" s="492"/>
      <c r="C12" s="233">
        <v>1.7</v>
      </c>
      <c r="D12" s="233" t="s">
        <v>112</v>
      </c>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64"/>
      <c r="BF12" s="364"/>
      <c r="BG12" s="364"/>
      <c r="BH12" s="364"/>
      <c r="BI12" s="364"/>
      <c r="BJ12" s="364"/>
      <c r="BK12" s="364"/>
      <c r="BL12" s="364"/>
      <c r="BM12" s="364"/>
      <c r="BN12" s="364"/>
      <c r="BO12" s="364"/>
      <c r="BP12" s="364"/>
      <c r="BQ12" s="364"/>
      <c r="BR12" s="364"/>
      <c r="BS12" s="364"/>
      <c r="BT12" s="364"/>
      <c r="BU12" s="364"/>
      <c r="BV12" s="364"/>
      <c r="BW12" s="364"/>
      <c r="BX12" s="364"/>
      <c r="BY12" s="364"/>
      <c r="BZ12" s="364"/>
      <c r="CA12" s="364"/>
      <c r="CB12" s="364"/>
      <c r="CC12" s="364"/>
      <c r="CD12" s="50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391"/>
      <c r="ER12" s="391"/>
      <c r="ES12" s="391"/>
      <c r="ET12" s="391"/>
      <c r="EU12" s="391"/>
      <c r="EV12" s="391"/>
      <c r="EW12" s="391"/>
      <c r="EX12" s="391"/>
      <c r="EY12" s="391"/>
      <c r="EZ12" s="391"/>
      <c r="FA12" s="391"/>
      <c r="FB12" s="391"/>
      <c r="FC12" s="391"/>
      <c r="FD12" s="391"/>
      <c r="FE12" s="391"/>
      <c r="FF12" s="391"/>
      <c r="FG12" s="391"/>
      <c r="FH12" s="391"/>
    </row>
    <row r="13" spans="2:164" ht="30">
      <c r="B13" s="493"/>
      <c r="C13" s="501"/>
      <c r="D13" s="233" t="s">
        <v>113</v>
      </c>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c r="AI13" s="501"/>
      <c r="AJ13" s="501"/>
      <c r="AK13" s="501"/>
      <c r="AL13" s="501"/>
      <c r="AM13" s="501"/>
      <c r="AN13" s="501"/>
      <c r="AO13" s="501"/>
      <c r="AP13" s="501"/>
      <c r="AQ13" s="501"/>
      <c r="AR13" s="501"/>
      <c r="AS13" s="501"/>
      <c r="AT13" s="501"/>
      <c r="AU13" s="501"/>
      <c r="AV13" s="501"/>
      <c r="AW13" s="501"/>
      <c r="AX13" s="501"/>
      <c r="AY13" s="501"/>
      <c r="AZ13" s="501"/>
      <c r="BA13" s="501"/>
      <c r="BB13" s="501"/>
      <c r="BC13" s="501"/>
      <c r="BD13" s="501"/>
      <c r="BE13" s="501"/>
      <c r="BF13" s="501"/>
      <c r="BG13" s="501"/>
      <c r="BH13" s="501"/>
      <c r="BI13" s="501"/>
      <c r="BJ13" s="501"/>
      <c r="BK13" s="501"/>
      <c r="BL13" s="501"/>
      <c r="BM13" s="501"/>
      <c r="BN13" s="501"/>
      <c r="BO13" s="501"/>
      <c r="BP13" s="501"/>
      <c r="BQ13" s="501"/>
      <c r="BR13" s="501"/>
      <c r="BS13" s="501"/>
      <c r="BT13" s="501"/>
      <c r="BU13" s="501"/>
      <c r="BV13" s="501"/>
      <c r="BW13" s="501"/>
      <c r="BX13" s="501"/>
      <c r="BY13" s="501"/>
      <c r="BZ13" s="501"/>
      <c r="CA13" s="501"/>
      <c r="CB13" s="501"/>
      <c r="CC13" s="501"/>
      <c r="CD13" s="504"/>
      <c r="CM13" s="506"/>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391"/>
      <c r="FE13" s="391"/>
      <c r="FF13" s="391"/>
      <c r="FG13" s="391"/>
      <c r="FH13" s="391"/>
    </row>
    <row r="14" spans="2:164" ht="30" customHeight="1">
      <c r="B14" s="75"/>
      <c r="C14" s="111"/>
      <c r="D14" s="1124" t="s">
        <v>1790</v>
      </c>
      <c r="E14" s="234"/>
      <c r="F14" s="234"/>
      <c r="G14" s="234"/>
      <c r="H14" s="234"/>
      <c r="I14" s="234"/>
      <c r="J14" s="234"/>
      <c r="K14" s="234"/>
      <c r="L14" s="234"/>
      <c r="M14" s="234"/>
      <c r="N14" s="234"/>
      <c r="O14" s="234"/>
      <c r="P14" s="234"/>
      <c r="Q14" s="234"/>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505"/>
      <c r="CE14" s="302"/>
      <c r="CF14" s="302"/>
      <c r="CG14" s="302"/>
      <c r="CM14" s="506"/>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391"/>
      <c r="FE14" s="391"/>
      <c r="FF14" s="391"/>
      <c r="FG14" s="391"/>
      <c r="FH14" s="391"/>
    </row>
    <row r="15" spans="2:164" ht="30" customHeight="1">
      <c r="B15" s="494"/>
      <c r="C15" s="1"/>
      <c r="D15" s="71"/>
      <c r="E15" s="45"/>
      <c r="F15" s="45"/>
      <c r="G15" s="1"/>
      <c r="H15" s="1"/>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
      <c r="AW15" s="1"/>
      <c r="AX15" s="707"/>
      <c r="AY15" s="707"/>
      <c r="AZ15" s="707"/>
      <c r="BA15" s="707"/>
      <c r="BB15" s="707"/>
      <c r="BC15" s="707"/>
      <c r="BD15" s="707"/>
      <c r="BE15" s="707"/>
      <c r="BF15" s="707"/>
      <c r="BG15" s="707"/>
      <c r="BH15" s="707"/>
      <c r="BI15" s="707"/>
      <c r="BJ15" s="707"/>
      <c r="BK15" s="707"/>
      <c r="BL15" s="707"/>
      <c r="BM15" s="707"/>
      <c r="BN15" s="707"/>
      <c r="BO15" s="707"/>
      <c r="BP15" s="707"/>
      <c r="BQ15" s="707"/>
      <c r="BR15" s="707"/>
      <c r="BS15" s="707"/>
      <c r="BT15" s="707"/>
      <c r="BU15" s="707"/>
      <c r="BV15" s="1"/>
      <c r="BW15" s="1"/>
      <c r="BX15" s="1"/>
      <c r="BY15" s="1"/>
      <c r="BZ15" s="1"/>
      <c r="CA15" s="1"/>
      <c r="CB15" s="1"/>
      <c r="CC15" s="1"/>
      <c r="CD15" s="55"/>
      <c r="CM15" s="506"/>
      <c r="CN15" s="534"/>
      <c r="CO15" s="535"/>
      <c r="CP15" s="535"/>
      <c r="CQ15" s="535"/>
      <c r="CR15" s="535"/>
      <c r="CS15" s="535"/>
      <c r="CT15" s="535"/>
      <c r="CU15" s="535"/>
      <c r="CV15" s="535"/>
      <c r="CW15" s="536"/>
      <c r="CX15" s="509"/>
      <c r="CY15" s="509"/>
      <c r="CZ15" s="507"/>
      <c r="DA15" s="507"/>
      <c r="DB15" s="508"/>
      <c r="DC15" s="508"/>
      <c r="DD15" s="506"/>
      <c r="DE15" s="506"/>
      <c r="DF15" s="506"/>
      <c r="DG15" s="506"/>
      <c r="DH15" s="506"/>
      <c r="DI15" s="506"/>
      <c r="DJ15" s="506"/>
      <c r="DK15" s="506"/>
      <c r="DL15" s="506"/>
      <c r="DM15" s="506"/>
      <c r="DN15" s="506"/>
      <c r="DO15" s="506"/>
      <c r="DP15" s="506"/>
      <c r="DQ15" s="509"/>
      <c r="DR15" s="391"/>
      <c r="DS15" s="391"/>
      <c r="DT15" s="391"/>
      <c r="DU15" s="391"/>
      <c r="DV15" s="391"/>
      <c r="DW15" s="391"/>
      <c r="DX15" s="391"/>
      <c r="DY15" s="391"/>
      <c r="DZ15" s="391"/>
      <c r="EA15" s="391"/>
      <c r="EB15" s="391"/>
      <c r="EC15" s="391"/>
      <c r="ED15" s="391"/>
      <c r="EE15" s="391"/>
      <c r="EF15" s="391"/>
      <c r="EG15" s="391"/>
      <c r="EH15" s="391"/>
      <c r="EI15" s="391"/>
      <c r="EJ15" s="391"/>
      <c r="EK15" s="391"/>
      <c r="EL15" s="391"/>
      <c r="EM15" s="391"/>
      <c r="EN15" s="391"/>
      <c r="EO15" s="391"/>
      <c r="EP15" s="391"/>
      <c r="EQ15" s="391"/>
      <c r="ER15" s="391"/>
      <c r="ES15" s="391"/>
      <c r="ET15" s="391"/>
      <c r="EU15" s="391"/>
      <c r="EV15" s="391"/>
      <c r="EW15" s="391"/>
      <c r="EX15" s="391"/>
      <c r="EY15" s="391"/>
      <c r="EZ15" s="391"/>
      <c r="FA15" s="391"/>
      <c r="FB15" s="391"/>
      <c r="FC15" s="391"/>
      <c r="FD15" s="391"/>
      <c r="FE15" s="391"/>
      <c r="FF15" s="391"/>
      <c r="FG15" s="391"/>
      <c r="FH15" s="391"/>
    </row>
    <row r="16" spans="2:164" ht="33" customHeight="1">
      <c r="B16" s="494"/>
      <c r="C16" s="1"/>
      <c r="D16" s="233" t="s">
        <v>114</v>
      </c>
      <c r="E16" s="25"/>
      <c r="F16" s="25"/>
      <c r="G16" s="107"/>
      <c r="H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55"/>
      <c r="CM16" s="506"/>
      <c r="CO16" s="233"/>
      <c r="CP16" s="233"/>
      <c r="CQ16" s="233"/>
      <c r="CR16" s="233"/>
      <c r="CS16" s="233"/>
      <c r="CT16" s="233"/>
      <c r="CU16" s="233"/>
      <c r="CV16" s="233"/>
      <c r="CW16" s="233"/>
      <c r="CX16" s="233"/>
      <c r="CY16" s="509"/>
      <c r="CZ16" s="507"/>
      <c r="DA16" s="507"/>
      <c r="DB16" s="508"/>
      <c r="DC16" s="508"/>
      <c r="DD16" s="506"/>
      <c r="DE16" s="506"/>
      <c r="DF16" s="506"/>
      <c r="DG16" s="506"/>
      <c r="DH16" s="506"/>
      <c r="DI16" s="506"/>
      <c r="DJ16" s="506"/>
      <c r="DK16" s="506"/>
      <c r="DL16" s="506"/>
      <c r="DM16" s="506"/>
      <c r="DN16" s="506"/>
      <c r="DO16" s="1527"/>
      <c r="DP16" s="1554"/>
      <c r="DQ16" s="509"/>
      <c r="DR16" s="391"/>
      <c r="DS16" s="391"/>
      <c r="DT16" s="391"/>
      <c r="DU16" s="391"/>
      <c r="DV16" s="391"/>
      <c r="DW16" s="391"/>
      <c r="DX16" s="391"/>
      <c r="DY16" s="391"/>
      <c r="DZ16" s="391"/>
      <c r="EA16" s="391"/>
      <c r="EB16" s="391"/>
      <c r="EC16" s="391"/>
      <c r="ED16" s="391"/>
      <c r="EE16" s="391"/>
      <c r="EF16" s="391"/>
      <c r="EG16" s="391"/>
      <c r="EH16" s="391"/>
      <c r="EI16" s="391"/>
      <c r="EJ16" s="391"/>
      <c r="EK16" s="391"/>
      <c r="EL16" s="391"/>
      <c r="EM16" s="391"/>
      <c r="EN16" s="391"/>
      <c r="EO16" s="391"/>
      <c r="EP16" s="391"/>
      <c r="EQ16" s="391"/>
      <c r="ER16" s="391"/>
      <c r="ES16" s="391"/>
      <c r="ET16" s="391"/>
      <c r="EU16" s="391"/>
      <c r="EV16" s="391"/>
      <c r="EW16" s="391"/>
      <c r="EX16" s="391"/>
      <c r="EY16" s="391"/>
      <c r="EZ16" s="391"/>
      <c r="FA16" s="391"/>
      <c r="FB16" s="391"/>
      <c r="FC16" s="391"/>
      <c r="FD16" s="391"/>
      <c r="FE16" s="391"/>
      <c r="FF16" s="391"/>
      <c r="FG16" s="391"/>
      <c r="FH16" s="391"/>
    </row>
    <row r="17" spans="1:164" ht="33" customHeight="1">
      <c r="B17" s="494"/>
      <c r="C17" s="1"/>
      <c r="D17" s="207" t="s">
        <v>115</v>
      </c>
      <c r="E17" s="25"/>
      <c r="F17" s="25"/>
      <c r="G17" s="107"/>
      <c r="H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55"/>
      <c r="CM17" s="506"/>
      <c r="CO17" s="233"/>
      <c r="CP17" s="233"/>
      <c r="CQ17" s="233"/>
      <c r="CR17" s="233"/>
      <c r="CS17" s="233"/>
      <c r="CT17" s="233"/>
      <c r="CU17" s="233"/>
      <c r="CV17" s="233"/>
      <c r="CW17" s="233"/>
      <c r="CX17" s="233"/>
      <c r="CY17" s="509"/>
      <c r="CZ17" s="507"/>
      <c r="DA17" s="507"/>
      <c r="DB17" s="508"/>
      <c r="DC17" s="508"/>
      <c r="DD17" s="506"/>
      <c r="DE17" s="506"/>
      <c r="DF17" s="506"/>
      <c r="DG17" s="506"/>
      <c r="DH17" s="506"/>
      <c r="DI17" s="506"/>
      <c r="DJ17" s="506"/>
      <c r="DK17" s="506"/>
      <c r="DL17" s="506"/>
      <c r="DM17" s="506"/>
      <c r="DN17" s="506"/>
      <c r="DO17" s="1527"/>
      <c r="DP17" s="1554"/>
      <c r="DQ17" s="509"/>
      <c r="DR17" s="391"/>
      <c r="DS17" s="391"/>
      <c r="DT17" s="391"/>
      <c r="DU17" s="391"/>
      <c r="DV17" s="391"/>
      <c r="DW17" s="391"/>
      <c r="DX17" s="391"/>
      <c r="DY17" s="391"/>
      <c r="DZ17" s="391"/>
      <c r="EA17" s="391"/>
      <c r="EB17" s="391"/>
      <c r="EC17" s="391"/>
      <c r="ED17" s="391"/>
      <c r="EE17" s="391"/>
      <c r="EF17" s="391"/>
      <c r="EG17" s="391"/>
      <c r="EH17" s="391"/>
      <c r="EI17" s="391"/>
      <c r="EJ17" s="391"/>
      <c r="EK17" s="391"/>
      <c r="EL17" s="391"/>
      <c r="EM17" s="391"/>
      <c r="EN17" s="391"/>
      <c r="EO17" s="391"/>
      <c r="EP17" s="391"/>
      <c r="EQ17" s="391"/>
      <c r="ER17" s="391"/>
      <c r="ES17" s="391"/>
      <c r="ET17" s="391"/>
      <c r="EU17" s="391"/>
      <c r="EV17" s="391"/>
      <c r="EW17" s="391"/>
      <c r="EX17" s="391"/>
      <c r="EY17" s="391"/>
      <c r="EZ17" s="391"/>
      <c r="FA17" s="391"/>
      <c r="FB17" s="391"/>
      <c r="FC17" s="391"/>
      <c r="FD17" s="391"/>
      <c r="FE17" s="391"/>
      <c r="FF17" s="391"/>
      <c r="FG17" s="391"/>
      <c r="FH17" s="391"/>
    </row>
    <row r="18" spans="1:164" ht="30" customHeight="1">
      <c r="B18" s="494"/>
      <c r="C18" s="1"/>
      <c r="D18" s="25"/>
      <c r="E18" s="25"/>
      <c r="F18" s="25"/>
      <c r="G18" s="107"/>
      <c r="H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55"/>
      <c r="CM18" s="506"/>
      <c r="CN18" s="233"/>
      <c r="CO18" s="233"/>
      <c r="CP18" s="233"/>
      <c r="CQ18" s="233"/>
      <c r="CR18" s="233"/>
      <c r="CS18" s="233"/>
      <c r="CT18" s="233"/>
      <c r="CU18" s="233"/>
      <c r="CV18" s="233"/>
      <c r="CW18" s="233"/>
      <c r="CX18" s="233"/>
      <c r="CY18" s="1532"/>
      <c r="CZ18" s="1532"/>
      <c r="DA18" s="507"/>
      <c r="DB18" s="508"/>
      <c r="DC18" s="508"/>
      <c r="DD18" s="506"/>
      <c r="DE18" s="506"/>
      <c r="DF18" s="506"/>
      <c r="DG18" s="506"/>
      <c r="DH18" s="506"/>
      <c r="DI18" s="506"/>
      <c r="DJ18" s="506"/>
      <c r="DK18" s="506"/>
      <c r="DL18" s="506"/>
      <c r="DM18" s="506"/>
      <c r="DN18" s="506"/>
      <c r="DO18" s="506"/>
      <c r="DP18" s="506"/>
      <c r="DQ18" s="509"/>
      <c r="DR18" s="391"/>
      <c r="DS18" s="391"/>
      <c r="DT18" s="391"/>
      <c r="DU18" s="391"/>
      <c r="DV18" s="391"/>
      <c r="DW18" s="391"/>
      <c r="DX18" s="391"/>
      <c r="DY18" s="391"/>
      <c r="DZ18" s="391"/>
      <c r="EA18" s="391"/>
      <c r="EB18" s="391"/>
      <c r="EC18" s="391"/>
      <c r="ED18" s="391"/>
      <c r="EE18" s="391"/>
      <c r="EF18" s="391"/>
      <c r="EG18" s="391"/>
      <c r="EH18" s="391"/>
      <c r="EI18" s="391"/>
      <c r="EJ18" s="391"/>
      <c r="EK18" s="391"/>
      <c r="EL18" s="391"/>
      <c r="EM18" s="391"/>
      <c r="EN18" s="391"/>
      <c r="EO18" s="391"/>
      <c r="EP18" s="391"/>
      <c r="EQ18" s="391"/>
      <c r="ER18" s="391"/>
      <c r="ES18" s="391"/>
      <c r="ET18" s="391"/>
      <c r="EU18" s="391"/>
      <c r="EV18" s="391"/>
      <c r="EW18" s="391"/>
      <c r="EX18" s="391"/>
      <c r="EY18" s="391"/>
      <c r="EZ18" s="391"/>
      <c r="FA18" s="391"/>
      <c r="FB18" s="391"/>
      <c r="FC18" s="391"/>
      <c r="FD18" s="391"/>
      <c r="FE18" s="391"/>
      <c r="FF18" s="391"/>
      <c r="FG18" s="391"/>
      <c r="FH18" s="391"/>
    </row>
    <row r="19" spans="1:164" s="290" customFormat="1" ht="30" customHeight="1">
      <c r="A19" s="143"/>
      <c r="B19" s="79"/>
      <c r="C19" s="40"/>
      <c r="D19" s="199"/>
      <c r="E19" s="888" t="s">
        <v>116</v>
      </c>
      <c r="F19" s="203"/>
      <c r="G19" s="203"/>
      <c r="H19" s="203"/>
      <c r="I19" s="203"/>
      <c r="J19" s="203"/>
      <c r="K19" s="203"/>
      <c r="L19" s="203"/>
      <c r="M19" s="203"/>
      <c r="N19" s="203"/>
      <c r="O19" s="203"/>
      <c r="P19" s="203"/>
      <c r="Q19" s="203"/>
      <c r="R19" s="203"/>
      <c r="S19" s="203"/>
      <c r="T19" s="203"/>
      <c r="U19" s="203"/>
      <c r="V19" s="203"/>
      <c r="W19" s="203"/>
      <c r="X19" s="203"/>
      <c r="Y19" s="203"/>
      <c r="Z19" s="203"/>
      <c r="AA19" s="203"/>
      <c r="AB19" s="78"/>
      <c r="AC19" s="78"/>
      <c r="AD19" s="78"/>
      <c r="AE19" s="78"/>
      <c r="AF19" s="78"/>
      <c r="AG19" s="78"/>
      <c r="AH19" s="78"/>
      <c r="AI19" s="78"/>
      <c r="AJ19" s="78"/>
      <c r="AK19" s="78"/>
      <c r="AL19" s="78"/>
      <c r="AM19" s="78"/>
      <c r="AN19" s="78"/>
      <c r="AO19" s="78"/>
      <c r="AP19" s="78"/>
      <c r="AQ19" s="78"/>
      <c r="AR19" s="78"/>
      <c r="AS19" s="78"/>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143"/>
      <c r="CM19" s="506"/>
      <c r="DL19" s="506"/>
      <c r="DM19" s="506"/>
      <c r="DN19" s="506"/>
      <c r="DO19" s="506"/>
      <c r="DP19" s="506"/>
      <c r="DQ19" s="509"/>
      <c r="DR19" s="391"/>
      <c r="DS19" s="391"/>
      <c r="DT19" s="391"/>
      <c r="DU19" s="391"/>
      <c r="DV19" s="391"/>
      <c r="DW19" s="391"/>
      <c r="DX19" s="391"/>
      <c r="DY19" s="391"/>
      <c r="DZ19" s="391"/>
      <c r="EA19" s="391"/>
      <c r="EB19" s="391"/>
      <c r="EC19" s="391"/>
      <c r="ED19" s="391"/>
      <c r="EE19" s="391"/>
      <c r="EF19" s="391"/>
      <c r="EG19" s="391"/>
      <c r="EH19" s="391"/>
      <c r="EI19" s="391"/>
      <c r="EJ19" s="391"/>
      <c r="EK19" s="391"/>
      <c r="EL19" s="391"/>
      <c r="EM19" s="391"/>
      <c r="EN19" s="391"/>
      <c r="EO19" s="391"/>
      <c r="EP19" s="391"/>
      <c r="EQ19" s="391"/>
      <c r="ER19" s="391"/>
      <c r="ES19" s="391"/>
      <c r="ET19" s="391"/>
      <c r="EU19" s="391"/>
      <c r="EV19" s="391"/>
      <c r="EW19" s="391"/>
      <c r="EX19" s="391"/>
      <c r="EY19" s="391"/>
      <c r="EZ19" s="391"/>
      <c r="FA19" s="391"/>
      <c r="FB19" s="391"/>
      <c r="FC19" s="391"/>
      <c r="FD19" s="391"/>
      <c r="FE19" s="391"/>
      <c r="FF19" s="391"/>
      <c r="FG19" s="391"/>
      <c r="FH19" s="391"/>
    </row>
    <row r="20" spans="1:164" ht="30" customHeight="1">
      <c r="A20" s="55"/>
      <c r="B20" s="79"/>
      <c r="C20" s="40"/>
      <c r="D20" s="1523" t="s">
        <v>74</v>
      </c>
      <c r="E20" s="547"/>
      <c r="F20" s="1561"/>
      <c r="G20" s="1562"/>
      <c r="H20" s="1563"/>
      <c r="I20" s="1567" t="s">
        <v>117</v>
      </c>
      <c r="J20" s="1567"/>
      <c r="K20" s="1567"/>
      <c r="L20" s="1567"/>
      <c r="M20" s="1567"/>
      <c r="N20" s="548"/>
      <c r="O20" s="159"/>
      <c r="P20" s="159"/>
      <c r="Q20" s="1525" t="s">
        <v>76</v>
      </c>
      <c r="R20" s="159"/>
      <c r="S20" s="1555"/>
      <c r="T20" s="1556"/>
      <c r="U20" s="1557"/>
      <c r="V20" s="1526" t="s">
        <v>118</v>
      </c>
      <c r="W20" s="1526"/>
      <c r="X20" s="1526"/>
      <c r="Y20" s="1526"/>
      <c r="Z20" s="1526"/>
      <c r="AA20" s="1526"/>
      <c r="AB20" s="78"/>
      <c r="AC20" s="78"/>
      <c r="AD20" s="78"/>
      <c r="AE20" s="78"/>
      <c r="AF20" s="78"/>
      <c r="AG20" s="78"/>
      <c r="AH20" s="78"/>
      <c r="AI20" s="78"/>
      <c r="AJ20" s="78"/>
      <c r="AK20" s="78"/>
      <c r="AL20" s="78"/>
      <c r="AM20" s="78"/>
      <c r="AN20" s="78"/>
      <c r="AO20" s="78"/>
      <c r="AP20" s="78"/>
      <c r="AQ20" s="78"/>
      <c r="AR20" s="78"/>
      <c r="AS20" s="78"/>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143"/>
      <c r="CM20" s="506"/>
      <c r="DL20" s="506"/>
      <c r="DM20" s="506"/>
      <c r="DN20" s="506"/>
      <c r="DO20" s="506"/>
      <c r="DP20" s="506"/>
      <c r="DQ20" s="509"/>
      <c r="DR20" s="391"/>
      <c r="DS20" s="391"/>
      <c r="DT20" s="391"/>
      <c r="DU20" s="391"/>
      <c r="DV20" s="391"/>
      <c r="DW20" s="391"/>
      <c r="DX20" s="391"/>
      <c r="DY20" s="391"/>
      <c r="DZ20" s="391"/>
      <c r="EA20" s="391"/>
      <c r="EB20" s="391"/>
      <c r="EC20" s="391"/>
      <c r="ED20" s="391"/>
      <c r="EE20" s="391"/>
      <c r="EF20" s="391"/>
      <c r="EG20" s="391"/>
      <c r="EH20" s="391"/>
      <c r="EI20" s="391"/>
      <c r="EJ20" s="391"/>
      <c r="EK20" s="391"/>
      <c r="EL20" s="391"/>
      <c r="EM20" s="391"/>
      <c r="EN20" s="391"/>
      <c r="EO20" s="391"/>
      <c r="EP20" s="391"/>
      <c r="EQ20" s="391"/>
      <c r="ER20" s="391"/>
      <c r="ES20" s="391"/>
      <c r="ET20" s="391"/>
      <c r="EU20" s="391"/>
      <c r="EV20" s="391"/>
      <c r="EW20" s="391"/>
      <c r="EX20" s="391"/>
      <c r="EY20" s="391"/>
      <c r="EZ20" s="391"/>
      <c r="FA20" s="391"/>
      <c r="FB20" s="391"/>
      <c r="FC20" s="391"/>
      <c r="FD20" s="391"/>
      <c r="FE20" s="391"/>
      <c r="FF20" s="391"/>
      <c r="FG20" s="391"/>
      <c r="FH20" s="391"/>
    </row>
    <row r="21" spans="1:164" ht="30" customHeight="1">
      <c r="A21" s="55"/>
      <c r="B21" s="1"/>
      <c r="D21" s="1524"/>
      <c r="E21" s="547"/>
      <c r="F21" s="1564"/>
      <c r="G21" s="1565"/>
      <c r="H21" s="1566"/>
      <c r="I21" s="1567"/>
      <c r="J21" s="1567"/>
      <c r="K21" s="1567"/>
      <c r="L21" s="1567"/>
      <c r="M21" s="1567"/>
      <c r="N21" s="548"/>
      <c r="O21" s="180"/>
      <c r="P21" s="180"/>
      <c r="Q21" s="1526"/>
      <c r="R21" s="180"/>
      <c r="S21" s="1558"/>
      <c r="T21" s="1559"/>
      <c r="U21" s="1560"/>
      <c r="V21" s="1526"/>
      <c r="W21" s="1526"/>
      <c r="X21" s="1526"/>
      <c r="Y21" s="1526"/>
      <c r="Z21" s="1526"/>
      <c r="AA21" s="1526"/>
      <c r="AK21" s="704"/>
      <c r="AL21" s="704"/>
      <c r="AM21" s="704"/>
      <c r="AN21" s="704"/>
      <c r="AO21" s="704"/>
      <c r="AP21" s="704"/>
      <c r="AQ21" s="704"/>
      <c r="AR21" s="704"/>
      <c r="AS21" s="704"/>
      <c r="AT21" s="704"/>
      <c r="AU21" s="704"/>
      <c r="AV21" s="704"/>
      <c r="AW21" s="704"/>
      <c r="AX21" s="704"/>
      <c r="AY21" s="704"/>
      <c r="AZ21" s="704"/>
      <c r="BA21" s="704"/>
      <c r="BB21" s="704"/>
      <c r="BC21" s="704"/>
      <c r="BD21" s="704"/>
      <c r="BE21" s="7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37"/>
      <c r="CM21" s="506"/>
      <c r="DL21" s="506"/>
      <c r="DM21" s="506"/>
      <c r="DN21" s="506"/>
      <c r="DO21" s="506"/>
      <c r="DP21" s="506"/>
      <c r="DQ21" s="509"/>
      <c r="DR21" s="391"/>
      <c r="DS21" s="391"/>
      <c r="DT21" s="391"/>
      <c r="DU21" s="391"/>
      <c r="DV21" s="391"/>
      <c r="DW21" s="391"/>
      <c r="DX21" s="391"/>
      <c r="DY21" s="391"/>
      <c r="DZ21" s="391"/>
      <c r="EA21" s="391"/>
      <c r="EB21" s="391"/>
      <c r="EC21" s="391"/>
      <c r="ED21" s="391"/>
      <c r="EE21" s="391"/>
      <c r="EF21" s="391"/>
      <c r="EG21" s="391"/>
      <c r="EH21" s="391"/>
      <c r="EI21" s="391"/>
      <c r="EJ21" s="391"/>
      <c r="EK21" s="391"/>
      <c r="EL21" s="391"/>
      <c r="EM21" s="391"/>
      <c r="EN21" s="391"/>
      <c r="EO21" s="391"/>
      <c r="EP21" s="391"/>
      <c r="EQ21" s="391"/>
      <c r="ER21" s="391"/>
      <c r="ES21" s="391"/>
      <c r="ET21" s="391"/>
      <c r="EU21" s="391"/>
      <c r="EV21" s="391"/>
      <c r="EW21" s="391"/>
      <c r="EX21" s="391"/>
      <c r="EY21" s="391"/>
      <c r="EZ21" s="391"/>
      <c r="FA21" s="391"/>
      <c r="FB21" s="391"/>
      <c r="FC21" s="391"/>
      <c r="FD21" s="391"/>
      <c r="FE21" s="391"/>
      <c r="FF21" s="391"/>
      <c r="FG21" s="391"/>
      <c r="FH21" s="391"/>
    </row>
    <row r="22" spans="1:164" ht="30" customHeight="1">
      <c r="A22" s="55"/>
      <c r="B22" s="1"/>
      <c r="AK22" s="704"/>
      <c r="AL22" s="704"/>
      <c r="AM22" s="704"/>
      <c r="AN22" s="704"/>
      <c r="AO22" s="704"/>
      <c r="AP22" s="704"/>
      <c r="AQ22" s="704"/>
      <c r="AR22" s="704"/>
      <c r="AS22" s="704"/>
      <c r="AT22" s="704"/>
      <c r="AU22" s="704"/>
      <c r="AV22" s="704"/>
      <c r="AW22" s="704"/>
      <c r="AX22" s="704"/>
      <c r="AY22" s="704"/>
      <c r="AZ22" s="704"/>
      <c r="BA22" s="704"/>
      <c r="BB22" s="704"/>
      <c r="BC22" s="704"/>
      <c r="BD22" s="704"/>
      <c r="BE22" s="704"/>
      <c r="BF22" s="304"/>
      <c r="BG22" s="304"/>
      <c r="BH22" s="710"/>
      <c r="BI22" s="710"/>
      <c r="BJ22" s="710"/>
      <c r="BK22" s="710"/>
      <c r="BL22" s="304"/>
      <c r="BM22" s="304"/>
      <c r="BN22" s="304"/>
      <c r="BO22" s="710"/>
      <c r="BP22" s="710"/>
      <c r="BQ22" s="710"/>
      <c r="BR22" s="710"/>
      <c r="BS22" s="710"/>
      <c r="BT22" s="710"/>
      <c r="BU22" s="710"/>
      <c r="BV22" s="710"/>
      <c r="BW22" s="710"/>
      <c r="BX22" s="710"/>
      <c r="BY22" s="710"/>
      <c r="BZ22" s="710"/>
      <c r="CA22" s="712"/>
      <c r="CB22" s="712"/>
      <c r="CC22" s="1"/>
      <c r="CD22" s="337"/>
      <c r="CK22" s="354"/>
      <c r="CL22" s="307"/>
      <c r="CM22" s="307"/>
      <c r="CN22" s="307"/>
      <c r="CO22" s="307"/>
      <c r="CP22" s="307"/>
      <c r="CQ22" s="307"/>
      <c r="CR22" s="307"/>
      <c r="CS22" s="307"/>
      <c r="CT22" s="307"/>
      <c r="CU22" s="307"/>
      <c r="CV22" s="307"/>
      <c r="CW22" s="307"/>
      <c r="CX22" s="307"/>
      <c r="CY22" s="307"/>
      <c r="CZ22" s="307"/>
      <c r="DA22" s="307"/>
      <c r="DB22" s="307"/>
      <c r="DC22" s="307"/>
      <c r="DD22" s="307"/>
      <c r="DE22" s="307"/>
      <c r="DF22" s="307"/>
      <c r="DG22" s="307"/>
      <c r="DH22" s="307"/>
      <c r="DI22" s="307"/>
    </row>
    <row r="23" spans="1:164" ht="54.9" customHeight="1">
      <c r="A23" s="55"/>
      <c r="B23" s="365"/>
      <c r="C23" s="1539" t="s">
        <v>105</v>
      </c>
      <c r="D23" s="1540"/>
      <c r="E23" s="1540"/>
      <c r="F23" s="1540"/>
      <c r="G23" s="1540"/>
      <c r="H23" s="1540"/>
      <c r="I23" s="1540"/>
      <c r="J23" s="1540"/>
      <c r="K23" s="1540"/>
      <c r="L23" s="1540"/>
      <c r="M23" s="1540"/>
      <c r="N23" s="1540"/>
      <c r="O23" s="1540"/>
      <c r="P23" s="1540"/>
      <c r="Q23" s="1540"/>
      <c r="R23" s="1540"/>
      <c r="S23" s="1540"/>
      <c r="T23" s="1540"/>
      <c r="U23" s="1540"/>
      <c r="V23" s="1540"/>
      <c r="W23" s="1540"/>
      <c r="X23" s="1540"/>
      <c r="Y23" s="1540"/>
      <c r="Z23" s="1540"/>
      <c r="AA23" s="1540"/>
      <c r="AB23" s="1540"/>
      <c r="AC23" s="1540"/>
      <c r="AD23" s="1540"/>
      <c r="AE23" s="1540"/>
      <c r="AF23" s="1540"/>
      <c r="AG23" s="1540"/>
      <c r="AH23" s="1540"/>
      <c r="AI23" s="1540"/>
      <c r="AJ23" s="1540"/>
      <c r="AK23" s="1540"/>
      <c r="AL23" s="1540"/>
      <c r="AM23" s="1540"/>
      <c r="AN23" s="1540"/>
      <c r="AO23" s="1540"/>
      <c r="AP23" s="382"/>
      <c r="AQ23" s="382"/>
      <c r="AR23" s="382"/>
      <c r="AS23" s="382"/>
      <c r="AT23" s="382"/>
      <c r="AU23" s="382"/>
      <c r="AV23" s="382"/>
      <c r="AW23" s="382"/>
      <c r="AX23" s="382"/>
      <c r="AY23" s="382"/>
      <c r="AZ23" s="382"/>
      <c r="BA23" s="382"/>
      <c r="BB23" s="382"/>
      <c r="BC23" s="382"/>
      <c r="BD23" s="382"/>
      <c r="BE23" s="382"/>
      <c r="BF23" s="382"/>
      <c r="BG23" s="382"/>
      <c r="BH23" s="382"/>
      <c r="BI23" s="382"/>
      <c r="BJ23" s="382"/>
      <c r="BK23" s="382"/>
      <c r="BL23" s="382"/>
      <c r="BM23" s="382"/>
      <c r="BN23" s="382"/>
      <c r="BO23" s="382"/>
      <c r="BP23" s="382"/>
      <c r="BQ23" s="382"/>
      <c r="BR23" s="382"/>
      <c r="BS23" s="382"/>
      <c r="BT23" s="382"/>
      <c r="BU23" s="382"/>
      <c r="BV23" s="382"/>
      <c r="BW23" s="382"/>
      <c r="BX23" s="382"/>
      <c r="BY23" s="382"/>
      <c r="BZ23" s="382"/>
      <c r="CA23" s="382"/>
      <c r="CB23" s="382"/>
      <c r="CC23" s="382"/>
      <c r="CD23" s="385"/>
      <c r="CK23" s="355"/>
      <c r="CL23" s="307"/>
      <c r="CM23" s="307"/>
      <c r="CN23" s="307"/>
      <c r="CO23" s="307"/>
      <c r="CP23" s="307"/>
      <c r="CQ23" s="307"/>
      <c r="CR23" s="307"/>
      <c r="CS23" s="307"/>
      <c r="CT23" s="307"/>
      <c r="CU23" s="307"/>
      <c r="CV23" s="307"/>
      <c r="CW23" s="307"/>
      <c r="CX23" s="307"/>
      <c r="CY23" s="307"/>
      <c r="CZ23" s="307"/>
      <c r="DA23" s="307"/>
      <c r="DB23" s="307"/>
      <c r="DC23" s="307"/>
      <c r="DD23" s="307"/>
      <c r="DE23" s="307"/>
      <c r="DF23" s="307"/>
      <c r="DG23" s="307"/>
      <c r="DH23" s="307"/>
      <c r="DI23" s="307"/>
    </row>
    <row r="24" spans="1:164" ht="33.9" customHeight="1">
      <c r="A24" s="55"/>
      <c r="B24" s="368"/>
      <c r="C24" s="1541"/>
      <c r="D24" s="1541"/>
      <c r="E24" s="1541"/>
      <c r="F24" s="1541"/>
      <c r="G24" s="1541"/>
      <c r="H24" s="1541"/>
      <c r="I24" s="1541"/>
      <c r="J24" s="1541"/>
      <c r="K24" s="1541"/>
      <c r="L24" s="1541"/>
      <c r="M24" s="1541"/>
      <c r="N24" s="1541"/>
      <c r="O24" s="1541"/>
      <c r="P24" s="1541"/>
      <c r="Q24" s="1541"/>
      <c r="R24" s="1541"/>
      <c r="S24" s="1541"/>
      <c r="T24" s="1541"/>
      <c r="U24" s="1541"/>
      <c r="V24" s="1541"/>
      <c r="W24" s="1541"/>
      <c r="X24" s="1541"/>
      <c r="Y24" s="1541"/>
      <c r="Z24" s="1541"/>
      <c r="AA24" s="1541"/>
      <c r="AB24" s="1541"/>
      <c r="AC24" s="1541"/>
      <c r="AD24" s="1541"/>
      <c r="AE24" s="1541"/>
      <c r="AF24" s="1541"/>
      <c r="AG24" s="1541"/>
      <c r="AH24" s="1541"/>
      <c r="AI24" s="1541"/>
      <c r="AJ24" s="1541"/>
      <c r="AK24" s="1541"/>
      <c r="AL24" s="1541"/>
      <c r="AM24" s="1541"/>
      <c r="AN24" s="1541"/>
      <c r="AO24" s="1541"/>
      <c r="AP24" s="538"/>
      <c r="AQ24" s="538"/>
      <c r="AR24" s="538"/>
      <c r="AS24" s="538"/>
      <c r="AT24" s="538"/>
      <c r="AU24" s="538"/>
      <c r="AV24" s="538"/>
      <c r="AW24" s="538"/>
      <c r="AX24" s="538"/>
      <c r="AY24" s="538"/>
      <c r="AZ24" s="538"/>
      <c r="BA24" s="538"/>
      <c r="BB24" s="538"/>
      <c r="BC24" s="538"/>
      <c r="BD24" s="538"/>
      <c r="BE24" s="538"/>
      <c r="BF24" s="538"/>
      <c r="BG24" s="538"/>
      <c r="BH24" s="538"/>
      <c r="BI24" s="538"/>
      <c r="BJ24" s="538"/>
      <c r="BK24" s="538"/>
      <c r="BL24" s="538"/>
      <c r="BM24" s="538"/>
      <c r="BN24" s="538"/>
      <c r="BO24" s="538"/>
      <c r="BP24" s="538"/>
      <c r="BQ24" s="538"/>
      <c r="BR24" s="538"/>
      <c r="BS24" s="538"/>
      <c r="BT24" s="538"/>
      <c r="BU24" s="538"/>
      <c r="BV24" s="538"/>
      <c r="BW24" s="538"/>
      <c r="BX24" s="538"/>
      <c r="BY24" s="538"/>
      <c r="BZ24" s="538"/>
      <c r="CA24" s="538"/>
      <c r="CB24" s="538"/>
      <c r="CC24" s="538"/>
      <c r="CD24" s="386"/>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row>
    <row r="25" spans="1:164" ht="30" customHeight="1">
      <c r="A25" s="55"/>
      <c r="B25" s="368"/>
      <c r="C25" s="538"/>
      <c r="D25" s="538"/>
      <c r="E25" s="538"/>
      <c r="F25" s="538"/>
      <c r="G25" s="538"/>
      <c r="H25" s="538"/>
      <c r="I25" s="538"/>
      <c r="J25" s="538"/>
      <c r="K25" s="538"/>
      <c r="L25" s="538"/>
      <c r="M25" s="538"/>
      <c r="N25" s="538"/>
      <c r="O25" s="538"/>
      <c r="P25" s="538"/>
      <c r="Q25" s="538"/>
      <c r="R25" s="538"/>
      <c r="S25" s="538"/>
      <c r="T25" s="538"/>
      <c r="U25" s="538"/>
      <c r="V25" s="538"/>
      <c r="W25" s="1533" t="s">
        <v>119</v>
      </c>
      <c r="X25" s="1534"/>
      <c r="Y25" s="1534"/>
      <c r="Z25" s="1534"/>
      <c r="AA25" s="1534"/>
      <c r="AB25" s="1534"/>
      <c r="AC25" s="538"/>
      <c r="AD25" s="1533" t="s">
        <v>120</v>
      </c>
      <c r="AE25" s="1534"/>
      <c r="AF25" s="1534"/>
      <c r="AG25" s="1534"/>
      <c r="AH25" s="1534"/>
      <c r="AI25" s="1534"/>
      <c r="AJ25" s="1534"/>
      <c r="AK25" s="1534"/>
      <c r="AL25" s="1534"/>
      <c r="AM25" s="1534"/>
      <c r="AN25" s="1534"/>
      <c r="AO25" s="1534"/>
      <c r="AP25" s="540"/>
      <c r="AQ25" s="702"/>
      <c r="AR25" s="1533" t="s">
        <v>121</v>
      </c>
      <c r="AS25" s="1534"/>
      <c r="AT25" s="1534"/>
      <c r="AU25" s="1534"/>
      <c r="AV25" s="1534"/>
      <c r="AW25" s="1534"/>
      <c r="AX25" s="1534"/>
      <c r="AY25" s="1534"/>
      <c r="AZ25" s="1534"/>
      <c r="BA25" s="538"/>
      <c r="BB25" s="702"/>
      <c r="BC25" s="1533" t="s">
        <v>122</v>
      </c>
      <c r="BD25" s="1534"/>
      <c r="BE25" s="1534"/>
      <c r="BF25" s="1534"/>
      <c r="BG25" s="1534"/>
      <c r="BH25" s="1534"/>
      <c r="BI25" s="1534"/>
      <c r="BJ25" s="1534"/>
      <c r="BK25" s="1534"/>
      <c r="BL25" s="1534"/>
      <c r="BM25" s="1534"/>
      <c r="BN25" s="1534"/>
      <c r="BO25" s="1534"/>
      <c r="BP25" s="1534"/>
      <c r="BQ25" s="1534"/>
      <c r="BR25" s="1534"/>
      <c r="BS25" s="1534"/>
      <c r="BT25" s="1534"/>
      <c r="BU25" s="1534"/>
      <c r="BV25" s="1534"/>
      <c r="BW25" s="538"/>
      <c r="BX25" s="538"/>
      <c r="BY25" s="1535" t="s">
        <v>123</v>
      </c>
      <c r="BZ25" s="1536"/>
      <c r="CA25" s="1536"/>
      <c r="CB25" s="1536"/>
      <c r="CC25" s="540"/>
      <c r="CD25" s="386"/>
      <c r="CL25" s="514"/>
      <c r="CM25" s="307"/>
      <c r="CN25" s="307"/>
      <c r="CO25" s="307"/>
      <c r="CP25" s="307"/>
      <c r="CQ25" s="307"/>
      <c r="CR25" s="307"/>
      <c r="CS25" s="307"/>
      <c r="CT25" s="307"/>
      <c r="CU25" s="307"/>
      <c r="CV25" s="307"/>
      <c r="CW25" s="307"/>
      <c r="CX25" s="307"/>
      <c r="CY25" s="307"/>
      <c r="CZ25" s="307"/>
      <c r="DA25" s="307"/>
      <c r="DB25" s="307"/>
      <c r="DC25" s="307"/>
      <c r="DD25" s="307"/>
      <c r="DE25" s="307"/>
      <c r="DF25" s="307"/>
      <c r="DG25" s="307"/>
      <c r="DH25" s="307"/>
      <c r="DI25" s="307"/>
      <c r="DJ25" s="307"/>
    </row>
    <row r="26" spans="1:164" ht="30" customHeight="1">
      <c r="A26" s="55"/>
      <c r="B26" s="368"/>
      <c r="C26" s="538"/>
      <c r="D26" s="538"/>
      <c r="E26" s="538"/>
      <c r="F26" s="538"/>
      <c r="G26" s="538"/>
      <c r="H26" s="538"/>
      <c r="I26" s="538"/>
      <c r="J26" s="538"/>
      <c r="K26" s="538"/>
      <c r="L26" s="538"/>
      <c r="M26" s="538"/>
      <c r="N26" s="538"/>
      <c r="O26" s="538"/>
      <c r="P26" s="538"/>
      <c r="Q26" s="538"/>
      <c r="R26" s="538"/>
      <c r="S26" s="538"/>
      <c r="T26" s="538"/>
      <c r="U26" s="538"/>
      <c r="V26" s="538"/>
      <c r="W26" s="1537" t="s">
        <v>124</v>
      </c>
      <c r="X26" s="1538"/>
      <c r="Y26" s="1538"/>
      <c r="Z26" s="1538"/>
      <c r="AA26" s="1538"/>
      <c r="AB26" s="1538"/>
      <c r="AC26" s="692"/>
      <c r="AD26" s="1537" t="s">
        <v>125</v>
      </c>
      <c r="AE26" s="1538"/>
      <c r="AF26" s="1538"/>
      <c r="AG26" s="1538"/>
      <c r="AH26" s="1538"/>
      <c r="AI26" s="1538"/>
      <c r="AJ26" s="1538"/>
      <c r="AK26" s="1538"/>
      <c r="AL26" s="1538"/>
      <c r="AM26" s="1538"/>
      <c r="AN26" s="1538"/>
      <c r="AO26" s="1538"/>
      <c r="AP26" s="701"/>
      <c r="AQ26" s="702"/>
      <c r="AR26" s="1537" t="s">
        <v>126</v>
      </c>
      <c r="AS26" s="1538"/>
      <c r="AT26" s="1538"/>
      <c r="AU26" s="1538"/>
      <c r="AV26" s="1538"/>
      <c r="AW26" s="1538"/>
      <c r="AX26" s="1538"/>
      <c r="AY26" s="1538"/>
      <c r="AZ26" s="1538"/>
      <c r="BA26" s="692"/>
      <c r="BB26" s="702"/>
      <c r="BC26" s="1537" t="s">
        <v>127</v>
      </c>
      <c r="BD26" s="1538"/>
      <c r="BE26" s="1538"/>
      <c r="BF26" s="1538"/>
      <c r="BG26" s="1538"/>
      <c r="BH26" s="1538"/>
      <c r="BI26" s="1538"/>
      <c r="BJ26" s="1538"/>
      <c r="BK26" s="1538"/>
      <c r="BL26" s="1538"/>
      <c r="BM26" s="1538"/>
      <c r="BN26" s="1538"/>
      <c r="BO26" s="1538"/>
      <c r="BP26" s="1538"/>
      <c r="BQ26" s="1538"/>
      <c r="BR26" s="1538"/>
      <c r="BS26" s="1538"/>
      <c r="BT26" s="1538"/>
      <c r="BU26" s="1538"/>
      <c r="BV26" s="1538"/>
      <c r="BW26" s="692"/>
      <c r="BX26" s="692"/>
      <c r="BY26" s="1537" t="s">
        <v>123</v>
      </c>
      <c r="BZ26" s="1538"/>
      <c r="CA26" s="1538"/>
      <c r="CB26" s="221"/>
      <c r="CC26" s="701"/>
      <c r="CD26" s="386"/>
      <c r="CM26" s="307"/>
      <c r="CN26" s="307"/>
      <c r="CO26" s="307"/>
      <c r="CP26" s="307"/>
      <c r="CQ26" s="307"/>
      <c r="CR26" s="307"/>
      <c r="CS26" s="307"/>
      <c r="CT26" s="307"/>
      <c r="CU26" s="307"/>
      <c r="CV26" s="307"/>
      <c r="CW26" s="307"/>
      <c r="CX26" s="307"/>
      <c r="CY26" s="307"/>
      <c r="CZ26" s="307"/>
      <c r="DA26" s="307"/>
      <c r="DB26" s="307"/>
      <c r="DC26" s="307"/>
      <c r="DD26" s="307"/>
      <c r="DE26" s="307"/>
      <c r="DF26" s="307"/>
      <c r="DG26" s="307"/>
      <c r="DH26" s="307"/>
      <c r="DI26" s="307"/>
      <c r="DJ26" s="307"/>
      <c r="DK26" s="307"/>
    </row>
    <row r="27" spans="1:164" ht="30" customHeight="1">
      <c r="A27" s="55"/>
      <c r="B27" s="368"/>
      <c r="C27" s="538"/>
      <c r="D27" s="538"/>
      <c r="E27" s="538"/>
      <c r="F27" s="538"/>
      <c r="G27" s="538"/>
      <c r="H27" s="538"/>
      <c r="I27" s="538"/>
      <c r="J27" s="538"/>
      <c r="K27" s="538"/>
      <c r="L27" s="538"/>
      <c r="M27" s="538"/>
      <c r="N27" s="538"/>
      <c r="O27" s="538"/>
      <c r="P27" s="538"/>
      <c r="Q27" s="538"/>
      <c r="R27" s="538"/>
      <c r="S27" s="538"/>
      <c r="T27" s="538"/>
      <c r="U27" s="538"/>
      <c r="V27" s="702"/>
      <c r="W27" s="1528" t="s">
        <v>128</v>
      </c>
      <c r="X27" s="1529"/>
      <c r="Y27" s="1529"/>
      <c r="Z27" s="1529"/>
      <c r="AA27" s="1529"/>
      <c r="AB27" s="1530"/>
      <c r="AC27" s="703"/>
      <c r="AD27" s="702"/>
      <c r="AE27" s="702"/>
      <c r="AF27" s="703"/>
      <c r="AG27" s="1528" t="s">
        <v>129</v>
      </c>
      <c r="AH27" s="1529"/>
      <c r="AI27" s="1529"/>
      <c r="AJ27" s="1529"/>
      <c r="AK27" s="1529"/>
      <c r="AL27" s="1530"/>
      <c r="AM27" s="702"/>
      <c r="AN27" s="703"/>
      <c r="AO27" s="703"/>
      <c r="AP27" s="703"/>
      <c r="AQ27" s="702"/>
      <c r="AR27" s="1528" t="s">
        <v>130</v>
      </c>
      <c r="AS27" s="1529"/>
      <c r="AT27" s="1529"/>
      <c r="AU27" s="1529"/>
      <c r="AV27" s="1529"/>
      <c r="AW27" s="1529"/>
      <c r="AX27" s="1529"/>
      <c r="AY27" s="1529"/>
      <c r="AZ27" s="1530"/>
      <c r="BA27" s="703"/>
      <c r="BB27" s="702"/>
      <c r="BC27" s="1531" t="s">
        <v>131</v>
      </c>
      <c r="BD27" s="1530"/>
      <c r="BE27" s="1530"/>
      <c r="BF27" s="1530"/>
      <c r="BG27" s="1530"/>
      <c r="BH27" s="1530"/>
      <c r="BI27" s="1530"/>
      <c r="BJ27" s="1530"/>
      <c r="BK27" s="1530"/>
      <c r="BL27" s="1530"/>
      <c r="BM27" s="1530"/>
      <c r="BN27" s="1530"/>
      <c r="BO27" s="1530"/>
      <c r="BP27" s="1530"/>
      <c r="BQ27" s="1530"/>
      <c r="BR27" s="1530"/>
      <c r="BS27" s="1530"/>
      <c r="BT27" s="1530"/>
      <c r="BU27" s="1530"/>
      <c r="BV27" s="1530"/>
      <c r="BW27" s="703"/>
      <c r="BX27" s="703"/>
      <c r="BY27" s="889" t="s">
        <v>132</v>
      </c>
      <c r="BZ27" s="221"/>
      <c r="CA27" s="703"/>
      <c r="CB27" s="703"/>
      <c r="CC27" s="703"/>
      <c r="CD27" s="386"/>
      <c r="CK27" s="290"/>
      <c r="CL27" s="290"/>
      <c r="CM27" s="532"/>
      <c r="CN27" s="307"/>
      <c r="CO27" s="307"/>
      <c r="CP27" s="307"/>
      <c r="CQ27" s="307"/>
      <c r="CR27" s="307"/>
      <c r="CS27" s="307"/>
      <c r="CT27" s="307"/>
      <c r="CU27" s="307"/>
      <c r="CV27" s="307"/>
      <c r="CW27" s="307"/>
      <c r="CX27" s="307"/>
      <c r="CY27" s="307"/>
      <c r="CZ27" s="307"/>
      <c r="DA27" s="307"/>
      <c r="DB27" s="307"/>
      <c r="DC27" s="307"/>
      <c r="DD27" s="307"/>
      <c r="DE27" s="307"/>
      <c r="DF27" s="307"/>
      <c r="DG27" s="307"/>
      <c r="DH27" s="307"/>
      <c r="DI27" s="307"/>
      <c r="DJ27" s="307"/>
      <c r="DK27" s="307"/>
    </row>
    <row r="28" spans="1:164" ht="28.2">
      <c r="A28" s="55"/>
      <c r="B28" s="368"/>
      <c r="C28" s="890" t="s">
        <v>133</v>
      </c>
      <c r="D28" s="538"/>
      <c r="E28" s="538"/>
      <c r="F28" s="538"/>
      <c r="G28" s="538"/>
      <c r="H28" s="538"/>
      <c r="I28" s="538"/>
      <c r="J28" s="538"/>
      <c r="K28" s="538"/>
      <c r="L28" s="538"/>
      <c r="M28" s="538"/>
      <c r="N28" s="538"/>
      <c r="O28" s="538"/>
      <c r="P28" s="538"/>
      <c r="Q28" s="538"/>
      <c r="R28" s="538"/>
      <c r="S28" s="538"/>
      <c r="T28" s="538"/>
      <c r="U28" s="538"/>
      <c r="V28" s="538"/>
      <c r="W28" s="1542"/>
      <c r="X28" s="1543"/>
      <c r="Y28" s="1543"/>
      <c r="Z28" s="1543"/>
      <c r="AA28" s="1543"/>
      <c r="AB28" s="1544"/>
      <c r="AC28" s="538"/>
      <c r="AD28" s="538"/>
      <c r="AE28" s="538"/>
      <c r="AF28" s="538"/>
      <c r="AG28" s="1542"/>
      <c r="AH28" s="1543"/>
      <c r="AI28" s="1543"/>
      <c r="AJ28" s="1543"/>
      <c r="AK28" s="1543"/>
      <c r="AL28" s="1544"/>
      <c r="AM28" s="538"/>
      <c r="AN28" s="538"/>
      <c r="AO28" s="538"/>
      <c r="AP28" s="538"/>
      <c r="AQ28" s="538"/>
      <c r="AR28" s="1542"/>
      <c r="AS28" s="1543"/>
      <c r="AT28" s="1543"/>
      <c r="AU28" s="1543"/>
      <c r="AV28" s="1543"/>
      <c r="AW28" s="1543"/>
      <c r="AX28" s="1543"/>
      <c r="AY28" s="1543"/>
      <c r="AZ28" s="1544"/>
      <c r="BA28" s="538"/>
      <c r="BB28" s="538"/>
      <c r="BC28" s="1548"/>
      <c r="BD28" s="1549"/>
      <c r="BE28" s="1549"/>
      <c r="BF28" s="1549"/>
      <c r="BG28" s="1549"/>
      <c r="BH28" s="1549"/>
      <c r="BI28" s="1549"/>
      <c r="BJ28" s="1549"/>
      <c r="BK28" s="1549"/>
      <c r="BL28" s="1549"/>
      <c r="BM28" s="1549"/>
      <c r="BN28" s="1549"/>
      <c r="BO28" s="1549"/>
      <c r="BP28" s="1549"/>
      <c r="BQ28" s="1549"/>
      <c r="BR28" s="1549"/>
      <c r="BS28" s="1549"/>
      <c r="BT28" s="1549"/>
      <c r="BU28" s="1549"/>
      <c r="BV28" s="1550"/>
      <c r="BW28" s="538"/>
      <c r="BX28" s="538"/>
      <c r="BY28" s="1542"/>
      <c r="BZ28" s="1543"/>
      <c r="CA28" s="1544"/>
      <c r="CB28" s="221"/>
      <c r="CC28" s="713"/>
      <c r="CD28" s="386"/>
    </row>
    <row r="29" spans="1:164" ht="28.2">
      <c r="A29" s="55"/>
      <c r="B29" s="368"/>
      <c r="C29" s="891" t="s">
        <v>134</v>
      </c>
      <c r="D29" s="538"/>
      <c r="E29" s="538"/>
      <c r="F29" s="538"/>
      <c r="G29" s="538"/>
      <c r="H29" s="538"/>
      <c r="I29" s="538"/>
      <c r="J29" s="538"/>
      <c r="K29" s="538"/>
      <c r="L29" s="538"/>
      <c r="M29" s="538"/>
      <c r="N29" s="538"/>
      <c r="O29" s="538"/>
      <c r="P29" s="538"/>
      <c r="Q29" s="538"/>
      <c r="R29" s="538"/>
      <c r="S29" s="538"/>
      <c r="T29" s="538"/>
      <c r="U29" s="538"/>
      <c r="V29" s="538"/>
      <c r="W29" s="1545"/>
      <c r="X29" s="1546"/>
      <c r="Y29" s="1546"/>
      <c r="Z29" s="1546"/>
      <c r="AA29" s="1546"/>
      <c r="AB29" s="1547"/>
      <c r="AC29" s="538"/>
      <c r="AD29" s="538"/>
      <c r="AE29" s="538"/>
      <c r="AF29" s="538"/>
      <c r="AG29" s="1545"/>
      <c r="AH29" s="1546"/>
      <c r="AI29" s="1546"/>
      <c r="AJ29" s="1546"/>
      <c r="AK29" s="1546"/>
      <c r="AL29" s="1547"/>
      <c r="AM29" s="538"/>
      <c r="AN29" s="538"/>
      <c r="AO29" s="538"/>
      <c r="AP29" s="538"/>
      <c r="AQ29" s="538"/>
      <c r="AR29" s="1545"/>
      <c r="AS29" s="1546"/>
      <c r="AT29" s="1546"/>
      <c r="AU29" s="1546"/>
      <c r="AV29" s="1546"/>
      <c r="AW29" s="1546"/>
      <c r="AX29" s="1546"/>
      <c r="AY29" s="1546"/>
      <c r="AZ29" s="1547"/>
      <c r="BA29" s="538"/>
      <c r="BB29" s="538"/>
      <c r="BC29" s="1551"/>
      <c r="BD29" s="1552"/>
      <c r="BE29" s="1552"/>
      <c r="BF29" s="1552"/>
      <c r="BG29" s="1552"/>
      <c r="BH29" s="1552"/>
      <c r="BI29" s="1552"/>
      <c r="BJ29" s="1552"/>
      <c r="BK29" s="1552"/>
      <c r="BL29" s="1552"/>
      <c r="BM29" s="1552"/>
      <c r="BN29" s="1552"/>
      <c r="BO29" s="1552"/>
      <c r="BP29" s="1552"/>
      <c r="BQ29" s="1552"/>
      <c r="BR29" s="1552"/>
      <c r="BS29" s="1552"/>
      <c r="BT29" s="1552"/>
      <c r="BU29" s="1552"/>
      <c r="BV29" s="1553"/>
      <c r="BW29" s="538"/>
      <c r="BX29" s="538"/>
      <c r="BY29" s="1545"/>
      <c r="BZ29" s="1546"/>
      <c r="CA29" s="1547"/>
      <c r="CB29" s="221"/>
      <c r="CC29" s="713"/>
      <c r="CD29" s="386"/>
    </row>
    <row r="30" spans="1:164" ht="35.1" customHeight="1">
      <c r="A30" s="55"/>
      <c r="B30" s="368"/>
      <c r="C30" s="538"/>
      <c r="D30" s="538"/>
      <c r="E30" s="538"/>
      <c r="F30" s="538"/>
      <c r="G30" s="538"/>
      <c r="H30" s="538"/>
      <c r="I30" s="538"/>
      <c r="J30" s="538"/>
      <c r="K30" s="538"/>
      <c r="L30" s="538"/>
      <c r="M30" s="538"/>
      <c r="N30" s="538"/>
      <c r="O30" s="538"/>
      <c r="P30" s="538"/>
      <c r="Q30" s="538"/>
      <c r="R30" s="538"/>
      <c r="S30" s="538"/>
      <c r="T30" s="538"/>
      <c r="U30" s="538"/>
      <c r="V30" s="538"/>
      <c r="W30" s="1528" t="s">
        <v>135</v>
      </c>
      <c r="X30" s="1529"/>
      <c r="Y30" s="1529"/>
      <c r="Z30" s="1529"/>
      <c r="AA30" s="1529"/>
      <c r="AB30" s="1529"/>
      <c r="AC30" s="703"/>
      <c r="AD30" s="702"/>
      <c r="AE30" s="702"/>
      <c r="AF30" s="703"/>
      <c r="AG30" s="1528" t="s">
        <v>136</v>
      </c>
      <c r="AH30" s="1529"/>
      <c r="AI30" s="1529"/>
      <c r="AJ30" s="1529"/>
      <c r="AK30" s="1529"/>
      <c r="AL30" s="1529"/>
      <c r="AM30" s="702"/>
      <c r="AN30" s="703"/>
      <c r="AO30" s="703"/>
      <c r="AP30" s="703"/>
      <c r="AQ30" s="702"/>
      <c r="AR30" s="1528" t="s">
        <v>137</v>
      </c>
      <c r="AS30" s="1529"/>
      <c r="AT30" s="1529"/>
      <c r="AU30" s="1529"/>
      <c r="AV30" s="1529"/>
      <c r="AW30" s="1529"/>
      <c r="AX30" s="1529"/>
      <c r="AY30" s="1529"/>
      <c r="AZ30" s="1529"/>
      <c r="BA30" s="703"/>
      <c r="BB30" s="702"/>
      <c r="BC30" s="1531" t="s">
        <v>138</v>
      </c>
      <c r="BD30" s="1530"/>
      <c r="BE30" s="1530"/>
      <c r="BF30" s="1530"/>
      <c r="BG30" s="1530"/>
      <c r="BH30" s="1530"/>
      <c r="BI30" s="1530"/>
      <c r="BJ30" s="1530"/>
      <c r="BK30" s="1530"/>
      <c r="BL30" s="1530"/>
      <c r="BM30" s="1530"/>
      <c r="BN30" s="1530"/>
      <c r="BO30" s="1530"/>
      <c r="BP30" s="1530"/>
      <c r="BQ30" s="1530"/>
      <c r="BR30" s="1530"/>
      <c r="BS30" s="1530"/>
      <c r="BT30" s="1530"/>
      <c r="BU30" s="1530"/>
      <c r="BV30" s="1530"/>
      <c r="BW30" s="703"/>
      <c r="BX30" s="703"/>
      <c r="BY30" s="889" t="s">
        <v>139</v>
      </c>
      <c r="BZ30" s="703"/>
      <c r="CA30" s="221"/>
      <c r="CB30" s="703"/>
      <c r="CC30" s="703"/>
      <c r="CD30" s="386"/>
    </row>
    <row r="31" spans="1:164" ht="28.2">
      <c r="A31" s="55"/>
      <c r="B31" s="368"/>
      <c r="C31" s="890" t="s">
        <v>140</v>
      </c>
      <c r="D31" s="538"/>
      <c r="E31" s="538"/>
      <c r="F31" s="538"/>
      <c r="G31" s="538"/>
      <c r="H31" s="538"/>
      <c r="I31" s="538"/>
      <c r="J31" s="538"/>
      <c r="K31" s="538"/>
      <c r="L31" s="538"/>
      <c r="M31" s="538"/>
      <c r="N31" s="538"/>
      <c r="O31" s="538"/>
      <c r="P31" s="538"/>
      <c r="Q31" s="538"/>
      <c r="R31" s="538"/>
      <c r="S31" s="538"/>
      <c r="T31" s="538"/>
      <c r="U31" s="538"/>
      <c r="V31" s="538"/>
      <c r="W31" s="1542"/>
      <c r="X31" s="1543"/>
      <c r="Y31" s="1543"/>
      <c r="Z31" s="1543"/>
      <c r="AA31" s="1543"/>
      <c r="AB31" s="1544"/>
      <c r="AC31" s="538"/>
      <c r="AD31" s="538"/>
      <c r="AE31" s="538"/>
      <c r="AF31" s="538"/>
      <c r="AG31" s="1542"/>
      <c r="AH31" s="1543"/>
      <c r="AI31" s="1543"/>
      <c r="AJ31" s="1543"/>
      <c r="AK31" s="1543"/>
      <c r="AL31" s="1544"/>
      <c r="AM31" s="538"/>
      <c r="AN31" s="538"/>
      <c r="AO31" s="538"/>
      <c r="AP31" s="538"/>
      <c r="AQ31" s="538"/>
      <c r="AR31" s="1542"/>
      <c r="AS31" s="1543"/>
      <c r="AT31" s="1543"/>
      <c r="AU31" s="1543"/>
      <c r="AV31" s="1543"/>
      <c r="AW31" s="1543"/>
      <c r="AX31" s="1543"/>
      <c r="AY31" s="1543"/>
      <c r="AZ31" s="1544"/>
      <c r="BA31" s="538"/>
      <c r="BB31" s="538"/>
      <c r="BC31" s="1592"/>
      <c r="BD31" s="1593"/>
      <c r="BE31" s="1593"/>
      <c r="BF31" s="1593"/>
      <c r="BG31" s="1593"/>
      <c r="BH31" s="1593"/>
      <c r="BI31" s="1593"/>
      <c r="BJ31" s="1593"/>
      <c r="BK31" s="1593"/>
      <c r="BL31" s="1593"/>
      <c r="BM31" s="1593"/>
      <c r="BN31" s="1593"/>
      <c r="BO31" s="1593"/>
      <c r="BP31" s="1593"/>
      <c r="BQ31" s="1593"/>
      <c r="BR31" s="1593"/>
      <c r="BS31" s="1593"/>
      <c r="BT31" s="1593"/>
      <c r="BU31" s="1593"/>
      <c r="BV31" s="1594"/>
      <c r="BW31" s="538"/>
      <c r="BX31" s="538"/>
      <c r="BY31" s="1542"/>
      <c r="BZ31" s="1543"/>
      <c r="CA31" s="1544"/>
      <c r="CB31" s="261"/>
      <c r="CC31" s="713"/>
      <c r="CD31" s="386"/>
    </row>
    <row r="32" spans="1:164" ht="28.2">
      <c r="A32" s="55"/>
      <c r="B32" s="368"/>
      <c r="C32" s="891" t="s">
        <v>141</v>
      </c>
      <c r="D32" s="538"/>
      <c r="E32" s="538"/>
      <c r="F32" s="538"/>
      <c r="G32" s="538"/>
      <c r="H32" s="538"/>
      <c r="I32" s="538"/>
      <c r="J32" s="538"/>
      <c r="K32" s="538"/>
      <c r="L32" s="538"/>
      <c r="M32" s="538"/>
      <c r="N32" s="538"/>
      <c r="O32" s="538"/>
      <c r="P32" s="538"/>
      <c r="Q32" s="538"/>
      <c r="R32" s="538"/>
      <c r="S32" s="538"/>
      <c r="T32" s="538"/>
      <c r="U32" s="538"/>
      <c r="V32" s="538"/>
      <c r="W32" s="1545"/>
      <c r="X32" s="1546"/>
      <c r="Y32" s="1546"/>
      <c r="Z32" s="1546"/>
      <c r="AA32" s="1546"/>
      <c r="AB32" s="1547"/>
      <c r="AC32" s="538"/>
      <c r="AD32" s="538"/>
      <c r="AE32" s="538"/>
      <c r="AF32" s="538"/>
      <c r="AG32" s="1545"/>
      <c r="AH32" s="1546"/>
      <c r="AI32" s="1546"/>
      <c r="AJ32" s="1546"/>
      <c r="AK32" s="1546"/>
      <c r="AL32" s="1547"/>
      <c r="AM32" s="538"/>
      <c r="AN32" s="538"/>
      <c r="AO32" s="538"/>
      <c r="AP32" s="538"/>
      <c r="AQ32" s="538"/>
      <c r="AR32" s="1545"/>
      <c r="AS32" s="1546"/>
      <c r="AT32" s="1546"/>
      <c r="AU32" s="1546"/>
      <c r="AV32" s="1546"/>
      <c r="AW32" s="1546"/>
      <c r="AX32" s="1546"/>
      <c r="AY32" s="1546"/>
      <c r="AZ32" s="1547"/>
      <c r="BA32" s="538"/>
      <c r="BB32" s="538"/>
      <c r="BC32" s="1595"/>
      <c r="BD32" s="1596"/>
      <c r="BE32" s="1596"/>
      <c r="BF32" s="1596"/>
      <c r="BG32" s="1596"/>
      <c r="BH32" s="1596"/>
      <c r="BI32" s="1596"/>
      <c r="BJ32" s="1596"/>
      <c r="BK32" s="1596"/>
      <c r="BL32" s="1596"/>
      <c r="BM32" s="1596"/>
      <c r="BN32" s="1596"/>
      <c r="BO32" s="1596"/>
      <c r="BP32" s="1596"/>
      <c r="BQ32" s="1596"/>
      <c r="BR32" s="1596"/>
      <c r="BS32" s="1596"/>
      <c r="BT32" s="1596"/>
      <c r="BU32" s="1596"/>
      <c r="BV32" s="1597"/>
      <c r="BW32" s="538"/>
      <c r="BX32" s="538"/>
      <c r="BY32" s="1545"/>
      <c r="BZ32" s="1546"/>
      <c r="CA32" s="1547"/>
      <c r="CB32" s="261"/>
      <c r="CC32" s="713"/>
      <c r="CD32" s="386"/>
    </row>
    <row r="33" spans="1:129" ht="30" customHeight="1" thickBot="1">
      <c r="A33" s="55"/>
      <c r="B33" s="676"/>
      <c r="C33" s="693"/>
      <c r="D33" s="693"/>
      <c r="E33" s="693"/>
      <c r="F33" s="693"/>
      <c r="G33" s="693"/>
      <c r="H33" s="693"/>
      <c r="I33" s="693"/>
      <c r="J33" s="693"/>
      <c r="K33" s="693"/>
      <c r="L33" s="693"/>
      <c r="M33" s="693"/>
      <c r="N33" s="693"/>
      <c r="O33" s="693"/>
      <c r="P33" s="693"/>
      <c r="Q33" s="693"/>
      <c r="R33" s="693"/>
      <c r="S33" s="693"/>
      <c r="T33" s="693"/>
      <c r="U33" s="693"/>
      <c r="V33" s="693"/>
      <c r="W33" s="693"/>
      <c r="X33" s="693"/>
      <c r="Y33" s="693"/>
      <c r="Z33" s="693"/>
      <c r="AA33" s="693"/>
      <c r="AB33" s="693"/>
      <c r="AC33" s="693"/>
      <c r="AD33" s="693"/>
      <c r="AE33" s="693"/>
      <c r="AF33" s="693"/>
      <c r="AG33" s="693"/>
      <c r="AH33" s="693"/>
      <c r="AI33" s="693"/>
      <c r="AJ33" s="693"/>
      <c r="AK33" s="693"/>
      <c r="AL33" s="693"/>
      <c r="AM33" s="693"/>
      <c r="AN33" s="693"/>
      <c r="AO33" s="693"/>
      <c r="AP33" s="693"/>
      <c r="AQ33" s="693"/>
      <c r="AR33" s="693"/>
      <c r="AS33" s="693"/>
      <c r="AT33" s="693"/>
      <c r="AU33" s="693"/>
      <c r="AV33" s="693"/>
      <c r="AW33" s="693"/>
      <c r="AX33" s="693"/>
      <c r="AY33" s="693"/>
      <c r="AZ33" s="693"/>
      <c r="BA33" s="693"/>
      <c r="BB33" s="693"/>
      <c r="BC33" s="693"/>
      <c r="BD33" s="693"/>
      <c r="BE33" s="693"/>
      <c r="BF33" s="693"/>
      <c r="BG33" s="693"/>
      <c r="BH33" s="693"/>
      <c r="BI33" s="693"/>
      <c r="BJ33" s="693"/>
      <c r="BK33" s="693"/>
      <c r="BL33" s="693"/>
      <c r="BM33" s="693"/>
      <c r="BN33" s="693"/>
      <c r="BO33" s="693"/>
      <c r="BP33" s="693"/>
      <c r="BQ33" s="693"/>
      <c r="BR33" s="693"/>
      <c r="BS33" s="693"/>
      <c r="BT33" s="693"/>
      <c r="BU33" s="693"/>
      <c r="BV33" s="693"/>
      <c r="BW33" s="693"/>
      <c r="BX33" s="693"/>
      <c r="BY33" s="693"/>
      <c r="BZ33" s="693"/>
      <c r="CA33" s="693"/>
      <c r="CB33" s="693"/>
      <c r="CC33" s="693"/>
      <c r="CD33" s="691"/>
    </row>
    <row r="34" spans="1:129" ht="30" customHeight="1">
      <c r="A34" s="1"/>
      <c r="B34" s="19"/>
      <c r="C34" s="1"/>
      <c r="D34" s="1"/>
      <c r="E34" s="1"/>
      <c r="BI34" s="1"/>
      <c r="BJ34" s="1"/>
      <c r="BK34" s="1"/>
      <c r="BL34" s="1"/>
      <c r="BM34" s="1"/>
      <c r="BN34" s="1"/>
      <c r="BO34" s="1"/>
      <c r="BP34" s="1"/>
      <c r="BQ34" s="1"/>
      <c r="BR34" s="1"/>
      <c r="BS34" s="1"/>
      <c r="BT34" s="1"/>
      <c r="BU34" s="1"/>
      <c r="BV34" s="1"/>
      <c r="BW34" s="1"/>
      <c r="BX34" s="1"/>
      <c r="BY34" s="1"/>
      <c r="BZ34" s="1"/>
      <c r="CA34" s="1"/>
      <c r="CB34" s="1"/>
      <c r="CC34" s="1"/>
      <c r="CD34" s="55"/>
    </row>
    <row r="35" spans="1:129" ht="28.2">
      <c r="A35" s="1"/>
      <c r="B35" s="19"/>
      <c r="C35" s="62">
        <v>1.8</v>
      </c>
      <c r="D35" s="103" t="s">
        <v>142</v>
      </c>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
      <c r="AS35" s="1"/>
      <c r="AT35" s="1"/>
      <c r="AU35" s="1"/>
      <c r="AV35" s="1"/>
      <c r="AW35" s="1"/>
      <c r="AX35" s="708"/>
      <c r="AY35" s="709"/>
      <c r="AZ35" s="709"/>
      <c r="BA35" s="709"/>
      <c r="BB35" s="709"/>
      <c r="BC35" s="709"/>
      <c r="BD35" s="709"/>
      <c r="BE35" s="709"/>
      <c r="BF35" s="709"/>
      <c r="BG35" s="709"/>
      <c r="BH35" s="709"/>
      <c r="BI35" s="709"/>
      <c r="BJ35" s="709"/>
      <c r="BK35" s="709"/>
      <c r="BL35" s="709"/>
      <c r="BM35" s="708"/>
      <c r="BN35" s="711"/>
      <c r="BO35" s="711"/>
      <c r="BP35" s="1"/>
      <c r="BQ35" s="711"/>
      <c r="BR35" s="1"/>
      <c r="BS35" s="1"/>
      <c r="BT35" s="1"/>
      <c r="BU35" s="711"/>
      <c r="BV35" s="711"/>
      <c r="BW35" s="1"/>
      <c r="BX35" s="1"/>
      <c r="BY35" s="711"/>
      <c r="BZ35" s="1"/>
      <c r="CA35" s="1"/>
      <c r="CB35" s="1"/>
      <c r="CC35" s="1"/>
      <c r="CD35" s="55"/>
    </row>
    <row r="36" spans="1:129" ht="28.2">
      <c r="A36" s="1"/>
      <c r="B36" s="19"/>
      <c r="C36" s="111"/>
      <c r="D36" s="187" t="s">
        <v>143</v>
      </c>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
      <c r="AS36" s="1"/>
      <c r="AT36" s="1"/>
      <c r="AU36" s="1"/>
      <c r="AV36" s="1"/>
      <c r="AW36" s="1"/>
      <c r="AX36" s="708"/>
      <c r="AY36" s="709"/>
      <c r="AZ36" s="709"/>
      <c r="BA36" s="709"/>
      <c r="BB36" s="709"/>
      <c r="BC36" s="709"/>
      <c r="BD36" s="709"/>
      <c r="BE36" s="709"/>
      <c r="BF36" s="709"/>
      <c r="BG36" s="709"/>
      <c r="BH36" s="709"/>
      <c r="BI36" s="709"/>
      <c r="BJ36" s="709"/>
      <c r="BK36" s="709"/>
      <c r="BL36" s="709"/>
      <c r="BM36" s="708"/>
      <c r="BN36" s="711"/>
      <c r="BO36" s="711"/>
      <c r="BP36" s="1"/>
      <c r="BQ36" s="711"/>
      <c r="BR36" s="1"/>
      <c r="BS36" s="1"/>
      <c r="BT36" s="1"/>
      <c r="BU36" s="711"/>
      <c r="BV36" s="711"/>
      <c r="BW36" s="1"/>
      <c r="BX36" s="1"/>
      <c r="BY36" s="711"/>
      <c r="BZ36" s="1"/>
      <c r="CA36" s="1"/>
      <c r="CB36" s="1"/>
      <c r="CC36" s="1"/>
      <c r="CD36" s="55"/>
    </row>
    <row r="37" spans="1:129" ht="30" customHeight="1">
      <c r="A37" s="1"/>
      <c r="B37" s="19"/>
      <c r="C37" s="1"/>
      <c r="E37" s="694"/>
      <c r="F37" s="694"/>
      <c r="G37" s="694"/>
      <c r="H37" s="694"/>
      <c r="I37" s="694"/>
      <c r="J37" s="694"/>
      <c r="K37" s="694"/>
      <c r="L37" s="694"/>
      <c r="M37" s="694"/>
      <c r="N37" s="694"/>
      <c r="O37" s="694"/>
      <c r="P37" s="694"/>
      <c r="Q37" s="694"/>
      <c r="R37" s="694"/>
      <c r="S37" s="694"/>
      <c r="T37" s="694"/>
      <c r="U37" s="694"/>
      <c r="V37" s="694"/>
      <c r="W37" s="694"/>
      <c r="X37" s="694"/>
      <c r="Y37" s="694"/>
      <c r="Z37" s="694"/>
      <c r="AA37" s="694"/>
      <c r="AB37" s="694"/>
      <c r="AC37" s="694"/>
      <c r="AD37" s="694"/>
      <c r="AE37" s="694"/>
      <c r="AF37" s="694"/>
      <c r="AG37" s="694"/>
      <c r="AH37" s="704"/>
      <c r="AI37" s="704"/>
      <c r="AJ37" s="704"/>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X37" s="882" t="s">
        <v>144</v>
      </c>
      <c r="BZ37" s="81"/>
      <c r="CA37" s="81"/>
      <c r="CB37" s="1"/>
      <c r="CC37" s="1"/>
      <c r="CD37" s="55"/>
    </row>
    <row r="38" spans="1:129" s="285" customFormat="1" ht="21.9" customHeight="1">
      <c r="A38" s="375"/>
      <c r="B38" s="19"/>
      <c r="C38" s="1515"/>
      <c r="D38" s="1478"/>
      <c r="E38" s="1478"/>
      <c r="F38" s="1478"/>
      <c r="G38" s="1478"/>
      <c r="H38" s="1478"/>
      <c r="I38" s="1478"/>
      <c r="J38" s="1478"/>
      <c r="K38" s="1478"/>
      <c r="L38" s="1478"/>
      <c r="M38" s="1478"/>
      <c r="N38" s="1478"/>
      <c r="O38" s="1478"/>
      <c r="P38" s="1478"/>
      <c r="Q38" s="1478"/>
      <c r="R38" s="1478"/>
      <c r="S38" s="1478"/>
      <c r="T38" s="1478"/>
      <c r="U38" s="1478"/>
      <c r="V38" s="1478"/>
      <c r="W38" s="1478"/>
      <c r="X38" s="1478"/>
      <c r="Y38" s="1478"/>
      <c r="Z38" s="1478"/>
      <c r="AA38" s="1478"/>
      <c r="AB38" s="1478"/>
      <c r="AC38" s="1478"/>
      <c r="AD38" s="1478"/>
      <c r="AE38" s="1478"/>
      <c r="AF38" s="1478"/>
      <c r="AG38" s="1478"/>
      <c r="AH38" s="1478"/>
      <c r="AI38" s="1478"/>
      <c r="AJ38" s="1478"/>
      <c r="AK38" s="1478"/>
      <c r="AL38" s="1478"/>
      <c r="AM38" s="1478"/>
      <c r="AN38" s="1478"/>
      <c r="AO38" s="1478"/>
      <c r="AP38" s="1478"/>
      <c r="AQ38" s="1478"/>
      <c r="AR38" s="1478"/>
      <c r="AS38" s="1478"/>
      <c r="AT38" s="1478"/>
      <c r="AU38" s="1478"/>
      <c r="AV38" s="1478"/>
      <c r="AW38" s="1478"/>
      <c r="AX38" s="1478"/>
      <c r="AY38" s="1478"/>
      <c r="AZ38" s="1478"/>
      <c r="BA38" s="1478"/>
      <c r="BB38" s="1478"/>
      <c r="BC38" s="1478"/>
      <c r="BD38" s="1478"/>
      <c r="BE38" s="1478"/>
      <c r="BF38" s="1478"/>
      <c r="BG38" s="1478"/>
      <c r="BH38" s="1478"/>
      <c r="BI38" s="1478"/>
      <c r="BJ38" s="1478"/>
      <c r="BK38" s="1478"/>
      <c r="BL38" s="1478"/>
      <c r="BM38" s="1478"/>
      <c r="BN38" s="1478"/>
      <c r="BO38" s="1478"/>
      <c r="BP38" s="1478"/>
      <c r="BQ38" s="1478"/>
      <c r="BR38" s="1478"/>
      <c r="BS38" s="1478"/>
      <c r="BT38" s="1478"/>
      <c r="BU38" s="1478"/>
      <c r="BV38" s="1478"/>
      <c r="BW38" s="1478"/>
      <c r="BX38" s="1478"/>
      <c r="BY38" s="1478"/>
      <c r="BZ38" s="1478"/>
      <c r="CA38" s="1479"/>
      <c r="CC38" s="1"/>
      <c r="CD38" s="55"/>
    </row>
    <row r="39" spans="1:129" ht="21.9" customHeight="1">
      <c r="A39" s="1"/>
      <c r="B39" s="655"/>
      <c r="C39" s="1580"/>
      <c r="D39" s="1581"/>
      <c r="E39" s="1581"/>
      <c r="F39" s="1581"/>
      <c r="G39" s="1581"/>
      <c r="H39" s="1581"/>
      <c r="I39" s="1581"/>
      <c r="J39" s="1581"/>
      <c r="K39" s="1581"/>
      <c r="L39" s="1581"/>
      <c r="M39" s="1581"/>
      <c r="N39" s="1581"/>
      <c r="O39" s="1581"/>
      <c r="P39" s="1581"/>
      <c r="Q39" s="1581"/>
      <c r="R39" s="1581"/>
      <c r="S39" s="1581"/>
      <c r="T39" s="1581"/>
      <c r="U39" s="1581"/>
      <c r="V39" s="1581"/>
      <c r="W39" s="1581"/>
      <c r="X39" s="1581"/>
      <c r="Y39" s="1581"/>
      <c r="Z39" s="1581"/>
      <c r="AA39" s="1581"/>
      <c r="AB39" s="1581"/>
      <c r="AC39" s="1581"/>
      <c r="AD39" s="1581"/>
      <c r="AE39" s="1581"/>
      <c r="AF39" s="1581"/>
      <c r="AG39" s="1581"/>
      <c r="AH39" s="1581"/>
      <c r="AI39" s="1581"/>
      <c r="AJ39" s="1581"/>
      <c r="AK39" s="1581"/>
      <c r="AL39" s="1581"/>
      <c r="AM39" s="1581"/>
      <c r="AN39" s="1581"/>
      <c r="AO39" s="1581"/>
      <c r="AP39" s="1581"/>
      <c r="AQ39" s="1581"/>
      <c r="AR39" s="1581"/>
      <c r="AS39" s="1581"/>
      <c r="AT39" s="1581"/>
      <c r="AU39" s="1581"/>
      <c r="AV39" s="1581"/>
      <c r="AW39" s="1581"/>
      <c r="AX39" s="1581"/>
      <c r="AY39" s="1581"/>
      <c r="AZ39" s="1581"/>
      <c r="BA39" s="1581"/>
      <c r="BB39" s="1581"/>
      <c r="BC39" s="1581"/>
      <c r="BD39" s="1581"/>
      <c r="BE39" s="1581"/>
      <c r="BF39" s="1581"/>
      <c r="BG39" s="1581"/>
      <c r="BH39" s="1581"/>
      <c r="BI39" s="1581"/>
      <c r="BJ39" s="1581"/>
      <c r="BK39" s="1581"/>
      <c r="BL39" s="1581"/>
      <c r="BM39" s="1581"/>
      <c r="BN39" s="1581"/>
      <c r="BO39" s="1581"/>
      <c r="BP39" s="1581"/>
      <c r="BQ39" s="1581"/>
      <c r="BR39" s="1581"/>
      <c r="BS39" s="1581"/>
      <c r="BT39" s="1581"/>
      <c r="BU39" s="1581"/>
      <c r="BV39" s="1581"/>
      <c r="BW39" s="1581"/>
      <c r="BX39" s="1581"/>
      <c r="BY39" s="1581"/>
      <c r="BZ39" s="1581"/>
      <c r="CA39" s="1582"/>
      <c r="CC39" s="714"/>
      <c r="CD39" s="300"/>
    </row>
    <row r="40" spans="1:129" ht="15" customHeight="1">
      <c r="A40" s="1"/>
      <c r="B40" s="19"/>
      <c r="C40" s="1580"/>
      <c r="D40" s="1581"/>
      <c r="E40" s="1581"/>
      <c r="F40" s="1581"/>
      <c r="G40" s="1581"/>
      <c r="H40" s="1581"/>
      <c r="I40" s="1581"/>
      <c r="J40" s="1581"/>
      <c r="K40" s="1581"/>
      <c r="L40" s="1581"/>
      <c r="M40" s="1581"/>
      <c r="N40" s="1581"/>
      <c r="O40" s="1581"/>
      <c r="P40" s="1581"/>
      <c r="Q40" s="1581"/>
      <c r="R40" s="1581"/>
      <c r="S40" s="1581"/>
      <c r="T40" s="1581"/>
      <c r="U40" s="1581"/>
      <c r="V40" s="1581"/>
      <c r="W40" s="1581"/>
      <c r="X40" s="1581"/>
      <c r="Y40" s="1581"/>
      <c r="Z40" s="1581"/>
      <c r="AA40" s="1581"/>
      <c r="AB40" s="1581"/>
      <c r="AC40" s="1581"/>
      <c r="AD40" s="1581"/>
      <c r="AE40" s="1581"/>
      <c r="AF40" s="1581"/>
      <c r="AG40" s="1581"/>
      <c r="AH40" s="1581"/>
      <c r="AI40" s="1581"/>
      <c r="AJ40" s="1581"/>
      <c r="AK40" s="1581"/>
      <c r="AL40" s="1581"/>
      <c r="AM40" s="1581"/>
      <c r="AN40" s="1581"/>
      <c r="AO40" s="1581"/>
      <c r="AP40" s="1581"/>
      <c r="AQ40" s="1581"/>
      <c r="AR40" s="1581"/>
      <c r="AS40" s="1581"/>
      <c r="AT40" s="1581"/>
      <c r="AU40" s="1581"/>
      <c r="AV40" s="1581"/>
      <c r="AW40" s="1581"/>
      <c r="AX40" s="1581"/>
      <c r="AY40" s="1581"/>
      <c r="AZ40" s="1581"/>
      <c r="BA40" s="1581"/>
      <c r="BB40" s="1581"/>
      <c r="BC40" s="1581"/>
      <c r="BD40" s="1581"/>
      <c r="BE40" s="1581"/>
      <c r="BF40" s="1581"/>
      <c r="BG40" s="1581"/>
      <c r="BH40" s="1581"/>
      <c r="BI40" s="1581"/>
      <c r="BJ40" s="1581"/>
      <c r="BK40" s="1581"/>
      <c r="BL40" s="1581"/>
      <c r="BM40" s="1581"/>
      <c r="BN40" s="1581"/>
      <c r="BO40" s="1581"/>
      <c r="BP40" s="1581"/>
      <c r="BQ40" s="1581"/>
      <c r="BR40" s="1581"/>
      <c r="BS40" s="1581"/>
      <c r="BT40" s="1581"/>
      <c r="BU40" s="1581"/>
      <c r="BV40" s="1581"/>
      <c r="BW40" s="1581"/>
      <c r="BX40" s="1581"/>
      <c r="BY40" s="1581"/>
      <c r="BZ40" s="1581"/>
      <c r="CA40" s="1582"/>
      <c r="CC40" s="700"/>
      <c r="CD40" s="55"/>
    </row>
    <row r="41" spans="1:129" ht="21.9" customHeight="1">
      <c r="A41" s="1"/>
      <c r="B41" s="19"/>
      <c r="C41" s="1580"/>
      <c r="D41" s="1581"/>
      <c r="E41" s="1581"/>
      <c r="F41" s="1581"/>
      <c r="G41" s="1581"/>
      <c r="H41" s="1581"/>
      <c r="I41" s="1581"/>
      <c r="J41" s="1581"/>
      <c r="K41" s="1581"/>
      <c r="L41" s="1581"/>
      <c r="M41" s="1581"/>
      <c r="N41" s="1581"/>
      <c r="O41" s="1581"/>
      <c r="P41" s="1581"/>
      <c r="Q41" s="1581"/>
      <c r="R41" s="1581"/>
      <c r="S41" s="1581"/>
      <c r="T41" s="1581"/>
      <c r="U41" s="1581"/>
      <c r="V41" s="1581"/>
      <c r="W41" s="1581"/>
      <c r="X41" s="1581"/>
      <c r="Y41" s="1581"/>
      <c r="Z41" s="1581"/>
      <c r="AA41" s="1581"/>
      <c r="AB41" s="1581"/>
      <c r="AC41" s="1581"/>
      <c r="AD41" s="1581"/>
      <c r="AE41" s="1581"/>
      <c r="AF41" s="1581"/>
      <c r="AG41" s="1581"/>
      <c r="AH41" s="1581"/>
      <c r="AI41" s="1581"/>
      <c r="AJ41" s="1581"/>
      <c r="AK41" s="1581"/>
      <c r="AL41" s="1581"/>
      <c r="AM41" s="1581"/>
      <c r="AN41" s="1581"/>
      <c r="AO41" s="1581"/>
      <c r="AP41" s="1581"/>
      <c r="AQ41" s="1581"/>
      <c r="AR41" s="1581"/>
      <c r="AS41" s="1581"/>
      <c r="AT41" s="1581"/>
      <c r="AU41" s="1581"/>
      <c r="AV41" s="1581"/>
      <c r="AW41" s="1581"/>
      <c r="AX41" s="1581"/>
      <c r="AY41" s="1581"/>
      <c r="AZ41" s="1581"/>
      <c r="BA41" s="1581"/>
      <c r="BB41" s="1581"/>
      <c r="BC41" s="1581"/>
      <c r="BD41" s="1581"/>
      <c r="BE41" s="1581"/>
      <c r="BF41" s="1581"/>
      <c r="BG41" s="1581"/>
      <c r="BH41" s="1581"/>
      <c r="BI41" s="1581"/>
      <c r="BJ41" s="1581"/>
      <c r="BK41" s="1581"/>
      <c r="BL41" s="1581"/>
      <c r="BM41" s="1581"/>
      <c r="BN41" s="1581"/>
      <c r="BO41" s="1581"/>
      <c r="BP41" s="1581"/>
      <c r="BQ41" s="1581"/>
      <c r="BR41" s="1581"/>
      <c r="BS41" s="1581"/>
      <c r="BT41" s="1581"/>
      <c r="BU41" s="1581"/>
      <c r="BV41" s="1581"/>
      <c r="BW41" s="1581"/>
      <c r="BX41" s="1581"/>
      <c r="BY41" s="1581"/>
      <c r="BZ41" s="1581"/>
      <c r="CA41" s="1582"/>
      <c r="CC41" s="700"/>
      <c r="CD41" s="55"/>
    </row>
    <row r="42" spans="1:129" ht="21.9" customHeight="1">
      <c r="A42" s="1"/>
      <c r="B42" s="19"/>
      <c r="C42" s="1580"/>
      <c r="D42" s="1581"/>
      <c r="E42" s="1581"/>
      <c r="F42" s="1581"/>
      <c r="G42" s="1581"/>
      <c r="H42" s="1581"/>
      <c r="I42" s="1581"/>
      <c r="J42" s="1581"/>
      <c r="K42" s="1581"/>
      <c r="L42" s="1581"/>
      <c r="M42" s="1581"/>
      <c r="N42" s="1581"/>
      <c r="O42" s="1581"/>
      <c r="P42" s="1581"/>
      <c r="Q42" s="1581"/>
      <c r="R42" s="1581"/>
      <c r="S42" s="1581"/>
      <c r="T42" s="1581"/>
      <c r="U42" s="1581"/>
      <c r="V42" s="1581"/>
      <c r="W42" s="1581"/>
      <c r="X42" s="1581"/>
      <c r="Y42" s="1581"/>
      <c r="Z42" s="1581"/>
      <c r="AA42" s="1581"/>
      <c r="AB42" s="1581"/>
      <c r="AC42" s="1581"/>
      <c r="AD42" s="1581"/>
      <c r="AE42" s="1581"/>
      <c r="AF42" s="1581"/>
      <c r="AG42" s="1581"/>
      <c r="AH42" s="1581"/>
      <c r="AI42" s="1581"/>
      <c r="AJ42" s="1581"/>
      <c r="AK42" s="1581"/>
      <c r="AL42" s="1581"/>
      <c r="AM42" s="1581"/>
      <c r="AN42" s="1581"/>
      <c r="AO42" s="1581"/>
      <c r="AP42" s="1581"/>
      <c r="AQ42" s="1581"/>
      <c r="AR42" s="1581"/>
      <c r="AS42" s="1581"/>
      <c r="AT42" s="1581"/>
      <c r="AU42" s="1581"/>
      <c r="AV42" s="1581"/>
      <c r="AW42" s="1581"/>
      <c r="AX42" s="1581"/>
      <c r="AY42" s="1581"/>
      <c r="AZ42" s="1581"/>
      <c r="BA42" s="1581"/>
      <c r="BB42" s="1581"/>
      <c r="BC42" s="1581"/>
      <c r="BD42" s="1581"/>
      <c r="BE42" s="1581"/>
      <c r="BF42" s="1581"/>
      <c r="BG42" s="1581"/>
      <c r="BH42" s="1581"/>
      <c r="BI42" s="1581"/>
      <c r="BJ42" s="1581"/>
      <c r="BK42" s="1581"/>
      <c r="BL42" s="1581"/>
      <c r="BM42" s="1581"/>
      <c r="BN42" s="1581"/>
      <c r="BO42" s="1581"/>
      <c r="BP42" s="1581"/>
      <c r="BQ42" s="1581"/>
      <c r="BR42" s="1581"/>
      <c r="BS42" s="1581"/>
      <c r="BT42" s="1581"/>
      <c r="BU42" s="1581"/>
      <c r="BV42" s="1581"/>
      <c r="BW42" s="1581"/>
      <c r="BX42" s="1581"/>
      <c r="BY42" s="1581"/>
      <c r="BZ42" s="1581"/>
      <c r="CA42" s="1582"/>
      <c r="CB42" s="700"/>
      <c r="CC42" s="700"/>
      <c r="CD42" s="55"/>
    </row>
    <row r="43" spans="1:129" ht="15" customHeight="1">
      <c r="A43" s="1"/>
      <c r="B43" s="19"/>
      <c r="C43" s="1580"/>
      <c r="D43" s="1581"/>
      <c r="E43" s="1581"/>
      <c r="F43" s="1581"/>
      <c r="G43" s="1581"/>
      <c r="H43" s="1581"/>
      <c r="I43" s="1581"/>
      <c r="J43" s="1581"/>
      <c r="K43" s="1581"/>
      <c r="L43" s="1581"/>
      <c r="M43" s="1581"/>
      <c r="N43" s="1581"/>
      <c r="O43" s="1581"/>
      <c r="P43" s="1581"/>
      <c r="Q43" s="1581"/>
      <c r="R43" s="1581"/>
      <c r="S43" s="1581"/>
      <c r="T43" s="1581"/>
      <c r="U43" s="1581"/>
      <c r="V43" s="1581"/>
      <c r="W43" s="1581"/>
      <c r="X43" s="1581"/>
      <c r="Y43" s="1581"/>
      <c r="Z43" s="1581"/>
      <c r="AA43" s="1581"/>
      <c r="AB43" s="1581"/>
      <c r="AC43" s="1581"/>
      <c r="AD43" s="1581"/>
      <c r="AE43" s="1581"/>
      <c r="AF43" s="1581"/>
      <c r="AG43" s="1581"/>
      <c r="AH43" s="1581"/>
      <c r="AI43" s="1581"/>
      <c r="AJ43" s="1581"/>
      <c r="AK43" s="1581"/>
      <c r="AL43" s="1581"/>
      <c r="AM43" s="1581"/>
      <c r="AN43" s="1581"/>
      <c r="AO43" s="1581"/>
      <c r="AP43" s="1581"/>
      <c r="AQ43" s="1581"/>
      <c r="AR43" s="1581"/>
      <c r="AS43" s="1581"/>
      <c r="AT43" s="1581"/>
      <c r="AU43" s="1581"/>
      <c r="AV43" s="1581"/>
      <c r="AW43" s="1581"/>
      <c r="AX43" s="1581"/>
      <c r="AY43" s="1581"/>
      <c r="AZ43" s="1581"/>
      <c r="BA43" s="1581"/>
      <c r="BB43" s="1581"/>
      <c r="BC43" s="1581"/>
      <c r="BD43" s="1581"/>
      <c r="BE43" s="1581"/>
      <c r="BF43" s="1581"/>
      <c r="BG43" s="1581"/>
      <c r="BH43" s="1581"/>
      <c r="BI43" s="1581"/>
      <c r="BJ43" s="1581"/>
      <c r="BK43" s="1581"/>
      <c r="BL43" s="1581"/>
      <c r="BM43" s="1581"/>
      <c r="BN43" s="1581"/>
      <c r="BO43" s="1581"/>
      <c r="BP43" s="1581"/>
      <c r="BQ43" s="1581"/>
      <c r="BR43" s="1581"/>
      <c r="BS43" s="1581"/>
      <c r="BT43" s="1581"/>
      <c r="BU43" s="1581"/>
      <c r="BV43" s="1581"/>
      <c r="BW43" s="1581"/>
      <c r="BX43" s="1581"/>
      <c r="BY43" s="1581"/>
      <c r="BZ43" s="1581"/>
      <c r="CA43" s="1582"/>
      <c r="CB43" s="700"/>
      <c r="CC43" s="700"/>
      <c r="CD43" s="55"/>
    </row>
    <row r="44" spans="1:129" ht="21.9" customHeight="1">
      <c r="A44" s="1"/>
      <c r="B44" s="19"/>
      <c r="C44" s="1580"/>
      <c r="D44" s="1581"/>
      <c r="E44" s="1581"/>
      <c r="F44" s="1581"/>
      <c r="G44" s="1581"/>
      <c r="H44" s="1581"/>
      <c r="I44" s="1581"/>
      <c r="J44" s="1581"/>
      <c r="K44" s="1581"/>
      <c r="L44" s="1581"/>
      <c r="M44" s="1581"/>
      <c r="N44" s="1581"/>
      <c r="O44" s="1581"/>
      <c r="P44" s="1581"/>
      <c r="Q44" s="1581"/>
      <c r="R44" s="1581"/>
      <c r="S44" s="1581"/>
      <c r="T44" s="1581"/>
      <c r="U44" s="1581"/>
      <c r="V44" s="1581"/>
      <c r="W44" s="1581"/>
      <c r="X44" s="1581"/>
      <c r="Y44" s="1581"/>
      <c r="Z44" s="1581"/>
      <c r="AA44" s="1581"/>
      <c r="AB44" s="1581"/>
      <c r="AC44" s="1581"/>
      <c r="AD44" s="1581"/>
      <c r="AE44" s="1581"/>
      <c r="AF44" s="1581"/>
      <c r="AG44" s="1581"/>
      <c r="AH44" s="1581"/>
      <c r="AI44" s="1581"/>
      <c r="AJ44" s="1581"/>
      <c r="AK44" s="1581"/>
      <c r="AL44" s="1581"/>
      <c r="AM44" s="1581"/>
      <c r="AN44" s="1581"/>
      <c r="AO44" s="1581"/>
      <c r="AP44" s="1581"/>
      <c r="AQ44" s="1581"/>
      <c r="AR44" s="1581"/>
      <c r="AS44" s="1581"/>
      <c r="AT44" s="1581"/>
      <c r="AU44" s="1581"/>
      <c r="AV44" s="1581"/>
      <c r="AW44" s="1581"/>
      <c r="AX44" s="1581"/>
      <c r="AY44" s="1581"/>
      <c r="AZ44" s="1581"/>
      <c r="BA44" s="1581"/>
      <c r="BB44" s="1581"/>
      <c r="BC44" s="1581"/>
      <c r="BD44" s="1581"/>
      <c r="BE44" s="1581"/>
      <c r="BF44" s="1581"/>
      <c r="BG44" s="1581"/>
      <c r="BH44" s="1581"/>
      <c r="BI44" s="1581"/>
      <c r="BJ44" s="1581"/>
      <c r="BK44" s="1581"/>
      <c r="BL44" s="1581"/>
      <c r="BM44" s="1581"/>
      <c r="BN44" s="1581"/>
      <c r="BO44" s="1581"/>
      <c r="BP44" s="1581"/>
      <c r="BQ44" s="1581"/>
      <c r="BR44" s="1581"/>
      <c r="BS44" s="1581"/>
      <c r="BT44" s="1581"/>
      <c r="BU44" s="1581"/>
      <c r="BV44" s="1581"/>
      <c r="BW44" s="1581"/>
      <c r="BX44" s="1581"/>
      <c r="BY44" s="1581"/>
      <c r="BZ44" s="1581"/>
      <c r="CA44" s="1582"/>
      <c r="CB44" s="700"/>
      <c r="CC44" s="700"/>
      <c r="CD44" s="55"/>
    </row>
    <row r="45" spans="1:129" ht="21.9" customHeight="1">
      <c r="A45" s="1"/>
      <c r="B45" s="19"/>
      <c r="C45" s="1480"/>
      <c r="D45" s="1481"/>
      <c r="E45" s="1481"/>
      <c r="F45" s="1481"/>
      <c r="G45" s="1481"/>
      <c r="H45" s="1481"/>
      <c r="I45" s="1481"/>
      <c r="J45" s="1481"/>
      <c r="K45" s="1481"/>
      <c r="L45" s="1481"/>
      <c r="M45" s="1481"/>
      <c r="N45" s="1481"/>
      <c r="O45" s="1481"/>
      <c r="P45" s="1481"/>
      <c r="Q45" s="1481"/>
      <c r="R45" s="1481"/>
      <c r="S45" s="1481"/>
      <c r="T45" s="1481"/>
      <c r="U45" s="1481"/>
      <c r="V45" s="1481"/>
      <c r="W45" s="1481"/>
      <c r="X45" s="1481"/>
      <c r="Y45" s="1481"/>
      <c r="Z45" s="1481"/>
      <c r="AA45" s="1481"/>
      <c r="AB45" s="1481"/>
      <c r="AC45" s="1481"/>
      <c r="AD45" s="1481"/>
      <c r="AE45" s="1481"/>
      <c r="AF45" s="1481"/>
      <c r="AG45" s="1481"/>
      <c r="AH45" s="1481"/>
      <c r="AI45" s="1481"/>
      <c r="AJ45" s="1481"/>
      <c r="AK45" s="1481"/>
      <c r="AL45" s="1481"/>
      <c r="AM45" s="1481"/>
      <c r="AN45" s="1481"/>
      <c r="AO45" s="1481"/>
      <c r="AP45" s="1481"/>
      <c r="AQ45" s="1481"/>
      <c r="AR45" s="1481"/>
      <c r="AS45" s="1481"/>
      <c r="AT45" s="1481"/>
      <c r="AU45" s="1481"/>
      <c r="AV45" s="1481"/>
      <c r="AW45" s="1481"/>
      <c r="AX45" s="1481"/>
      <c r="AY45" s="1481"/>
      <c r="AZ45" s="1481"/>
      <c r="BA45" s="1481"/>
      <c r="BB45" s="1481"/>
      <c r="BC45" s="1481"/>
      <c r="BD45" s="1481"/>
      <c r="BE45" s="1481"/>
      <c r="BF45" s="1481"/>
      <c r="BG45" s="1481"/>
      <c r="BH45" s="1481"/>
      <c r="BI45" s="1481"/>
      <c r="BJ45" s="1481"/>
      <c r="BK45" s="1481"/>
      <c r="BL45" s="1481"/>
      <c r="BM45" s="1481"/>
      <c r="BN45" s="1481"/>
      <c r="BO45" s="1481"/>
      <c r="BP45" s="1481"/>
      <c r="BQ45" s="1481"/>
      <c r="BR45" s="1481"/>
      <c r="BS45" s="1481"/>
      <c r="BT45" s="1481"/>
      <c r="BU45" s="1481"/>
      <c r="BV45" s="1481"/>
      <c r="BW45" s="1481"/>
      <c r="BX45" s="1481"/>
      <c r="BY45" s="1481"/>
      <c r="BZ45" s="1481"/>
      <c r="CA45" s="1482"/>
      <c r="CB45" s="700"/>
      <c r="CC45" s="700"/>
      <c r="CD45" s="55"/>
    </row>
    <row r="46" spans="1:129" ht="30">
      <c r="A46" s="1"/>
      <c r="B46" s="19"/>
      <c r="C46" s="695"/>
      <c r="D46" s="695"/>
      <c r="E46" s="1"/>
      <c r="F46" s="24"/>
      <c r="G46" s="1"/>
      <c r="H46" s="1"/>
      <c r="I46" s="1"/>
      <c r="J46" s="700"/>
      <c r="K46" s="700"/>
      <c r="L46" s="700"/>
      <c r="M46" s="700"/>
      <c r="N46" s="700"/>
      <c r="O46" s="700"/>
      <c r="P46" s="163"/>
      <c r="Q46" s="163"/>
      <c r="R46" s="700"/>
      <c r="S46" s="700"/>
      <c r="T46" s="700"/>
      <c r="U46" s="700"/>
      <c r="V46" s="700"/>
      <c r="W46" s="700"/>
      <c r="X46" s="188"/>
      <c r="Y46" s="188"/>
      <c r="Z46" s="700"/>
      <c r="AA46" s="700"/>
      <c r="AB46" s="700"/>
      <c r="AC46" s="700"/>
      <c r="AD46" s="700"/>
      <c r="AE46" s="700"/>
      <c r="AF46" s="700"/>
      <c r="AG46" s="700"/>
      <c r="AH46" s="700"/>
      <c r="AI46" s="700"/>
      <c r="AJ46" s="700"/>
      <c r="AK46" s="700"/>
      <c r="AL46" s="1"/>
      <c r="AM46" s="1"/>
      <c r="AN46" s="705"/>
      <c r="AO46" s="706"/>
      <c r="AP46" s="706"/>
      <c r="AQ46" s="706"/>
      <c r="AR46" s="706"/>
      <c r="AS46" s="706"/>
      <c r="AT46" s="1"/>
      <c r="AU46" s="1"/>
      <c r="AV46" s="1"/>
      <c r="AW46" s="1"/>
      <c r="AX46" s="1"/>
      <c r="AY46" s="1"/>
      <c r="AZ46" s="1"/>
      <c r="BA46" s="81"/>
      <c r="BB46" s="700"/>
      <c r="BC46" s="700"/>
      <c r="BD46" s="700"/>
      <c r="BE46" s="700"/>
      <c r="BF46" s="700"/>
      <c r="BG46" s="700"/>
      <c r="BH46" s="163"/>
      <c r="BI46" s="163"/>
      <c r="BJ46" s="700"/>
      <c r="BK46" s="700"/>
      <c r="BL46" s="700"/>
      <c r="BM46" s="700"/>
      <c r="BN46" s="700"/>
      <c r="BO46" s="700"/>
      <c r="BP46" s="188"/>
      <c r="BQ46" s="188"/>
      <c r="BR46" s="700"/>
      <c r="BS46" s="700"/>
      <c r="BT46" s="700"/>
      <c r="BU46" s="700"/>
      <c r="BV46" s="700"/>
      <c r="BW46" s="700"/>
      <c r="BX46" s="700"/>
      <c r="BY46" s="700"/>
      <c r="BZ46" s="700"/>
      <c r="CA46" s="700"/>
      <c r="CB46" s="700"/>
      <c r="CC46" s="700"/>
      <c r="CD46" s="55"/>
    </row>
    <row r="47" spans="1:129" ht="30" customHeight="1">
      <c r="A47" s="1"/>
      <c r="B47" s="19"/>
      <c r="CD47" s="55"/>
    </row>
    <row r="48" spans="1:129" ht="30" customHeight="1">
      <c r="A48" s="55"/>
      <c r="B48" s="365"/>
      <c r="C48" s="1589" t="s">
        <v>105</v>
      </c>
      <c r="D48" s="1590"/>
      <c r="E48" s="1590"/>
      <c r="F48" s="1590"/>
      <c r="G48" s="1590"/>
      <c r="H48" s="1590"/>
      <c r="I48" s="1590"/>
      <c r="J48" s="1590"/>
      <c r="K48" s="1590"/>
      <c r="L48" s="1590"/>
      <c r="M48" s="1590"/>
      <c r="N48" s="1590"/>
      <c r="O48" s="1590"/>
      <c r="P48" s="1590"/>
      <c r="Q48" s="1590"/>
      <c r="R48" s="1590"/>
      <c r="S48" s="1590"/>
      <c r="T48" s="1590"/>
      <c r="U48" s="1590"/>
      <c r="V48" s="1590"/>
      <c r="W48" s="1590"/>
      <c r="X48" s="1590"/>
      <c r="Y48" s="1590"/>
      <c r="Z48" s="1590"/>
      <c r="AA48" s="1590"/>
      <c r="AB48" s="1590"/>
      <c r="AC48" s="1590"/>
      <c r="AD48" s="1590"/>
      <c r="AE48" s="1590"/>
      <c r="AF48" s="1590"/>
      <c r="AG48" s="1590"/>
      <c r="AH48" s="1590"/>
      <c r="AI48" s="1590"/>
      <c r="AJ48" s="1590"/>
      <c r="AK48" s="1590"/>
      <c r="AL48" s="1590"/>
      <c r="AM48" s="1590"/>
      <c r="AN48" s="1590"/>
      <c r="AO48" s="1590"/>
      <c r="AP48" s="685"/>
      <c r="AQ48" s="685"/>
      <c r="AR48" s="685"/>
      <c r="AS48" s="685"/>
      <c r="AT48" s="685"/>
      <c r="AU48" s="685"/>
      <c r="AV48" s="685"/>
      <c r="AW48" s="685"/>
      <c r="AX48" s="685"/>
      <c r="AY48" s="685"/>
      <c r="AZ48" s="685"/>
      <c r="BA48" s="685"/>
      <c r="BB48" s="685"/>
      <c r="BC48" s="685"/>
      <c r="BD48" s="685"/>
      <c r="BE48" s="685"/>
      <c r="BF48" s="685"/>
      <c r="BG48" s="685"/>
      <c r="BH48" s="685"/>
      <c r="BI48" s="685"/>
      <c r="BJ48" s="685"/>
      <c r="BK48" s="685"/>
      <c r="BL48" s="685"/>
      <c r="BM48" s="685"/>
      <c r="BN48" s="685"/>
      <c r="BO48" s="685"/>
      <c r="BP48" s="685"/>
      <c r="BQ48" s="685"/>
      <c r="BR48" s="685"/>
      <c r="BS48" s="685"/>
      <c r="BT48" s="685"/>
      <c r="BU48" s="685"/>
      <c r="BV48" s="685"/>
      <c r="BW48" s="685"/>
      <c r="BX48" s="685"/>
      <c r="BY48" s="685"/>
      <c r="BZ48" s="685"/>
      <c r="CA48" s="685"/>
      <c r="CB48" s="685"/>
      <c r="CC48" s="685"/>
      <c r="CD48" s="686"/>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42.9" customHeight="1">
      <c r="A49" s="55"/>
      <c r="B49" s="368"/>
      <c r="C49" s="1591"/>
      <c r="D49" s="1591"/>
      <c r="E49" s="1591"/>
      <c r="F49" s="1591"/>
      <c r="G49" s="1591"/>
      <c r="H49" s="1591"/>
      <c r="I49" s="1591"/>
      <c r="J49" s="1591"/>
      <c r="K49" s="1591"/>
      <c r="L49" s="1591"/>
      <c r="M49" s="1591"/>
      <c r="N49" s="1591"/>
      <c r="O49" s="1591"/>
      <c r="P49" s="1591"/>
      <c r="Q49" s="1591"/>
      <c r="R49" s="1591"/>
      <c r="S49" s="1591"/>
      <c r="T49" s="1591"/>
      <c r="U49" s="1591"/>
      <c r="V49" s="1591"/>
      <c r="W49" s="1591"/>
      <c r="X49" s="1591"/>
      <c r="Y49" s="1591"/>
      <c r="Z49" s="1591"/>
      <c r="AA49" s="1591"/>
      <c r="AB49" s="1591"/>
      <c r="AC49" s="1591"/>
      <c r="AD49" s="1591"/>
      <c r="AE49" s="1591"/>
      <c r="AF49" s="1591"/>
      <c r="AG49" s="1591"/>
      <c r="AH49" s="1591"/>
      <c r="AI49" s="1591"/>
      <c r="AJ49" s="1591"/>
      <c r="AK49" s="1591"/>
      <c r="AL49" s="1591"/>
      <c r="AM49" s="1591"/>
      <c r="AN49" s="1591"/>
      <c r="AO49" s="1591"/>
      <c r="AP49" s="671"/>
      <c r="AQ49" s="671"/>
      <c r="AR49" s="671"/>
      <c r="AS49" s="671"/>
      <c r="AT49" s="671"/>
      <c r="AU49" s="671"/>
      <c r="AV49" s="671"/>
      <c r="AW49" s="671"/>
      <c r="AX49" s="671"/>
      <c r="AY49" s="671"/>
      <c r="AZ49" s="671"/>
      <c r="BA49" s="671"/>
      <c r="BB49" s="671"/>
      <c r="BC49" s="671"/>
      <c r="BD49" s="671"/>
      <c r="BE49" s="671"/>
      <c r="BF49" s="671"/>
      <c r="BG49" s="671"/>
      <c r="BH49" s="671"/>
      <c r="BI49" s="671"/>
      <c r="BJ49" s="671"/>
      <c r="BK49" s="671"/>
      <c r="BL49" s="671"/>
      <c r="BM49" s="671"/>
      <c r="BN49" s="671"/>
      <c r="BO49" s="671"/>
      <c r="BP49" s="671"/>
      <c r="BQ49" s="671"/>
      <c r="BR49" s="671"/>
      <c r="BS49" s="671"/>
      <c r="BT49" s="671"/>
      <c r="BU49" s="671"/>
      <c r="BV49" s="671"/>
      <c r="BW49" s="671"/>
      <c r="BX49" s="671"/>
      <c r="BY49" s="671"/>
      <c r="BZ49" s="671"/>
      <c r="CA49" s="671"/>
      <c r="CB49" s="671"/>
      <c r="CC49" s="671"/>
      <c r="CD49" s="687"/>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thickBot="1">
      <c r="A50" s="55"/>
      <c r="B50" s="368"/>
      <c r="C50" s="671"/>
      <c r="D50" s="671"/>
      <c r="E50" s="671"/>
      <c r="F50" s="671"/>
      <c r="G50" s="671"/>
      <c r="H50" s="671"/>
      <c r="I50" s="671"/>
      <c r="J50" s="671"/>
      <c r="K50" s="671"/>
      <c r="L50" s="671"/>
      <c r="M50" s="671"/>
      <c r="N50" s="671"/>
      <c r="O50" s="671"/>
      <c r="P50" s="671"/>
      <c r="Q50" s="671"/>
      <c r="R50" s="671"/>
      <c r="S50" s="671"/>
      <c r="T50" s="671"/>
      <c r="U50" s="671"/>
      <c r="V50" s="67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61"/>
      <c r="AV50" s="261"/>
      <c r="AW50" s="261"/>
      <c r="AX50" s="261"/>
      <c r="AY50" s="261"/>
      <c r="AZ50" s="261"/>
      <c r="BA50" s="261"/>
      <c r="BB50" s="261"/>
      <c r="BC50" s="261"/>
      <c r="BD50" s="261"/>
      <c r="BE50" s="261"/>
      <c r="BF50" s="261"/>
      <c r="BG50" s="261"/>
      <c r="BH50" s="261"/>
      <c r="BI50" s="261"/>
      <c r="BJ50" s="261"/>
      <c r="BK50" s="261"/>
      <c r="BL50" s="261"/>
      <c r="BM50" s="261"/>
      <c r="BN50" s="261"/>
      <c r="BO50" s="261"/>
      <c r="BP50" s="261"/>
      <c r="BQ50" s="261"/>
      <c r="BR50" s="261"/>
      <c r="BS50" s="261"/>
      <c r="BT50" s="261"/>
      <c r="BU50" s="261"/>
      <c r="BV50" s="261"/>
      <c r="BW50" s="261"/>
      <c r="BX50" s="682"/>
      <c r="BY50" s="893" t="s">
        <v>145</v>
      </c>
      <c r="BZ50" s="261"/>
      <c r="CA50" s="261"/>
      <c r="CB50" s="261"/>
      <c r="CC50" s="261"/>
      <c r="CD50" s="687"/>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368"/>
      <c r="C51" s="538" t="s">
        <v>146</v>
      </c>
      <c r="D51" s="671" t="s">
        <v>147</v>
      </c>
      <c r="E51" s="671"/>
      <c r="F51" s="671"/>
      <c r="G51" s="671"/>
      <c r="H51" s="671"/>
      <c r="I51" s="671"/>
      <c r="J51" s="671"/>
      <c r="K51" s="671"/>
      <c r="L51" s="671"/>
      <c r="M51" s="671"/>
      <c r="N51" s="671"/>
      <c r="O51" s="671"/>
      <c r="P51" s="671"/>
      <c r="Q51" s="671"/>
      <c r="R51" s="671"/>
      <c r="S51" s="671"/>
      <c r="T51" s="671"/>
      <c r="U51" s="671"/>
      <c r="V51" s="671"/>
      <c r="W51" s="261"/>
      <c r="X51" s="261"/>
      <c r="Y51" s="261"/>
      <c r="Z51" s="261"/>
      <c r="AA51" s="261"/>
      <c r="AB51" s="261"/>
      <c r="AC51" s="261"/>
      <c r="AD51" s="261"/>
      <c r="AE51" s="261"/>
      <c r="AF51" s="261"/>
      <c r="AG51" s="261"/>
      <c r="AH51" s="261"/>
      <c r="AI51" s="261"/>
      <c r="AJ51" s="261"/>
      <c r="AK51" s="261"/>
      <c r="AL51" s="261"/>
      <c r="AM51" s="261"/>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21"/>
      <c r="BO51" s="221"/>
      <c r="BP51" s="1536">
        <v>29</v>
      </c>
      <c r="BQ51" s="1536"/>
      <c r="BR51" s="1583"/>
      <c r="BS51" s="1584"/>
      <c r="BT51" s="1584"/>
      <c r="BU51" s="1584"/>
      <c r="BV51" s="1584"/>
      <c r="BW51" s="1584"/>
      <c r="BX51" s="1584"/>
      <c r="BY51" s="1584"/>
      <c r="BZ51" s="1584"/>
      <c r="CA51" s="1585"/>
      <c r="CB51" s="261"/>
      <c r="CC51" s="261"/>
      <c r="CD51" s="687"/>
      <c r="CX51"/>
      <c r="CY51"/>
      <c r="CZ51"/>
      <c r="DA51"/>
      <c r="DB51"/>
      <c r="DC51"/>
      <c r="DD51"/>
      <c r="DE51"/>
      <c r="DF51"/>
      <c r="DG51"/>
      <c r="DH51"/>
      <c r="DI51"/>
      <c r="DJ51"/>
      <c r="DK51"/>
      <c r="DL51"/>
      <c r="DM51"/>
      <c r="DN51"/>
      <c r="DO51"/>
      <c r="DP51"/>
      <c r="DQ51"/>
      <c r="DR51"/>
      <c r="DS51"/>
      <c r="DT51"/>
      <c r="DU51"/>
      <c r="DV51"/>
      <c r="DW51"/>
      <c r="DX51"/>
      <c r="DY51"/>
    </row>
    <row r="52" spans="1:167" ht="30" customHeight="1" thickBot="1">
      <c r="A52" s="1"/>
      <c r="B52" s="368"/>
      <c r="C52" s="692"/>
      <c r="D52" s="672" t="s">
        <v>148</v>
      </c>
      <c r="E52" s="671"/>
      <c r="F52" s="671"/>
      <c r="G52" s="671"/>
      <c r="H52" s="671"/>
      <c r="I52" s="671"/>
      <c r="J52" s="671"/>
      <c r="K52" s="671"/>
      <c r="L52" s="671"/>
      <c r="M52" s="671"/>
      <c r="N52" s="671"/>
      <c r="O52" s="671"/>
      <c r="P52" s="671"/>
      <c r="Q52" s="671"/>
      <c r="R52" s="671"/>
      <c r="S52" s="671"/>
      <c r="T52" s="671"/>
      <c r="U52" s="671"/>
      <c r="V52" s="671"/>
      <c r="W52" s="261"/>
      <c r="X52" s="261"/>
      <c r="Y52" s="261"/>
      <c r="Z52" s="261"/>
      <c r="AA52" s="261"/>
      <c r="AB52" s="261"/>
      <c r="AC52" s="261"/>
      <c r="AD52" s="261"/>
      <c r="AE52" s="261"/>
      <c r="AF52" s="261"/>
      <c r="AG52" s="261"/>
      <c r="AH52" s="261"/>
      <c r="AI52" s="261"/>
      <c r="AJ52" s="261"/>
      <c r="AK52" s="261"/>
      <c r="AL52" s="261"/>
      <c r="AM52" s="261"/>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21"/>
      <c r="BO52" s="221"/>
      <c r="BP52" s="1536"/>
      <c r="BQ52" s="1536"/>
      <c r="BR52" s="1586"/>
      <c r="BS52" s="1587"/>
      <c r="BT52" s="1587"/>
      <c r="BU52" s="1587"/>
      <c r="BV52" s="1587"/>
      <c r="BW52" s="1587"/>
      <c r="BX52" s="1587"/>
      <c r="BY52" s="1587"/>
      <c r="BZ52" s="1587"/>
      <c r="CA52" s="1588"/>
      <c r="CB52" s="261"/>
      <c r="CC52" s="261"/>
      <c r="CD52" s="687"/>
      <c r="CX52"/>
      <c r="CY52"/>
      <c r="CZ52"/>
      <c r="DA52"/>
      <c r="DB52"/>
      <c r="DC52"/>
      <c r="DD52"/>
      <c r="DE52"/>
      <c r="DF52"/>
      <c r="DG52"/>
      <c r="DH52"/>
      <c r="DI52"/>
      <c r="DJ52"/>
      <c r="DK52"/>
      <c r="DL52"/>
      <c r="DM52"/>
      <c r="DN52"/>
      <c r="DO52"/>
      <c r="DP52"/>
      <c r="DQ52"/>
      <c r="DR52"/>
      <c r="DS52"/>
      <c r="DT52"/>
      <c r="DU52"/>
      <c r="DV52"/>
      <c r="DW52"/>
      <c r="DX52"/>
      <c r="DY52"/>
    </row>
    <row r="53" spans="1:167" ht="15" customHeight="1" thickBot="1">
      <c r="A53" s="1"/>
      <c r="B53" s="368"/>
      <c r="C53" s="671"/>
      <c r="D53" s="671"/>
      <c r="E53" s="671"/>
      <c r="F53" s="671"/>
      <c r="G53" s="671"/>
      <c r="H53" s="671"/>
      <c r="I53" s="671"/>
      <c r="J53" s="671"/>
      <c r="K53" s="671"/>
      <c r="L53" s="671"/>
      <c r="M53" s="671"/>
      <c r="N53" s="671"/>
      <c r="O53" s="671"/>
      <c r="P53" s="671"/>
      <c r="Q53" s="671"/>
      <c r="R53" s="671"/>
      <c r="S53" s="671"/>
      <c r="T53" s="671"/>
      <c r="U53" s="671"/>
      <c r="V53" s="671"/>
      <c r="W53" s="261"/>
      <c r="X53" s="261"/>
      <c r="Y53" s="261"/>
      <c r="Z53" s="261"/>
      <c r="AA53" s="261"/>
      <c r="AB53" s="261"/>
      <c r="AC53" s="261"/>
      <c r="AD53" s="261"/>
      <c r="AE53" s="261"/>
      <c r="AF53" s="261"/>
      <c r="AG53" s="261"/>
      <c r="AH53" s="261"/>
      <c r="AI53" s="261"/>
      <c r="AJ53" s="261"/>
      <c r="AK53" s="261"/>
      <c r="AL53" s="261"/>
      <c r="AM53" s="261"/>
      <c r="AN53" s="261"/>
      <c r="AO53" s="261"/>
      <c r="AP53" s="261"/>
      <c r="AQ53" s="261"/>
      <c r="AR53" s="261"/>
      <c r="AS53" s="261"/>
      <c r="AT53" s="261"/>
      <c r="AU53" s="261"/>
      <c r="AV53" s="261"/>
      <c r="AW53" s="261"/>
      <c r="AX53" s="261"/>
      <c r="AY53" s="261"/>
      <c r="AZ53" s="261"/>
      <c r="BA53" s="261"/>
      <c r="BB53" s="261"/>
      <c r="BC53" s="261"/>
      <c r="BD53" s="261"/>
      <c r="BE53" s="261"/>
      <c r="BF53" s="261"/>
      <c r="BG53" s="261"/>
      <c r="BH53" s="261"/>
      <c r="BI53" s="261"/>
      <c r="BJ53" s="261"/>
      <c r="BK53" s="261"/>
      <c r="BL53" s="261"/>
      <c r="BM53" s="261"/>
      <c r="BN53" s="221"/>
      <c r="BO53" s="221"/>
      <c r="BP53" s="261"/>
      <c r="BQ53" s="261"/>
      <c r="BR53" s="261"/>
      <c r="BS53" s="261"/>
      <c r="BT53" s="261"/>
      <c r="BU53" s="261"/>
      <c r="BV53" s="261"/>
      <c r="BW53" s="261"/>
      <c r="BX53" s="261"/>
      <c r="BY53" s="261"/>
      <c r="BZ53" s="261"/>
      <c r="CA53" s="261"/>
      <c r="CB53" s="261"/>
      <c r="CC53" s="261"/>
      <c r="CD53" s="687"/>
      <c r="CX53"/>
      <c r="CY53"/>
      <c r="CZ53"/>
      <c r="DA53"/>
      <c r="DB53"/>
      <c r="DC53"/>
      <c r="DD53"/>
      <c r="DE53"/>
      <c r="DF53"/>
      <c r="DG53"/>
      <c r="DH53"/>
      <c r="DI53"/>
      <c r="DJ53"/>
      <c r="DK53"/>
      <c r="DL53"/>
      <c r="DM53"/>
      <c r="DN53"/>
      <c r="DO53"/>
      <c r="DP53"/>
      <c r="DQ53"/>
      <c r="DR53"/>
      <c r="DS53"/>
      <c r="DT53"/>
      <c r="DU53"/>
      <c r="DV53"/>
      <c r="DW53"/>
      <c r="DX53"/>
      <c r="DY53"/>
    </row>
    <row r="54" spans="1:167" ht="30" customHeight="1">
      <c r="A54" s="55"/>
      <c r="B54" s="368"/>
      <c r="C54" s="538" t="s">
        <v>149</v>
      </c>
      <c r="D54" s="671" t="s">
        <v>150</v>
      </c>
      <c r="E54" s="671"/>
      <c r="F54" s="671"/>
      <c r="G54" s="671"/>
      <c r="H54" s="671"/>
      <c r="I54" s="671"/>
      <c r="J54" s="671"/>
      <c r="K54" s="671"/>
      <c r="L54" s="671"/>
      <c r="M54" s="671"/>
      <c r="N54" s="671"/>
      <c r="O54" s="671"/>
      <c r="P54" s="671"/>
      <c r="Q54" s="671"/>
      <c r="R54" s="671"/>
      <c r="S54" s="671"/>
      <c r="T54" s="671"/>
      <c r="U54" s="671"/>
      <c r="V54" s="671"/>
      <c r="W54" s="261"/>
      <c r="X54" s="261"/>
      <c r="Y54" s="261"/>
      <c r="Z54" s="261"/>
      <c r="AA54" s="261"/>
      <c r="AB54" s="261"/>
      <c r="AC54" s="261"/>
      <c r="AD54" s="261"/>
      <c r="AE54" s="261"/>
      <c r="AF54" s="261"/>
      <c r="AG54" s="261"/>
      <c r="AH54" s="261"/>
      <c r="AI54" s="261"/>
      <c r="AJ54" s="261"/>
      <c r="AK54" s="261"/>
      <c r="AL54" s="261"/>
      <c r="AM54" s="261"/>
      <c r="AN54" s="261"/>
      <c r="AO54" s="261"/>
      <c r="AP54" s="261"/>
      <c r="AQ54" s="261"/>
      <c r="AR54" s="261"/>
      <c r="AS54" s="261"/>
      <c r="AT54" s="261"/>
      <c r="AU54" s="261"/>
      <c r="AV54" s="261"/>
      <c r="AW54" s="261"/>
      <c r="AX54" s="261"/>
      <c r="AY54" s="261"/>
      <c r="AZ54" s="261"/>
      <c r="BA54" s="261"/>
      <c r="BB54" s="261"/>
      <c r="BC54" s="261"/>
      <c r="BD54" s="261"/>
      <c r="BE54" s="261"/>
      <c r="BF54" s="261"/>
      <c r="BG54" s="261"/>
      <c r="BH54" s="261"/>
      <c r="BI54" s="261"/>
      <c r="BJ54" s="261"/>
      <c r="BK54" s="261"/>
      <c r="BL54" s="261"/>
      <c r="BM54" s="261"/>
      <c r="BN54" s="221"/>
      <c r="BO54" s="221"/>
      <c r="BP54" s="1536">
        <v>30</v>
      </c>
      <c r="BQ54" s="1536"/>
      <c r="BR54" s="1583"/>
      <c r="BS54" s="1584"/>
      <c r="BT54" s="1584"/>
      <c r="BU54" s="1584"/>
      <c r="BV54" s="1584"/>
      <c r="BW54" s="1584"/>
      <c r="BX54" s="1584"/>
      <c r="BY54" s="1584"/>
      <c r="BZ54" s="1584"/>
      <c r="CA54" s="1585"/>
      <c r="CB54" s="261"/>
      <c r="CC54" s="261"/>
      <c r="CD54" s="687"/>
      <c r="CX54"/>
      <c r="CY54"/>
      <c r="CZ54"/>
      <c r="DA54"/>
      <c r="DB54"/>
      <c r="DC54"/>
      <c r="DD54"/>
      <c r="DE54"/>
      <c r="DF54"/>
      <c r="DG54"/>
      <c r="DH54"/>
      <c r="DI54"/>
      <c r="DJ54"/>
      <c r="DK54"/>
      <c r="DL54"/>
      <c r="DM54"/>
      <c r="DN54"/>
      <c r="DO54"/>
      <c r="DP54"/>
      <c r="DQ54"/>
      <c r="DR54"/>
      <c r="DS54"/>
      <c r="DT54"/>
      <c r="DU54"/>
      <c r="DV54"/>
      <c r="DW54"/>
      <c r="DX54"/>
      <c r="DY54"/>
    </row>
    <row r="55" spans="1:167" ht="30" customHeight="1" thickBot="1">
      <c r="A55" s="55"/>
      <c r="B55" s="368"/>
      <c r="C55" s="692"/>
      <c r="D55" s="672" t="s">
        <v>1835</v>
      </c>
      <c r="E55" s="671"/>
      <c r="F55" s="671"/>
      <c r="G55" s="671"/>
      <c r="H55" s="671"/>
      <c r="I55" s="671"/>
      <c r="J55" s="671"/>
      <c r="K55" s="671"/>
      <c r="L55" s="671"/>
      <c r="M55" s="671"/>
      <c r="N55" s="671"/>
      <c r="O55" s="671"/>
      <c r="P55" s="671"/>
      <c r="Q55" s="671"/>
      <c r="R55" s="671"/>
      <c r="S55" s="671"/>
      <c r="T55" s="671"/>
      <c r="U55" s="671"/>
      <c r="V55" s="671"/>
      <c r="W55" s="261"/>
      <c r="X55" s="261"/>
      <c r="Y55" s="261"/>
      <c r="Z55" s="261"/>
      <c r="AA55" s="261"/>
      <c r="AB55" s="261"/>
      <c r="AC55" s="261"/>
      <c r="AD55" s="261"/>
      <c r="AE55" s="261"/>
      <c r="AF55" s="261"/>
      <c r="AG55" s="261"/>
      <c r="AH55" s="261"/>
      <c r="AI55" s="261"/>
      <c r="AJ55" s="261"/>
      <c r="AK55" s="261"/>
      <c r="AL55" s="261"/>
      <c r="AM55" s="261"/>
      <c r="AN55" s="261"/>
      <c r="AO55" s="261"/>
      <c r="AP55" s="261"/>
      <c r="AQ55" s="261"/>
      <c r="AR55" s="261"/>
      <c r="AS55" s="261"/>
      <c r="AT55" s="261"/>
      <c r="AU55" s="261"/>
      <c r="AV55" s="261"/>
      <c r="AW55" s="261"/>
      <c r="AX55" s="261"/>
      <c r="AY55" s="261"/>
      <c r="AZ55" s="261"/>
      <c r="BA55" s="261"/>
      <c r="BB55" s="261"/>
      <c r="BC55" s="261"/>
      <c r="BD55" s="261"/>
      <c r="BE55" s="261"/>
      <c r="BF55" s="261"/>
      <c r="BG55" s="261"/>
      <c r="BH55" s="261"/>
      <c r="BI55" s="261"/>
      <c r="BJ55" s="261"/>
      <c r="BK55" s="261"/>
      <c r="BL55" s="261"/>
      <c r="BM55" s="261"/>
      <c r="BN55" s="221"/>
      <c r="BO55" s="221"/>
      <c r="BP55" s="1536"/>
      <c r="BQ55" s="1536"/>
      <c r="BR55" s="1586"/>
      <c r="BS55" s="1587"/>
      <c r="BT55" s="1587"/>
      <c r="BU55" s="1587"/>
      <c r="BV55" s="1587"/>
      <c r="BW55" s="1587"/>
      <c r="BX55" s="1587"/>
      <c r="BY55" s="1587"/>
      <c r="BZ55" s="1587"/>
      <c r="CA55" s="1588"/>
      <c r="CB55" s="261"/>
      <c r="CC55" s="261"/>
      <c r="CD55" s="687"/>
      <c r="CX55"/>
      <c r="CY55"/>
      <c r="CZ55"/>
      <c r="DA55"/>
      <c r="DB55"/>
      <c r="DC55"/>
      <c r="DD55"/>
      <c r="DE55"/>
      <c r="DF55"/>
      <c r="DG55"/>
      <c r="DH55"/>
      <c r="DI55"/>
      <c r="DJ55"/>
      <c r="DK55"/>
      <c r="DL55"/>
      <c r="DM55"/>
      <c r="DN55"/>
      <c r="DO55"/>
      <c r="DP55"/>
      <c r="DQ55"/>
      <c r="DR55"/>
      <c r="DS55"/>
      <c r="DT55"/>
      <c r="DU55"/>
      <c r="DV55"/>
      <c r="DW55"/>
      <c r="DX55"/>
      <c r="DY55"/>
    </row>
    <row r="56" spans="1:167" ht="15" customHeight="1" thickBot="1">
      <c r="A56" s="1"/>
      <c r="B56" s="368"/>
      <c r="C56" s="671"/>
      <c r="D56" s="671"/>
      <c r="E56" s="671"/>
      <c r="F56" s="671"/>
      <c r="G56" s="671"/>
      <c r="H56" s="671"/>
      <c r="I56" s="671"/>
      <c r="J56" s="671"/>
      <c r="K56" s="671"/>
      <c r="L56" s="671"/>
      <c r="M56" s="671"/>
      <c r="N56" s="671"/>
      <c r="O56" s="671"/>
      <c r="P56" s="671"/>
      <c r="Q56" s="671"/>
      <c r="R56" s="671"/>
      <c r="S56" s="671"/>
      <c r="T56" s="671"/>
      <c r="U56" s="671"/>
      <c r="V56" s="671"/>
      <c r="W56" s="261"/>
      <c r="X56" s="261"/>
      <c r="Y56" s="261"/>
      <c r="Z56" s="261"/>
      <c r="AA56" s="261"/>
      <c r="AB56" s="261"/>
      <c r="AC56" s="261"/>
      <c r="AD56" s="261"/>
      <c r="AE56" s="261"/>
      <c r="AF56" s="261"/>
      <c r="AG56" s="261"/>
      <c r="AH56" s="261"/>
      <c r="AI56" s="261"/>
      <c r="AJ56" s="261"/>
      <c r="AK56" s="261"/>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1"/>
      <c r="BH56" s="261"/>
      <c r="BI56" s="261"/>
      <c r="BJ56" s="261"/>
      <c r="BK56" s="261"/>
      <c r="BL56" s="261"/>
      <c r="BM56" s="261"/>
      <c r="BN56" s="221"/>
      <c r="BO56" s="221"/>
      <c r="BP56" s="261"/>
      <c r="BQ56" s="261"/>
      <c r="BR56" s="261"/>
      <c r="BS56" s="261"/>
      <c r="BT56" s="261"/>
      <c r="BU56" s="261"/>
      <c r="BV56" s="261"/>
      <c r="BW56" s="261"/>
      <c r="BX56" s="261"/>
      <c r="BY56" s="261"/>
      <c r="BZ56" s="261"/>
      <c r="CA56" s="261"/>
      <c r="CB56" s="261"/>
      <c r="CC56" s="261"/>
      <c r="CD56" s="687"/>
      <c r="CX56"/>
      <c r="CY56"/>
      <c r="CZ56"/>
      <c r="DA56"/>
      <c r="DB56"/>
      <c r="DC56"/>
      <c r="DD56"/>
      <c r="DE56"/>
      <c r="DF56"/>
      <c r="DG56"/>
      <c r="DH56"/>
      <c r="DI56"/>
      <c r="DJ56"/>
      <c r="DK56"/>
      <c r="DL56"/>
      <c r="DM56"/>
      <c r="DN56"/>
      <c r="DO56"/>
      <c r="DP56"/>
      <c r="DQ56"/>
      <c r="DR56"/>
      <c r="DS56"/>
      <c r="DT56"/>
      <c r="DU56"/>
      <c r="DV56"/>
      <c r="DW56"/>
      <c r="DX56"/>
      <c r="DY56"/>
    </row>
    <row r="57" spans="1:167" ht="30" customHeight="1">
      <c r="A57" s="55"/>
      <c r="B57" s="368"/>
      <c r="C57" s="538" t="s">
        <v>151</v>
      </c>
      <c r="D57" s="671" t="s">
        <v>152</v>
      </c>
      <c r="E57" s="671"/>
      <c r="F57" s="671"/>
      <c r="G57" s="671"/>
      <c r="H57" s="671"/>
      <c r="I57" s="671"/>
      <c r="J57" s="671"/>
      <c r="K57" s="671"/>
      <c r="L57" s="671"/>
      <c r="M57" s="671"/>
      <c r="N57" s="671"/>
      <c r="O57" s="671"/>
      <c r="P57" s="671"/>
      <c r="Q57" s="671"/>
      <c r="R57" s="671"/>
      <c r="S57" s="671"/>
      <c r="T57" s="671"/>
      <c r="U57" s="671"/>
      <c r="V57" s="671"/>
      <c r="W57" s="261"/>
      <c r="X57" s="261"/>
      <c r="Y57" s="261"/>
      <c r="Z57" s="261"/>
      <c r="AA57" s="261"/>
      <c r="AB57" s="261"/>
      <c r="AC57" s="261"/>
      <c r="AD57" s="261"/>
      <c r="AE57" s="261"/>
      <c r="AF57" s="261"/>
      <c r="AG57" s="261"/>
      <c r="AH57" s="261"/>
      <c r="AI57" s="261"/>
      <c r="AJ57" s="261"/>
      <c r="AK57" s="261"/>
      <c r="AL57" s="261"/>
      <c r="AM57" s="261"/>
      <c r="AN57" s="261"/>
      <c r="AO57" s="261"/>
      <c r="AP57" s="261"/>
      <c r="AQ57" s="261"/>
      <c r="AR57" s="261"/>
      <c r="AS57" s="261"/>
      <c r="AT57" s="261"/>
      <c r="AU57" s="261"/>
      <c r="AV57" s="261"/>
      <c r="AW57" s="261"/>
      <c r="AX57" s="261"/>
      <c r="AY57" s="261"/>
      <c r="AZ57" s="261"/>
      <c r="BA57" s="261"/>
      <c r="BB57" s="261"/>
      <c r="BC57" s="261"/>
      <c r="BD57" s="261"/>
      <c r="BE57" s="261"/>
      <c r="BF57" s="261"/>
      <c r="BG57" s="261"/>
      <c r="BH57" s="261"/>
      <c r="BI57" s="261"/>
      <c r="BJ57" s="261"/>
      <c r="BK57" s="261"/>
      <c r="BL57" s="261"/>
      <c r="BM57" s="261"/>
      <c r="BN57" s="221"/>
      <c r="BO57" s="221"/>
      <c r="BP57" s="1536">
        <v>72</v>
      </c>
      <c r="BQ57" s="1536"/>
      <c r="BR57" s="1583"/>
      <c r="BS57" s="1584"/>
      <c r="BT57" s="1584"/>
      <c r="BU57" s="1584"/>
      <c r="BV57" s="1584"/>
      <c r="BW57" s="1584"/>
      <c r="BX57" s="1584"/>
      <c r="BY57" s="1584"/>
      <c r="BZ57" s="1584"/>
      <c r="CA57" s="1585"/>
      <c r="CB57" s="261"/>
      <c r="CC57" s="261"/>
      <c r="CD57" s="687"/>
      <c r="CX57"/>
      <c r="CY57"/>
      <c r="CZ57"/>
      <c r="DA57"/>
      <c r="DB57"/>
      <c r="DC57"/>
      <c r="DD57"/>
      <c r="DE57"/>
      <c r="DF57"/>
      <c r="DG57"/>
      <c r="DH57"/>
      <c r="DI57"/>
      <c r="DJ57"/>
      <c r="DK57"/>
      <c r="DL57"/>
      <c r="DM57"/>
      <c r="DN57"/>
      <c r="DO57"/>
      <c r="DP57"/>
      <c r="DQ57"/>
      <c r="DR57"/>
      <c r="DS57"/>
      <c r="DT57"/>
      <c r="DU57"/>
      <c r="DV57"/>
      <c r="DW57"/>
      <c r="DX57"/>
      <c r="DY57"/>
    </row>
    <row r="58" spans="1:167" ht="30" customHeight="1" thickBot="1">
      <c r="A58" s="55"/>
      <c r="B58" s="368"/>
      <c r="C58" s="692"/>
      <c r="D58" s="672" t="s">
        <v>1836</v>
      </c>
      <c r="E58" s="671"/>
      <c r="F58" s="671"/>
      <c r="G58" s="671"/>
      <c r="H58" s="671"/>
      <c r="I58" s="671"/>
      <c r="J58" s="671"/>
      <c r="K58" s="671"/>
      <c r="L58" s="671"/>
      <c r="M58" s="671"/>
      <c r="N58" s="671"/>
      <c r="O58" s="671"/>
      <c r="P58" s="671"/>
      <c r="Q58" s="671"/>
      <c r="R58" s="671"/>
      <c r="S58" s="671"/>
      <c r="T58" s="671"/>
      <c r="U58" s="671"/>
      <c r="V58" s="671"/>
      <c r="W58" s="261"/>
      <c r="X58" s="261"/>
      <c r="Y58" s="261"/>
      <c r="Z58" s="261"/>
      <c r="AA58" s="261"/>
      <c r="AB58" s="261"/>
      <c r="AC58" s="261"/>
      <c r="AD58" s="261"/>
      <c r="AE58" s="261"/>
      <c r="AF58" s="261"/>
      <c r="AG58" s="261"/>
      <c r="AH58" s="261"/>
      <c r="AI58" s="261"/>
      <c r="AJ58" s="261"/>
      <c r="AK58" s="261"/>
      <c r="AL58" s="261"/>
      <c r="AM58" s="261"/>
      <c r="AN58" s="261"/>
      <c r="AO58" s="261"/>
      <c r="AP58" s="261"/>
      <c r="AQ58" s="261"/>
      <c r="AR58" s="261"/>
      <c r="AS58" s="261"/>
      <c r="AT58" s="261"/>
      <c r="AU58" s="261"/>
      <c r="AV58" s="261"/>
      <c r="AW58" s="261"/>
      <c r="AX58" s="261"/>
      <c r="AY58" s="261"/>
      <c r="AZ58" s="261"/>
      <c r="BA58" s="261"/>
      <c r="BB58" s="261"/>
      <c r="BC58" s="261"/>
      <c r="BD58" s="261"/>
      <c r="BE58" s="261"/>
      <c r="BF58" s="261"/>
      <c r="BG58" s="261"/>
      <c r="BH58" s="261"/>
      <c r="BI58" s="261"/>
      <c r="BJ58" s="261"/>
      <c r="BK58" s="261"/>
      <c r="BL58" s="261"/>
      <c r="BM58" s="261"/>
      <c r="BN58" s="221"/>
      <c r="BO58" s="221"/>
      <c r="BP58" s="1536"/>
      <c r="BQ58" s="1536"/>
      <c r="BR58" s="1586"/>
      <c r="BS58" s="1587"/>
      <c r="BT58" s="1587"/>
      <c r="BU58" s="1587"/>
      <c r="BV58" s="1587"/>
      <c r="BW58" s="1587"/>
      <c r="BX58" s="1587"/>
      <c r="BY58" s="1587"/>
      <c r="BZ58" s="1587"/>
      <c r="CA58" s="1588"/>
      <c r="CB58" s="261"/>
      <c r="CC58" s="261"/>
      <c r="CD58" s="687"/>
      <c r="CX58"/>
      <c r="CY58"/>
      <c r="CZ58"/>
      <c r="DA58"/>
      <c r="DB58"/>
      <c r="DC58"/>
      <c r="DD58"/>
      <c r="DE58"/>
      <c r="DF58"/>
      <c r="DG58"/>
      <c r="DH58"/>
      <c r="DI58"/>
      <c r="DJ58"/>
      <c r="DK58"/>
      <c r="DL58"/>
      <c r="DM58"/>
      <c r="DN58"/>
      <c r="DO58"/>
      <c r="DP58"/>
      <c r="DQ58"/>
      <c r="DR58"/>
      <c r="DS58"/>
      <c r="DT58"/>
      <c r="DU58"/>
      <c r="DV58"/>
      <c r="DW58"/>
      <c r="DX58"/>
      <c r="DY58"/>
    </row>
    <row r="59" spans="1:167" ht="30" customHeight="1" thickBot="1">
      <c r="A59" s="55"/>
      <c r="B59" s="696"/>
      <c r="C59" s="696"/>
      <c r="D59" s="697"/>
      <c r="E59" s="696"/>
      <c r="F59" s="696"/>
      <c r="G59" s="696"/>
      <c r="H59" s="372"/>
      <c r="I59" s="372"/>
      <c r="J59" s="372"/>
      <c r="K59" s="372"/>
      <c r="L59" s="372"/>
      <c r="M59" s="372"/>
      <c r="N59" s="372"/>
      <c r="O59" s="372"/>
      <c r="P59" s="372"/>
      <c r="Q59" s="372"/>
      <c r="R59" s="372"/>
      <c r="S59" s="372"/>
      <c r="T59" s="372"/>
      <c r="U59" s="372"/>
      <c r="V59" s="372"/>
      <c r="W59" s="372"/>
      <c r="X59" s="372"/>
      <c r="Y59" s="372"/>
      <c r="Z59" s="372"/>
      <c r="AA59" s="372"/>
      <c r="AB59" s="372"/>
      <c r="AC59" s="372"/>
      <c r="AD59" s="372"/>
      <c r="AE59" s="372"/>
      <c r="AF59" s="372"/>
      <c r="AG59" s="372"/>
      <c r="AH59" s="372"/>
      <c r="AI59" s="372"/>
      <c r="AJ59" s="372"/>
      <c r="AK59" s="372"/>
      <c r="AL59" s="372"/>
      <c r="AM59" s="372"/>
      <c r="AN59" s="372"/>
      <c r="AO59" s="372"/>
      <c r="AP59" s="372"/>
      <c r="AQ59" s="372"/>
      <c r="AR59" s="372"/>
      <c r="AS59" s="372"/>
      <c r="AT59" s="372"/>
      <c r="AU59" s="372"/>
      <c r="AV59" s="372"/>
      <c r="AW59" s="372"/>
      <c r="AX59" s="372"/>
      <c r="AY59" s="372"/>
      <c r="AZ59" s="372"/>
      <c r="BA59" s="372"/>
      <c r="BB59" s="372"/>
      <c r="BC59" s="372"/>
      <c r="BD59" s="372"/>
      <c r="BE59" s="372"/>
      <c r="BF59" s="372"/>
      <c r="BG59" s="372"/>
      <c r="BH59" s="372"/>
      <c r="BI59" s="372"/>
      <c r="BJ59" s="372"/>
      <c r="BK59" s="372"/>
      <c r="BL59" s="372"/>
      <c r="BM59" s="372"/>
      <c r="BN59" s="372"/>
      <c r="BO59" s="372"/>
      <c r="BP59" s="372"/>
      <c r="BQ59" s="372"/>
      <c r="BR59" s="372"/>
      <c r="BS59" s="372"/>
      <c r="BT59" s="372"/>
      <c r="BU59" s="372"/>
      <c r="BV59" s="372"/>
      <c r="BW59" s="372"/>
      <c r="BX59" s="372"/>
      <c r="BY59" s="372"/>
      <c r="BZ59" s="372"/>
      <c r="CA59" s="372"/>
      <c r="CB59" s="372"/>
      <c r="CC59" s="372"/>
      <c r="CD59" s="715"/>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55"/>
      <c r="B60" s="304"/>
      <c r="C60" s="304"/>
      <c r="D60" s="698"/>
      <c r="E60" s="304"/>
      <c r="F60" s="304"/>
      <c r="G60" s="304"/>
      <c r="H60" s="541"/>
      <c r="I60" s="541"/>
      <c r="J60" s="541"/>
      <c r="K60" s="541"/>
      <c r="L60" s="541"/>
      <c r="M60" s="541"/>
      <c r="N60" s="541"/>
      <c r="O60" s="541"/>
      <c r="P60" s="541"/>
      <c r="Q60" s="541"/>
      <c r="R60" s="541"/>
      <c r="S60" s="541"/>
      <c r="T60" s="541"/>
      <c r="U60" s="541"/>
      <c r="V60" s="541"/>
      <c r="W60" s="541"/>
      <c r="X60" s="541"/>
      <c r="Y60" s="541"/>
      <c r="Z60" s="541"/>
      <c r="AA60" s="541"/>
      <c r="AB60" s="541"/>
      <c r="AC60" s="541"/>
      <c r="AD60" s="541"/>
      <c r="AE60" s="541"/>
      <c r="AF60" s="541"/>
      <c r="AG60" s="541"/>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313"/>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15" customHeight="1">
      <c r="A61" s="55"/>
      <c r="B61" s="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60"/>
    </row>
    <row r="62" spans="1:167" ht="30" customHeight="1">
      <c r="A62" s="55"/>
      <c r="B62"/>
      <c r="C62" s="699">
        <v>1.9</v>
      </c>
      <c r="D62" s="1568" t="s">
        <v>1841</v>
      </c>
      <c r="E62" s="1569"/>
      <c r="F62" s="1569"/>
      <c r="G62" s="1569"/>
      <c r="H62" s="1569"/>
      <c r="I62" s="1569"/>
      <c r="J62" s="1569"/>
      <c r="K62" s="1569"/>
      <c r="L62" s="1569"/>
      <c r="M62" s="1569"/>
      <c r="N62" s="1569"/>
      <c r="O62" s="1569"/>
      <c r="P62" s="1569"/>
      <c r="Q62" s="1569"/>
      <c r="R62" s="1569"/>
      <c r="S62" s="1569"/>
      <c r="T62" s="1569"/>
      <c r="U62" s="1569"/>
      <c r="V62" s="1569"/>
      <c r="W62" s="1569"/>
      <c r="X62" s="1569"/>
      <c r="Y62" s="1569"/>
      <c r="Z62" s="1569"/>
      <c r="AA62" s="1569"/>
      <c r="AB62" s="1569"/>
      <c r="AC62" s="1569"/>
      <c r="AD62" s="1569"/>
      <c r="AE62" s="1569"/>
      <c r="AF62" s="1569"/>
      <c r="AG62" s="1569"/>
      <c r="AH62" s="1569"/>
      <c r="AI62" s="1569"/>
      <c r="AJ62" s="1569"/>
      <c r="AK62" s="1569"/>
      <c r="AL62" s="1569"/>
      <c r="AM62" s="1569"/>
      <c r="AN62" s="1569"/>
      <c r="AO62" s="1569"/>
      <c r="AP62" s="1569"/>
      <c r="AQ62" s="1569"/>
      <c r="AR62" s="1569"/>
      <c r="AS62" s="1569"/>
      <c r="AT62" s="1569"/>
      <c r="AU62" s="1569"/>
      <c r="AV62" s="1569"/>
      <c r="AW62" s="1569"/>
      <c r="AX62" s="1569"/>
      <c r="AY62" s="1569"/>
      <c r="AZ62" s="1569"/>
      <c r="BA62" s="1569"/>
      <c r="BB62" s="1569"/>
      <c r="BC62" s="1569"/>
      <c r="BD62" s="1569"/>
      <c r="BE62" s="1569"/>
      <c r="BF62" s="1569"/>
      <c r="BG62" s="1569"/>
      <c r="BH62" s="1569"/>
      <c r="BI62" s="1569"/>
      <c r="BJ62" s="1569"/>
      <c r="BK62" s="1569"/>
      <c r="BL62" s="1569"/>
      <c r="BM62" s="1569"/>
      <c r="BN62" s="1569"/>
      <c r="BO62" s="1569"/>
      <c r="BP62" s="1569"/>
      <c r="BQ62" s="1569"/>
      <c r="BR62" s="1569"/>
      <c r="BS62" s="1569"/>
      <c r="BT62"/>
      <c r="BU62"/>
      <c r="BV62"/>
      <c r="BW62"/>
      <c r="BX62"/>
      <c r="BY62"/>
      <c r="BZ62"/>
      <c r="CA62"/>
      <c r="CB62"/>
      <c r="CC62"/>
      <c r="CD62" s="160"/>
    </row>
    <row r="63" spans="1:167" ht="27.75" customHeight="1">
      <c r="A63" s="55"/>
      <c r="B63"/>
      <c r="C63"/>
      <c r="D63" s="1126" t="s">
        <v>1842</v>
      </c>
      <c r="E63" s="1"/>
      <c r="F63" s="1"/>
      <c r="G63" s="77"/>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352"/>
      <c r="BT63"/>
      <c r="BU63"/>
      <c r="BV63"/>
      <c r="BW63"/>
      <c r="BX63"/>
      <c r="BY63"/>
      <c r="BZ63"/>
      <c r="CA63"/>
      <c r="CB63"/>
      <c r="CC63"/>
      <c r="CD63" s="160"/>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A64" s="55"/>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60"/>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5"/>
      <c r="B65"/>
      <c r="C65"/>
      <c r="BE65"/>
      <c r="BF65"/>
      <c r="BG65"/>
      <c r="BH65"/>
      <c r="BI65"/>
      <c r="BJ65"/>
      <c r="BK65"/>
      <c r="BL65"/>
      <c r="BM65"/>
      <c r="BN65"/>
      <c r="BO65"/>
      <c r="BP65"/>
      <c r="BQ65"/>
      <c r="BR65"/>
      <c r="BS65"/>
      <c r="BT65"/>
      <c r="BU65"/>
      <c r="BV65"/>
      <c r="BW65"/>
      <c r="BX65" s="892" t="s">
        <v>153</v>
      </c>
      <c r="BY65"/>
      <c r="BZ65"/>
      <c r="CA65"/>
      <c r="CB65"/>
      <c r="CC65"/>
      <c r="CD65" s="5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5"/>
      <c r="B66"/>
      <c r="C66"/>
      <c r="D66" s="1227" t="s">
        <v>1844</v>
      </c>
      <c r="E66" s="191"/>
      <c r="F66" s="191"/>
      <c r="G66" s="679"/>
      <c r="H66" s="679"/>
      <c r="I66" s="679"/>
      <c r="J66" s="679"/>
      <c r="K66" s="98"/>
      <c r="L66" s="98"/>
      <c r="M66" s="98"/>
      <c r="N66" s="98"/>
      <c r="O66" s="98"/>
      <c r="P66" s="668"/>
      <c r="Q66" s="668"/>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91"/>
      <c r="AU66" s="191"/>
      <c r="AV66" s="669"/>
      <c r="AW66" s="669"/>
      <c r="AX66" s="669"/>
      <c r="AY66" s="669"/>
      <c r="AZ66" s="159"/>
      <c r="BA66" s="159"/>
      <c r="BB66" s="159"/>
      <c r="BC66" s="159"/>
      <c r="BD66" s="159"/>
      <c r="BE66"/>
      <c r="BF66"/>
      <c r="BG66"/>
      <c r="BH66"/>
      <c r="BI66"/>
      <c r="BJ66"/>
      <c r="BK66"/>
      <c r="BL66"/>
      <c r="BM66"/>
      <c r="BN66"/>
      <c r="BO66"/>
      <c r="BP66"/>
      <c r="BQ66"/>
      <c r="BR66"/>
      <c r="BS66" s="1542"/>
      <c r="BT66" s="1543"/>
      <c r="BU66" s="1543"/>
      <c r="BV66" s="1543"/>
      <c r="BW66" s="1543"/>
      <c r="BX66" s="1543"/>
      <c r="BY66" s="1543"/>
      <c r="BZ66" s="1543"/>
      <c r="CA66" s="1544"/>
      <c r="CB66" s="1464" t="s">
        <v>154</v>
      </c>
      <c r="CC66" s="1464"/>
      <c r="CD66" s="5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c r="C67"/>
      <c r="D67" s="1126" t="s">
        <v>1843</v>
      </c>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c r="BF67"/>
      <c r="BG67"/>
      <c r="BH67"/>
      <c r="BI67"/>
      <c r="BJ67"/>
      <c r="BK67"/>
      <c r="BL67"/>
      <c r="BM67"/>
      <c r="BN67"/>
      <c r="BO67"/>
      <c r="BP67"/>
      <c r="BQ67"/>
      <c r="BR67"/>
      <c r="BS67" s="1545"/>
      <c r="BT67" s="1546"/>
      <c r="BU67" s="1546"/>
      <c r="BV67" s="1546"/>
      <c r="BW67" s="1546"/>
      <c r="BX67" s="1546"/>
      <c r="BY67" s="1546"/>
      <c r="BZ67" s="1546"/>
      <c r="CA67" s="1547"/>
      <c r="CB67" s="1464"/>
      <c r="CC67" s="1464"/>
      <c r="CD67" s="5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55"/>
      <c r="B68"/>
      <c r="C68"/>
      <c r="D68" s="678"/>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c r="BF68"/>
      <c r="BG68"/>
      <c r="BH68"/>
      <c r="BI68"/>
      <c r="BJ68"/>
      <c r="BK68"/>
      <c r="BL68"/>
      <c r="BM68"/>
      <c r="BN68"/>
      <c r="BO68"/>
      <c r="BP68"/>
      <c r="BQ68"/>
      <c r="BR68"/>
      <c r="BS68"/>
      <c r="BT68"/>
      <c r="BU68"/>
      <c r="BV68"/>
      <c r="BW68"/>
      <c r="BX68"/>
      <c r="BY68"/>
      <c r="BZ68"/>
      <c r="CA68"/>
      <c r="CB68" s="717"/>
      <c r="CC68" s="717"/>
      <c r="CD68" s="5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55"/>
      <c r="B69"/>
      <c r="C69"/>
      <c r="BE69"/>
      <c r="BF69"/>
      <c r="BG69"/>
      <c r="BH69"/>
      <c r="BI69"/>
      <c r="BJ69"/>
      <c r="BK69"/>
      <c r="BL69"/>
      <c r="BM69"/>
      <c r="BN69"/>
      <c r="BO69"/>
      <c r="BP69"/>
      <c r="BQ69"/>
      <c r="BR69"/>
      <c r="BS69"/>
      <c r="BT69"/>
      <c r="BU69"/>
      <c r="BV69"/>
      <c r="BW69"/>
      <c r="BY69"/>
      <c r="BZ69"/>
      <c r="CA69"/>
      <c r="CB69" s="717"/>
      <c r="CC69" s="717"/>
      <c r="CD69" s="5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c r="C70"/>
      <c r="D70" s="1570" t="s">
        <v>1845</v>
      </c>
      <c r="E70" s="1571"/>
      <c r="F70" s="1571"/>
      <c r="G70" s="1571"/>
      <c r="H70" s="1571"/>
      <c r="I70" s="1571"/>
      <c r="J70" s="1571"/>
      <c r="K70" s="1571"/>
      <c r="L70" s="1571"/>
      <c r="M70" s="1571"/>
      <c r="N70" s="1571"/>
      <c r="O70" s="1571"/>
      <c r="P70" s="1571"/>
      <c r="Q70" s="1571"/>
      <c r="R70" s="1571"/>
      <c r="S70" s="1571"/>
      <c r="T70" s="1571"/>
      <c r="U70" s="1571"/>
      <c r="V70" s="1571"/>
      <c r="W70" s="1571"/>
      <c r="X70" s="1571"/>
      <c r="Y70" s="1571"/>
      <c r="Z70" s="1571"/>
      <c r="AA70" s="1571"/>
      <c r="AB70" s="1571"/>
      <c r="AC70" s="1571"/>
      <c r="AD70" s="1571"/>
      <c r="AE70" s="1571"/>
      <c r="AF70" s="1571"/>
      <c r="AG70" s="1571"/>
      <c r="AH70" s="1571"/>
      <c r="AI70" s="1571"/>
      <c r="AJ70" s="1571"/>
      <c r="AK70" s="1571"/>
      <c r="AL70" s="1571"/>
      <c r="AM70" s="1571"/>
      <c r="AN70" s="1571"/>
      <c r="AO70" s="1571"/>
      <c r="AP70" s="1571"/>
      <c r="AQ70" s="1571"/>
      <c r="AR70" s="1571"/>
      <c r="AS70" s="1571"/>
      <c r="AT70" s="1571"/>
      <c r="AU70" s="1571"/>
      <c r="AV70" s="1571"/>
      <c r="AW70" s="1571"/>
      <c r="AX70" s="1571"/>
      <c r="AY70" s="1571"/>
      <c r="AZ70" s="1571"/>
      <c r="BA70" s="1571"/>
      <c r="BB70" s="1571"/>
      <c r="BC70" s="1571"/>
      <c r="BD70" s="1571"/>
      <c r="BE70"/>
      <c r="BF70"/>
      <c r="BG70"/>
      <c r="BH70"/>
      <c r="BI70"/>
      <c r="BJ70"/>
      <c r="BK70"/>
      <c r="BL70"/>
      <c r="BM70"/>
      <c r="BN70"/>
      <c r="BO70"/>
      <c r="BP70"/>
      <c r="BQ70"/>
      <c r="BR70"/>
      <c r="CB70" s="718"/>
      <c r="CC70" s="718"/>
      <c r="CD70" s="16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 r="A71" s="55"/>
      <c r="B71"/>
      <c r="C71"/>
      <c r="D71" s="667"/>
      <c r="E71" s="667"/>
      <c r="F71" s="1572" t="s">
        <v>1846</v>
      </c>
      <c r="G71" s="1573"/>
      <c r="H71" s="1573"/>
      <c r="I71" s="1573"/>
      <c r="J71" s="1573"/>
      <c r="K71" s="1573"/>
      <c r="L71" s="1573"/>
      <c r="M71" s="1573"/>
      <c r="N71" s="1573"/>
      <c r="O71" s="1573"/>
      <c r="P71" s="1573"/>
      <c r="Q71" s="1573"/>
      <c r="R71" s="1573"/>
      <c r="S71" s="1573"/>
      <c r="T71" s="1573"/>
      <c r="U71" s="1573"/>
      <c r="V71" s="1573"/>
      <c r="W71" s="1573"/>
      <c r="X71" s="1573"/>
      <c r="Y71" s="1573"/>
      <c r="Z71" s="1573"/>
      <c r="AA71" s="1573"/>
      <c r="AB71" s="1573"/>
      <c r="AC71" s="1573"/>
      <c r="AD71" s="1573"/>
      <c r="AE71" s="1573"/>
      <c r="AF71" s="1573"/>
      <c r="AG71" s="1573"/>
      <c r="AH71" s="1573"/>
      <c r="AI71" s="1573"/>
      <c r="AJ71" s="1573"/>
      <c r="AK71" s="1573"/>
      <c r="AL71" s="1573"/>
      <c r="AM71" s="1573"/>
      <c r="AN71" s="1573"/>
      <c r="AO71" s="1573"/>
      <c r="AP71" s="1573"/>
      <c r="AQ71" s="1573"/>
      <c r="AR71" s="1573"/>
      <c r="AS71" s="1573"/>
      <c r="AT71" s="1573"/>
      <c r="AU71" s="1573"/>
      <c r="AV71" s="1573"/>
      <c r="AW71" s="1573"/>
      <c r="AX71" s="1573"/>
      <c r="AY71" s="1573"/>
      <c r="AZ71" s="1573"/>
      <c r="BA71" s="1573"/>
      <c r="BB71" s="1573"/>
      <c r="BC71" s="1573"/>
      <c r="BD71" s="1573"/>
      <c r="BE71"/>
      <c r="BF71"/>
      <c r="BG71"/>
      <c r="BH71"/>
      <c r="BI71"/>
      <c r="BJ71"/>
      <c r="BK71"/>
      <c r="BL71"/>
      <c r="BM71"/>
      <c r="BN71"/>
      <c r="BO71"/>
      <c r="BP71"/>
      <c r="BQ71"/>
      <c r="BR71"/>
      <c r="CB71" s="718"/>
      <c r="CC71" s="718"/>
      <c r="CD71" s="5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285" customFormat="1" ht="12" customHeight="1">
      <c r="B72" s="151"/>
      <c r="C72"/>
      <c r="BE72"/>
      <c r="BF72"/>
      <c r="BG72"/>
      <c r="BH72"/>
      <c r="BI72"/>
      <c r="BJ72"/>
      <c r="BK72"/>
      <c r="BL72"/>
      <c r="BM72"/>
      <c r="BN72"/>
      <c r="BO72"/>
      <c r="BP72"/>
      <c r="BQ72"/>
      <c r="BR72"/>
      <c r="BS72"/>
      <c r="BT72"/>
      <c r="BU72"/>
      <c r="BV72"/>
      <c r="BW72"/>
      <c r="CB72" s="627"/>
      <c r="CC72" s="627"/>
      <c r="CD72" s="30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151"/>
      <c r="C73"/>
      <c r="D73"/>
      <c r="E73"/>
      <c r="AX73" s="892" t="s">
        <v>155</v>
      </c>
      <c r="BX73" s="892" t="s">
        <v>156</v>
      </c>
      <c r="BY73"/>
      <c r="BZ73"/>
      <c r="CA73"/>
      <c r="CB73" s="718"/>
      <c r="CC73" s="718"/>
      <c r="CD73" s="5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151"/>
      <c r="C74"/>
      <c r="D74"/>
      <c r="E74"/>
      <c r="F74" s="1494"/>
      <c r="G74" s="1495"/>
      <c r="H74" s="1495"/>
      <c r="I74" s="1495"/>
      <c r="J74" s="1495"/>
      <c r="K74" s="1495"/>
      <c r="L74" s="1495"/>
      <c r="M74" s="1495"/>
      <c r="N74" s="1495"/>
      <c r="O74" s="1495"/>
      <c r="P74" s="1495"/>
      <c r="Q74" s="1495"/>
      <c r="R74" s="1495"/>
      <c r="S74" s="1495"/>
      <c r="T74" s="1495"/>
      <c r="U74" s="1495"/>
      <c r="V74" s="1495"/>
      <c r="W74" s="1495"/>
      <c r="X74" s="1495"/>
      <c r="Y74" s="1495"/>
      <c r="Z74" s="1495"/>
      <c r="AA74" s="1495"/>
      <c r="AB74" s="1495"/>
      <c r="AC74" s="1495"/>
      <c r="AD74" s="1495"/>
      <c r="AE74" s="1495"/>
      <c r="AF74" s="1495"/>
      <c r="AG74" s="1495"/>
      <c r="AH74" s="1495"/>
      <c r="AI74" s="1495"/>
      <c r="AJ74" s="1495"/>
      <c r="AK74" s="1495"/>
      <c r="AL74" s="1495"/>
      <c r="AM74" s="1495"/>
      <c r="AN74" s="1495"/>
      <c r="AO74" s="1495"/>
      <c r="AP74" s="1495"/>
      <c r="AQ74" s="1495"/>
      <c r="AR74" s="1495"/>
      <c r="AS74" s="1495"/>
      <c r="AT74" s="1495"/>
      <c r="AU74" s="1495"/>
      <c r="AV74" s="1495"/>
      <c r="AW74" s="1495"/>
      <c r="AX74" s="1495"/>
      <c r="AY74" s="1495"/>
      <c r="AZ74" s="1495"/>
      <c r="BA74" s="1496"/>
      <c r="BB74"/>
      <c r="BC74"/>
      <c r="BD74"/>
      <c r="BE74"/>
      <c r="BF74"/>
      <c r="BG74"/>
      <c r="BH74"/>
      <c r="BI74"/>
      <c r="BJ74"/>
      <c r="BK74"/>
      <c r="BL74"/>
      <c r="BM74"/>
      <c r="BN74"/>
      <c r="BO74"/>
      <c r="BP74"/>
      <c r="BQ74"/>
      <c r="BR74"/>
      <c r="BS74" s="1542"/>
      <c r="BT74" s="1543"/>
      <c r="BU74" s="1543"/>
      <c r="BV74" s="1543"/>
      <c r="BW74" s="1543"/>
      <c r="BX74" s="1543"/>
      <c r="BY74" s="1543"/>
      <c r="BZ74" s="1543"/>
      <c r="CA74" s="1544"/>
      <c r="CB74" s="1464" t="s">
        <v>154</v>
      </c>
      <c r="CC74" s="1464"/>
      <c r="CD74" s="5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51"/>
      <c r="C75"/>
      <c r="D75"/>
      <c r="E75"/>
      <c r="F75" s="1500"/>
      <c r="G75" s="1501"/>
      <c r="H75" s="1501"/>
      <c r="I75" s="1501"/>
      <c r="J75" s="1501"/>
      <c r="K75" s="1501"/>
      <c r="L75" s="1501"/>
      <c r="M75" s="1501"/>
      <c r="N75" s="1501"/>
      <c r="O75" s="1501"/>
      <c r="P75" s="1501"/>
      <c r="Q75" s="1501"/>
      <c r="R75" s="1501"/>
      <c r="S75" s="1501"/>
      <c r="T75" s="1501"/>
      <c r="U75" s="1501"/>
      <c r="V75" s="1501"/>
      <c r="W75" s="1501"/>
      <c r="X75" s="1501"/>
      <c r="Y75" s="1501"/>
      <c r="Z75" s="1501"/>
      <c r="AA75" s="1501"/>
      <c r="AB75" s="1501"/>
      <c r="AC75" s="1501"/>
      <c r="AD75" s="1501"/>
      <c r="AE75" s="1501"/>
      <c r="AF75" s="1501"/>
      <c r="AG75" s="1501"/>
      <c r="AH75" s="1501"/>
      <c r="AI75" s="1501"/>
      <c r="AJ75" s="1501"/>
      <c r="AK75" s="1501"/>
      <c r="AL75" s="1501"/>
      <c r="AM75" s="1501"/>
      <c r="AN75" s="1501"/>
      <c r="AO75" s="1501"/>
      <c r="AP75" s="1501"/>
      <c r="AQ75" s="1501"/>
      <c r="AR75" s="1501"/>
      <c r="AS75" s="1501"/>
      <c r="AT75" s="1501"/>
      <c r="AU75" s="1501"/>
      <c r="AV75" s="1501"/>
      <c r="AW75" s="1501"/>
      <c r="AX75" s="1501"/>
      <c r="AY75" s="1501"/>
      <c r="AZ75" s="1501"/>
      <c r="BA75" s="1502"/>
      <c r="BB75"/>
      <c r="BC75"/>
      <c r="BD75"/>
      <c r="BE75"/>
      <c r="BF75"/>
      <c r="BG75"/>
      <c r="BH75"/>
      <c r="BI75"/>
      <c r="BJ75"/>
      <c r="BK75"/>
      <c r="BL75"/>
      <c r="BM75"/>
      <c r="BN75"/>
      <c r="BO75"/>
      <c r="BP75"/>
      <c r="BQ75"/>
      <c r="BR75"/>
      <c r="BS75" s="1545"/>
      <c r="BT75" s="1546"/>
      <c r="BU75" s="1546"/>
      <c r="BV75" s="1546"/>
      <c r="BW75" s="1546"/>
      <c r="BX75" s="1546"/>
      <c r="BY75" s="1546"/>
      <c r="BZ75" s="1546"/>
      <c r="CA75" s="1547"/>
      <c r="CB75" s="1464"/>
      <c r="CC75" s="1464"/>
      <c r="CD75" s="55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15" customHeight="1">
      <c r="B76" s="151"/>
      <c r="C76"/>
      <c r="D76"/>
      <c r="E76"/>
      <c r="F76" s="1500"/>
      <c r="G76" s="1501"/>
      <c r="H76" s="1501"/>
      <c r="I76" s="1501"/>
      <c r="J76" s="1501"/>
      <c r="K76" s="1501"/>
      <c r="L76" s="1501"/>
      <c r="M76" s="1501"/>
      <c r="N76" s="1501"/>
      <c r="O76" s="1501"/>
      <c r="P76" s="1501"/>
      <c r="Q76" s="1501"/>
      <c r="R76" s="1501"/>
      <c r="S76" s="1501"/>
      <c r="T76" s="1501"/>
      <c r="U76" s="1501"/>
      <c r="V76" s="1501"/>
      <c r="W76" s="1501"/>
      <c r="X76" s="1501"/>
      <c r="Y76" s="1501"/>
      <c r="Z76" s="1501"/>
      <c r="AA76" s="1501"/>
      <c r="AB76" s="1501"/>
      <c r="AC76" s="1501"/>
      <c r="AD76" s="1501"/>
      <c r="AE76" s="1501"/>
      <c r="AF76" s="1501"/>
      <c r="AG76" s="1501"/>
      <c r="AH76" s="1501"/>
      <c r="AI76" s="1501"/>
      <c r="AJ76" s="1501"/>
      <c r="AK76" s="1501"/>
      <c r="AL76" s="1501"/>
      <c r="AM76" s="1501"/>
      <c r="AN76" s="1501"/>
      <c r="AO76" s="1501"/>
      <c r="AP76" s="1501"/>
      <c r="AQ76" s="1501"/>
      <c r="AR76" s="1501"/>
      <c r="AS76" s="1501"/>
      <c r="AT76" s="1501"/>
      <c r="AU76" s="1501"/>
      <c r="AV76" s="1501"/>
      <c r="AW76" s="1501"/>
      <c r="AX76" s="1501"/>
      <c r="AY76" s="1501"/>
      <c r="AZ76" s="1501"/>
      <c r="BA76" s="1502"/>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151"/>
      <c r="C77"/>
      <c r="D77"/>
      <c r="E77"/>
      <c r="F77" s="1500"/>
      <c r="G77" s="1501"/>
      <c r="H77" s="1501"/>
      <c r="I77" s="1501"/>
      <c r="J77" s="1501"/>
      <c r="K77" s="1501"/>
      <c r="L77" s="1501"/>
      <c r="M77" s="1501"/>
      <c r="N77" s="1501"/>
      <c r="O77" s="1501"/>
      <c r="P77" s="1501"/>
      <c r="Q77" s="1501"/>
      <c r="R77" s="1501"/>
      <c r="S77" s="1501"/>
      <c r="T77" s="1501"/>
      <c r="U77" s="1501"/>
      <c r="V77" s="1501"/>
      <c r="W77" s="1501"/>
      <c r="X77" s="1501"/>
      <c r="Y77" s="1501"/>
      <c r="Z77" s="1501"/>
      <c r="AA77" s="1501"/>
      <c r="AB77" s="1501"/>
      <c r="AC77" s="1501"/>
      <c r="AD77" s="1501"/>
      <c r="AE77" s="1501"/>
      <c r="AF77" s="1501"/>
      <c r="AG77" s="1501"/>
      <c r="AH77" s="1501"/>
      <c r="AI77" s="1501"/>
      <c r="AJ77" s="1501"/>
      <c r="AK77" s="1501"/>
      <c r="AL77" s="1501"/>
      <c r="AM77" s="1501"/>
      <c r="AN77" s="1501"/>
      <c r="AO77" s="1501"/>
      <c r="AP77" s="1501"/>
      <c r="AQ77" s="1501"/>
      <c r="AR77" s="1501"/>
      <c r="AS77" s="1501"/>
      <c r="AT77" s="1501"/>
      <c r="AU77" s="1501"/>
      <c r="AV77" s="1501"/>
      <c r="AW77" s="1501"/>
      <c r="AX77" s="1501"/>
      <c r="AY77" s="1501"/>
      <c r="AZ77" s="1501"/>
      <c r="BA77" s="1502"/>
      <c r="CD77" s="5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151"/>
      <c r="C78"/>
      <c r="D78"/>
      <c r="E78"/>
      <c r="F78" s="1500"/>
      <c r="G78" s="1501"/>
      <c r="H78" s="1501"/>
      <c r="I78" s="1501"/>
      <c r="J78" s="1501"/>
      <c r="K78" s="1501"/>
      <c r="L78" s="1501"/>
      <c r="M78" s="1501"/>
      <c r="N78" s="1501"/>
      <c r="O78" s="1501"/>
      <c r="P78" s="1501"/>
      <c r="Q78" s="1501"/>
      <c r="R78" s="1501"/>
      <c r="S78" s="1501"/>
      <c r="T78" s="1501"/>
      <c r="U78" s="1501"/>
      <c r="V78" s="1501"/>
      <c r="W78" s="1501"/>
      <c r="X78" s="1501"/>
      <c r="Y78" s="1501"/>
      <c r="Z78" s="1501"/>
      <c r="AA78" s="1501"/>
      <c r="AB78" s="1501"/>
      <c r="AC78" s="1501"/>
      <c r="AD78" s="1501"/>
      <c r="AE78" s="1501"/>
      <c r="AF78" s="1501"/>
      <c r="AG78" s="1501"/>
      <c r="AH78" s="1501"/>
      <c r="AI78" s="1501"/>
      <c r="AJ78" s="1501"/>
      <c r="AK78" s="1501"/>
      <c r="AL78" s="1501"/>
      <c r="AM78" s="1501"/>
      <c r="AN78" s="1501"/>
      <c r="AO78" s="1501"/>
      <c r="AP78" s="1501"/>
      <c r="AQ78" s="1501"/>
      <c r="AR78" s="1501"/>
      <c r="AS78" s="1501"/>
      <c r="AT78" s="1501"/>
      <c r="AU78" s="1501"/>
      <c r="AV78" s="1501"/>
      <c r="AW78" s="1501"/>
      <c r="AX78" s="1501"/>
      <c r="AY78" s="1501"/>
      <c r="AZ78" s="1501"/>
      <c r="BA78" s="1502"/>
      <c r="CD78" s="5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151"/>
      <c r="C79"/>
      <c r="D79"/>
      <c r="E79"/>
      <c r="F79" s="1500"/>
      <c r="G79" s="1501"/>
      <c r="H79" s="1501"/>
      <c r="I79" s="1501"/>
      <c r="J79" s="1501"/>
      <c r="K79" s="1501"/>
      <c r="L79" s="1501"/>
      <c r="M79" s="1501"/>
      <c r="N79" s="1501"/>
      <c r="O79" s="1501"/>
      <c r="P79" s="1501"/>
      <c r="Q79" s="1501"/>
      <c r="R79" s="1501"/>
      <c r="S79" s="1501"/>
      <c r="T79" s="1501"/>
      <c r="U79" s="1501"/>
      <c r="V79" s="1501"/>
      <c r="W79" s="1501"/>
      <c r="X79" s="1501"/>
      <c r="Y79" s="1501"/>
      <c r="Z79" s="1501"/>
      <c r="AA79" s="1501"/>
      <c r="AB79" s="1501"/>
      <c r="AC79" s="1501"/>
      <c r="AD79" s="1501"/>
      <c r="AE79" s="1501"/>
      <c r="AF79" s="1501"/>
      <c r="AG79" s="1501"/>
      <c r="AH79" s="1501"/>
      <c r="AI79" s="1501"/>
      <c r="AJ79" s="1501"/>
      <c r="AK79" s="1501"/>
      <c r="AL79" s="1501"/>
      <c r="AM79" s="1501"/>
      <c r="AN79" s="1501"/>
      <c r="AO79" s="1501"/>
      <c r="AP79" s="1501"/>
      <c r="AQ79" s="1501"/>
      <c r="AR79" s="1501"/>
      <c r="AS79" s="1501"/>
      <c r="AT79" s="1501"/>
      <c r="AU79" s="1501"/>
      <c r="AV79" s="1501"/>
      <c r="AW79" s="1501"/>
      <c r="AX79" s="1501"/>
      <c r="AY79" s="1501"/>
      <c r="AZ79" s="1501"/>
      <c r="BA79" s="1502"/>
      <c r="BB79"/>
      <c r="BC79"/>
      <c r="BD79"/>
      <c r="BE79"/>
      <c r="BF79"/>
      <c r="BG79"/>
      <c r="BH79"/>
      <c r="BI79"/>
      <c r="BJ79"/>
      <c r="BK79"/>
      <c r="BL79"/>
      <c r="BM79"/>
      <c r="BN79"/>
      <c r="BO79"/>
      <c r="BP79"/>
      <c r="BQ79"/>
      <c r="BR79"/>
      <c r="BS79"/>
      <c r="BT79"/>
      <c r="BU79"/>
      <c r="BV79"/>
      <c r="BW79"/>
      <c r="BX79"/>
      <c r="BY79"/>
      <c r="BZ79"/>
      <c r="CA79"/>
      <c r="CB79"/>
      <c r="CC79"/>
      <c r="CD79" s="5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305"/>
      <c r="C80" s="541"/>
      <c r="D80" s="541"/>
      <c r="E80" s="541"/>
      <c r="F80" s="1500"/>
      <c r="G80" s="1501"/>
      <c r="H80" s="1501"/>
      <c r="I80" s="1501"/>
      <c r="J80" s="1501"/>
      <c r="K80" s="1501"/>
      <c r="L80" s="1501"/>
      <c r="M80" s="1501"/>
      <c r="N80" s="1501"/>
      <c r="O80" s="1501"/>
      <c r="P80" s="1501"/>
      <c r="Q80" s="1501"/>
      <c r="R80" s="1501"/>
      <c r="S80" s="1501"/>
      <c r="T80" s="1501"/>
      <c r="U80" s="1501"/>
      <c r="V80" s="1501"/>
      <c r="W80" s="1501"/>
      <c r="X80" s="1501"/>
      <c r="Y80" s="1501"/>
      <c r="Z80" s="1501"/>
      <c r="AA80" s="1501"/>
      <c r="AB80" s="1501"/>
      <c r="AC80" s="1501"/>
      <c r="AD80" s="1501"/>
      <c r="AE80" s="1501"/>
      <c r="AF80" s="1501"/>
      <c r="AG80" s="1501"/>
      <c r="AH80" s="1501"/>
      <c r="AI80" s="1501"/>
      <c r="AJ80" s="1501"/>
      <c r="AK80" s="1501"/>
      <c r="AL80" s="1501"/>
      <c r="AM80" s="1501"/>
      <c r="AN80" s="1501"/>
      <c r="AO80" s="1501"/>
      <c r="AP80" s="1501"/>
      <c r="AQ80" s="1501"/>
      <c r="AR80" s="1501"/>
      <c r="AS80" s="1501"/>
      <c r="AT80" s="1501"/>
      <c r="AU80" s="1501"/>
      <c r="AV80" s="1501"/>
      <c r="AW80" s="1501"/>
      <c r="AX80" s="1501"/>
      <c r="AY80" s="1501"/>
      <c r="AZ80" s="1501"/>
      <c r="BA80" s="1502"/>
      <c r="BB80" s="541"/>
      <c r="BC80" s="541"/>
      <c r="BD80" s="541"/>
      <c r="BE80" s="541"/>
      <c r="BF80" s="541"/>
      <c r="BG80" s="541"/>
      <c r="BH80" s="541"/>
      <c r="BI80" s="541"/>
      <c r="BJ80" s="541"/>
      <c r="BK80" s="541"/>
      <c r="BL80" s="541"/>
      <c r="BM80" s="541"/>
      <c r="BN80" s="541"/>
      <c r="BO80" s="541"/>
      <c r="BP80" s="541"/>
      <c r="BQ80" s="541"/>
      <c r="BR80" s="541"/>
      <c r="BS80" s="541"/>
      <c r="BT80" s="541"/>
      <c r="BU80" s="541"/>
      <c r="BV80" s="541"/>
      <c r="BW80" s="541"/>
      <c r="BX80" s="541"/>
      <c r="BY80" s="541"/>
      <c r="BZ80" s="541"/>
      <c r="CA80" s="541"/>
      <c r="CB80" s="541"/>
      <c r="CC80" s="541"/>
      <c r="CD80" s="337"/>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305"/>
      <c r="C81" s="541"/>
      <c r="D81" s="541"/>
      <c r="E81" s="541"/>
      <c r="F81" s="1497"/>
      <c r="G81" s="1498"/>
      <c r="H81" s="1498"/>
      <c r="I81" s="1498"/>
      <c r="J81" s="1498"/>
      <c r="K81" s="1498"/>
      <c r="L81" s="1498"/>
      <c r="M81" s="1498"/>
      <c r="N81" s="1498"/>
      <c r="O81" s="1498"/>
      <c r="P81" s="1498"/>
      <c r="Q81" s="1498"/>
      <c r="R81" s="1498"/>
      <c r="S81" s="1498"/>
      <c r="T81" s="1498"/>
      <c r="U81" s="1498"/>
      <c r="V81" s="1498"/>
      <c r="W81" s="1498"/>
      <c r="X81" s="1498"/>
      <c r="Y81" s="1498"/>
      <c r="Z81" s="1498"/>
      <c r="AA81" s="1498"/>
      <c r="AB81" s="1498"/>
      <c r="AC81" s="1498"/>
      <c r="AD81" s="1498"/>
      <c r="AE81" s="1498"/>
      <c r="AF81" s="1498"/>
      <c r="AG81" s="1498"/>
      <c r="AH81" s="1498"/>
      <c r="AI81" s="1498"/>
      <c r="AJ81" s="1498"/>
      <c r="AK81" s="1498"/>
      <c r="AL81" s="1498"/>
      <c r="AM81" s="1498"/>
      <c r="AN81" s="1498"/>
      <c r="AO81" s="1498"/>
      <c r="AP81" s="1498"/>
      <c r="AQ81" s="1498"/>
      <c r="AR81" s="1498"/>
      <c r="AS81" s="1498"/>
      <c r="AT81" s="1498"/>
      <c r="AU81" s="1498"/>
      <c r="AV81" s="1498"/>
      <c r="AW81" s="1498"/>
      <c r="AX81" s="1498"/>
      <c r="AY81" s="1498"/>
      <c r="AZ81" s="1498"/>
      <c r="BA81" s="1499"/>
      <c r="BB81" s="541"/>
      <c r="BC81" s="541"/>
      <c r="BD81" s="541"/>
      <c r="BE81" s="541"/>
      <c r="BF81" s="541"/>
      <c r="BG81" s="541"/>
      <c r="BH81" s="541"/>
      <c r="BI81" s="541"/>
      <c r="BJ81" s="541"/>
      <c r="BK81" s="541"/>
      <c r="BL81" s="541"/>
      <c r="BM81" s="541"/>
      <c r="BN81" s="541"/>
      <c r="BO81" s="541"/>
      <c r="BP81" s="541"/>
      <c r="BQ81" s="541"/>
      <c r="BR81" s="541"/>
      <c r="BS81" s="541"/>
      <c r="BT81" s="541"/>
      <c r="BU81" s="541"/>
      <c r="BV81" s="541"/>
      <c r="BW81" s="541"/>
      <c r="BX81" s="541"/>
      <c r="BY81" s="541"/>
      <c r="BZ81" s="541"/>
      <c r="CA81" s="541"/>
      <c r="CB81" s="541"/>
      <c r="CC81" s="541"/>
      <c r="CD81" s="337"/>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5.6">
      <c r="B82" s="305"/>
      <c r="C82" s="541"/>
      <c r="D82" s="541"/>
      <c r="E82" s="541"/>
      <c r="F82" s="541"/>
      <c r="G82" s="541"/>
      <c r="H82" s="541"/>
      <c r="I82" s="541"/>
      <c r="J82" s="541"/>
      <c r="K82" s="541"/>
      <c r="L82" s="541"/>
      <c r="M82" s="541"/>
      <c r="N82" s="541"/>
      <c r="O82" s="541"/>
      <c r="P82" s="541"/>
      <c r="Q82" s="541"/>
      <c r="R82" s="541"/>
      <c r="S82" s="541"/>
      <c r="T82" s="541"/>
      <c r="U82" s="541"/>
      <c r="V82" s="541"/>
      <c r="W82" s="541"/>
      <c r="X82" s="541"/>
      <c r="Y82" s="541"/>
      <c r="Z82" s="541"/>
      <c r="AA82" s="541"/>
      <c r="AB82" s="541"/>
      <c r="AC82" s="541"/>
      <c r="AD82" s="541"/>
      <c r="AE82" s="541"/>
      <c r="AF82" s="541"/>
      <c r="AG82" s="541"/>
      <c r="AH82" s="541"/>
      <c r="AI82" s="541"/>
      <c r="AJ82" s="541"/>
      <c r="AK82" s="541"/>
      <c r="AL82" s="541"/>
      <c r="AM82" s="541"/>
      <c r="AN82" s="541"/>
      <c r="AO82" s="541"/>
      <c r="AP82" s="541"/>
      <c r="AQ82" s="541"/>
      <c r="AR82" s="541"/>
      <c r="AS82" s="541"/>
      <c r="AT82" s="541"/>
      <c r="AU82" s="541"/>
      <c r="AV82" s="541"/>
      <c r="AW82" s="541"/>
      <c r="AX82" s="541"/>
      <c r="AY82" s="541"/>
      <c r="AZ82" s="541"/>
      <c r="BA82" s="541"/>
      <c r="BB82" s="541"/>
      <c r="BC82" s="541"/>
      <c r="BD82" s="541"/>
      <c r="BE82" s="541"/>
      <c r="BF82" s="541"/>
      <c r="BG82" s="541"/>
      <c r="BH82" s="541"/>
      <c r="BI82" s="541"/>
      <c r="BJ82" s="541"/>
      <c r="BK82" s="541"/>
      <c r="BL82" s="541"/>
      <c r="BM82" s="541"/>
      <c r="BN82" s="541"/>
      <c r="BO82" s="541"/>
      <c r="BP82" s="541"/>
      <c r="BQ82" s="541"/>
      <c r="BR82" s="541"/>
      <c r="BS82" s="541"/>
      <c r="BT82" s="541"/>
      <c r="BU82" s="541"/>
      <c r="BV82" s="541"/>
      <c r="BW82" s="541"/>
      <c r="BX82" s="541"/>
      <c r="BY82" s="541"/>
      <c r="BZ82" s="541"/>
      <c r="CA82" s="541"/>
      <c r="CB82" s="541"/>
      <c r="CC82" s="541"/>
      <c r="CD82" s="337"/>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305"/>
      <c r="C83" s="541"/>
      <c r="D83" s="1571" t="s">
        <v>157</v>
      </c>
      <c r="E83" s="1571"/>
      <c r="F83" s="1571"/>
      <c r="G83" s="1571"/>
      <c r="H83" s="1571"/>
      <c r="I83" s="1571"/>
      <c r="J83" s="1571"/>
      <c r="K83" s="1571"/>
      <c r="L83" s="1571"/>
      <c r="M83" s="1571"/>
      <c r="N83" s="1571"/>
      <c r="O83" s="1571"/>
      <c r="P83" s="1571"/>
      <c r="Q83" s="1571"/>
      <c r="R83" s="1571"/>
      <c r="S83" s="1571"/>
      <c r="T83" s="1571"/>
      <c r="U83" s="1571"/>
      <c r="V83" s="1571"/>
      <c r="W83" s="1571"/>
      <c r="X83" s="1571"/>
      <c r="Y83" s="1571"/>
      <c r="Z83" s="1571"/>
      <c r="AA83" s="1571"/>
      <c r="AB83" s="1571"/>
      <c r="AC83" s="1571"/>
      <c r="AD83" s="1571"/>
      <c r="AE83" s="1571"/>
      <c r="AF83" s="1571"/>
      <c r="AG83" s="1571"/>
      <c r="AH83" s="1571"/>
      <c r="AI83" s="1571"/>
      <c r="AJ83" s="1571"/>
      <c r="AK83" s="1571"/>
      <c r="AL83" s="1571"/>
      <c r="AM83" s="1571"/>
      <c r="AN83" s="1571"/>
      <c r="AO83" s="1571"/>
      <c r="AP83" s="1571"/>
      <c r="AQ83" s="1571"/>
      <c r="AR83" s="1571"/>
      <c r="AS83" s="1571"/>
      <c r="AT83" s="1571"/>
      <c r="AU83" s="1571"/>
      <c r="AV83" s="1571"/>
      <c r="AW83" s="1571"/>
      <c r="AX83" s="1571"/>
      <c r="AY83" s="1571"/>
      <c r="AZ83" s="1571"/>
      <c r="BA83" s="1571"/>
      <c r="BB83" s="1571"/>
      <c r="BC83" s="1571"/>
      <c r="BD83" s="1571"/>
      <c r="BE83" s="541"/>
      <c r="BF83" s="541"/>
      <c r="BG83" s="541"/>
      <c r="BH83" s="541"/>
      <c r="BI83" s="541"/>
      <c r="BJ83" s="541"/>
      <c r="BK83" s="541"/>
      <c r="BL83" s="541"/>
      <c r="BM83" s="541"/>
      <c r="BN83" s="541"/>
      <c r="BO83" s="541"/>
      <c r="BP83" s="541"/>
      <c r="BQ83" s="541"/>
      <c r="BR83" s="541"/>
      <c r="BS83" s="541"/>
      <c r="BT83" s="541"/>
      <c r="BU83" s="541"/>
      <c r="BV83" s="541"/>
      <c r="BW83" s="541"/>
      <c r="BX83" s="541"/>
      <c r="BY83" s="541"/>
      <c r="BZ83" s="541"/>
      <c r="CA83" s="541"/>
      <c r="CB83" s="541"/>
      <c r="CC83" s="541"/>
      <c r="CD83" s="337"/>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305"/>
      <c r="C84" s="541"/>
      <c r="D84" s="667"/>
      <c r="E84" s="667"/>
      <c r="F84" s="1573" t="s">
        <v>158</v>
      </c>
      <c r="G84" s="1573"/>
      <c r="H84" s="1573"/>
      <c r="I84" s="1573"/>
      <c r="J84" s="1573"/>
      <c r="K84" s="1573"/>
      <c r="L84" s="1573"/>
      <c r="M84" s="1573"/>
      <c r="N84" s="1573"/>
      <c r="O84" s="1573"/>
      <c r="P84" s="1573"/>
      <c r="Q84" s="1573"/>
      <c r="R84" s="1573"/>
      <c r="S84" s="1573"/>
      <c r="T84" s="1573"/>
      <c r="U84" s="1573"/>
      <c r="V84" s="1573"/>
      <c r="W84" s="1573"/>
      <c r="X84" s="1573"/>
      <c r="Y84" s="1573"/>
      <c r="Z84" s="1573"/>
      <c r="AA84" s="1573"/>
      <c r="AB84" s="1573"/>
      <c r="AC84" s="1573"/>
      <c r="AD84" s="1573"/>
      <c r="AE84" s="1573"/>
      <c r="AF84" s="1573"/>
      <c r="AG84" s="1573"/>
      <c r="AH84" s="1573"/>
      <c r="AI84" s="1573"/>
      <c r="AJ84" s="1573"/>
      <c r="AK84" s="1573"/>
      <c r="AL84" s="1573"/>
      <c r="AM84" s="1573"/>
      <c r="AN84" s="1573"/>
      <c r="AO84" s="1573"/>
      <c r="AP84" s="1573"/>
      <c r="AQ84" s="1573"/>
      <c r="AR84" s="1573"/>
      <c r="AS84" s="1573"/>
      <c r="AT84" s="1573"/>
      <c r="AU84" s="1573"/>
      <c r="AV84" s="1573"/>
      <c r="AW84" s="1573"/>
      <c r="AX84" s="1573"/>
      <c r="AY84" s="1573"/>
      <c r="AZ84" s="1573"/>
      <c r="BA84" s="1573"/>
      <c r="BB84" s="1573"/>
      <c r="BC84" s="1573"/>
      <c r="BD84" s="1573"/>
      <c r="BE84" s="541"/>
      <c r="BF84" s="541"/>
      <c r="BG84" s="541"/>
      <c r="BH84" s="541"/>
      <c r="BI84" s="541"/>
      <c r="BJ84" s="541"/>
      <c r="BK84" s="541"/>
      <c r="BL84" s="541"/>
      <c r="BM84" s="541"/>
      <c r="BN84" s="541"/>
      <c r="BO84" s="541"/>
      <c r="BP84" s="541"/>
      <c r="BQ84" s="541"/>
      <c r="BR84" s="541"/>
      <c r="BS84" s="541"/>
      <c r="BT84" s="541"/>
      <c r="BU84" s="541"/>
      <c r="BV84" s="541"/>
      <c r="BW84" s="541"/>
      <c r="BX84" s="541"/>
      <c r="BY84" s="541"/>
      <c r="BZ84" s="541"/>
      <c r="CA84" s="541"/>
      <c r="CB84" s="541"/>
      <c r="CC84" s="541"/>
      <c r="CD84" s="337"/>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9.9" customHeight="1">
      <c r="B85" s="305"/>
      <c r="C85" s="541"/>
      <c r="D85" s="285"/>
      <c r="E85" s="285"/>
      <c r="F85" s="285"/>
      <c r="G85" s="285"/>
      <c r="H85" s="285"/>
      <c r="I85" s="285"/>
      <c r="J85" s="285"/>
      <c r="K85" s="285"/>
      <c r="L85" s="285"/>
      <c r="M85" s="285"/>
      <c r="N85" s="285"/>
      <c r="O85" s="285"/>
      <c r="P85" s="285"/>
      <c r="Q85" s="285"/>
      <c r="R85" s="285"/>
      <c r="S85" s="285"/>
      <c r="T85" s="285"/>
      <c r="U85" s="285"/>
      <c r="V85" s="285"/>
      <c r="W85" s="285"/>
      <c r="X85" s="285"/>
      <c r="Y85" s="285"/>
      <c r="Z85" s="285"/>
      <c r="AA85" s="285"/>
      <c r="AB85" s="285"/>
      <c r="AC85" s="285"/>
      <c r="AD85" s="285"/>
      <c r="AE85" s="285"/>
      <c r="AF85" s="285"/>
      <c r="AG85" s="285"/>
      <c r="AH85" s="285"/>
      <c r="AI85" s="285"/>
      <c r="AJ85" s="285"/>
      <c r="AK85" s="285"/>
      <c r="AL85" s="285"/>
      <c r="AM85" s="285"/>
      <c r="AN85" s="285"/>
      <c r="AO85" s="285"/>
      <c r="AP85" s="285"/>
      <c r="AQ85" s="285"/>
      <c r="AR85" s="285"/>
      <c r="AS85" s="285"/>
      <c r="AT85" s="285"/>
      <c r="AU85" s="285"/>
      <c r="AV85" s="285"/>
      <c r="AW85" s="285"/>
      <c r="AX85" s="285"/>
      <c r="AY85" s="285"/>
      <c r="AZ85" s="285"/>
      <c r="BA85" s="285"/>
      <c r="BB85" s="285"/>
      <c r="BC85" s="285"/>
      <c r="BD85" s="285"/>
      <c r="BE85" s="541"/>
      <c r="BF85" s="541"/>
      <c r="BG85" s="541"/>
      <c r="BH85" s="541"/>
      <c r="BI85" s="541"/>
      <c r="BJ85" s="541"/>
      <c r="BK85" s="541"/>
      <c r="BL85" s="541"/>
      <c r="BM85" s="541"/>
      <c r="BN85" s="541"/>
      <c r="BO85" s="541"/>
      <c r="BP85" s="541"/>
      <c r="BQ85" s="541"/>
      <c r="BR85" s="541"/>
      <c r="BS85" s="541"/>
      <c r="BT85" s="541"/>
      <c r="BU85" s="541"/>
      <c r="BV85" s="541"/>
      <c r="BW85" s="541"/>
      <c r="BX85" s="541"/>
      <c r="BY85" s="541"/>
      <c r="BZ85" s="541"/>
      <c r="CA85" s="541"/>
      <c r="CB85" s="541"/>
      <c r="CC85" s="541"/>
      <c r="CD85" s="337"/>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28.2">
      <c r="B86" s="305"/>
      <c r="C86" s="541"/>
      <c r="D86"/>
      <c r="E86"/>
      <c r="AX86" s="892" t="s">
        <v>159</v>
      </c>
      <c r="BE86" s="541"/>
      <c r="BF86" s="541"/>
      <c r="BG86" s="541"/>
      <c r="BH86" s="541"/>
      <c r="BI86" s="541"/>
      <c r="BJ86" s="541"/>
      <c r="BK86" s="541"/>
      <c r="BL86" s="541"/>
      <c r="BM86" s="541"/>
      <c r="BN86" s="541"/>
      <c r="BO86" s="541"/>
      <c r="BP86" s="541"/>
      <c r="BQ86" s="541"/>
      <c r="BR86" s="541"/>
      <c r="BX86" s="892" t="s">
        <v>160</v>
      </c>
      <c r="BY86"/>
      <c r="BZ86"/>
      <c r="CA86"/>
      <c r="CB86" s="718"/>
      <c r="CC86" s="718"/>
      <c r="CD86" s="337"/>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05"/>
      <c r="C87" s="541"/>
      <c r="D87"/>
      <c r="E87"/>
      <c r="F87" s="1494"/>
      <c r="G87" s="1495"/>
      <c r="H87" s="1495"/>
      <c r="I87" s="1495"/>
      <c r="J87" s="1495"/>
      <c r="K87" s="1495"/>
      <c r="L87" s="1495"/>
      <c r="M87" s="1495"/>
      <c r="N87" s="1495"/>
      <c r="O87" s="1495"/>
      <c r="P87" s="1495"/>
      <c r="Q87" s="1495"/>
      <c r="R87" s="1495"/>
      <c r="S87" s="1495"/>
      <c r="T87" s="1495"/>
      <c r="U87" s="1495"/>
      <c r="V87" s="1495"/>
      <c r="W87" s="1495"/>
      <c r="X87" s="1495"/>
      <c r="Y87" s="1495"/>
      <c r="Z87" s="1495"/>
      <c r="AA87" s="1495"/>
      <c r="AB87" s="1495"/>
      <c r="AC87" s="1495"/>
      <c r="AD87" s="1495"/>
      <c r="AE87" s="1495"/>
      <c r="AF87" s="1495"/>
      <c r="AG87" s="1495"/>
      <c r="AH87" s="1495"/>
      <c r="AI87" s="1495"/>
      <c r="AJ87" s="1495"/>
      <c r="AK87" s="1495"/>
      <c r="AL87" s="1495"/>
      <c r="AM87" s="1495"/>
      <c r="AN87" s="1495"/>
      <c r="AO87" s="1495"/>
      <c r="AP87" s="1495"/>
      <c r="AQ87" s="1495"/>
      <c r="AR87" s="1495"/>
      <c r="AS87" s="1495"/>
      <c r="AT87" s="1495"/>
      <c r="AU87" s="1495"/>
      <c r="AV87" s="1495"/>
      <c r="AW87" s="1495"/>
      <c r="AX87" s="1495"/>
      <c r="AY87" s="1495"/>
      <c r="AZ87" s="1495"/>
      <c r="BA87" s="1496"/>
      <c r="BB87"/>
      <c r="BC87"/>
      <c r="BD87"/>
      <c r="BE87" s="541"/>
      <c r="BF87" s="541"/>
      <c r="BG87" s="541"/>
      <c r="BH87" s="541"/>
      <c r="BI87" s="541"/>
      <c r="BJ87" s="541"/>
      <c r="BK87" s="541"/>
      <c r="BL87" s="541"/>
      <c r="BM87" s="541"/>
      <c r="BN87" s="541"/>
      <c r="BO87" s="541"/>
      <c r="BP87" s="541"/>
      <c r="BQ87" s="541"/>
      <c r="BR87" s="541"/>
      <c r="BS87" s="1542"/>
      <c r="BT87" s="1543"/>
      <c r="BU87" s="1543"/>
      <c r="BV87" s="1543"/>
      <c r="BW87" s="1543"/>
      <c r="BX87" s="1543"/>
      <c r="BY87" s="1543"/>
      <c r="BZ87" s="1543"/>
      <c r="CA87" s="1544"/>
      <c r="CB87" s="1464" t="s">
        <v>154</v>
      </c>
      <c r="CC87" s="1464"/>
      <c r="CD87" s="33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05"/>
      <c r="C88" s="541"/>
      <c r="D88"/>
      <c r="E88"/>
      <c r="F88" s="1500"/>
      <c r="G88" s="1501"/>
      <c r="H88" s="1501"/>
      <c r="I88" s="1501"/>
      <c r="J88" s="1501"/>
      <c r="K88" s="1501"/>
      <c r="L88" s="1501"/>
      <c r="M88" s="1501"/>
      <c r="N88" s="1501"/>
      <c r="O88" s="1501"/>
      <c r="P88" s="1501"/>
      <c r="Q88" s="1501"/>
      <c r="R88" s="1501"/>
      <c r="S88" s="1501"/>
      <c r="T88" s="1501"/>
      <c r="U88" s="1501"/>
      <c r="V88" s="1501"/>
      <c r="W88" s="1501"/>
      <c r="X88" s="1501"/>
      <c r="Y88" s="1501"/>
      <c r="Z88" s="1501"/>
      <c r="AA88" s="1501"/>
      <c r="AB88" s="1501"/>
      <c r="AC88" s="1501"/>
      <c r="AD88" s="1501"/>
      <c r="AE88" s="1501"/>
      <c r="AF88" s="1501"/>
      <c r="AG88" s="1501"/>
      <c r="AH88" s="1501"/>
      <c r="AI88" s="1501"/>
      <c r="AJ88" s="1501"/>
      <c r="AK88" s="1501"/>
      <c r="AL88" s="1501"/>
      <c r="AM88" s="1501"/>
      <c r="AN88" s="1501"/>
      <c r="AO88" s="1501"/>
      <c r="AP88" s="1501"/>
      <c r="AQ88" s="1501"/>
      <c r="AR88" s="1501"/>
      <c r="AS88" s="1501"/>
      <c r="AT88" s="1501"/>
      <c r="AU88" s="1501"/>
      <c r="AV88" s="1501"/>
      <c r="AW88" s="1501"/>
      <c r="AX88" s="1501"/>
      <c r="AY88" s="1501"/>
      <c r="AZ88" s="1501"/>
      <c r="BA88" s="1502"/>
      <c r="BB88"/>
      <c r="BC88"/>
      <c r="BD88"/>
      <c r="BE88" s="541"/>
      <c r="BF88" s="541"/>
      <c r="BG88" s="541"/>
      <c r="BH88" s="541"/>
      <c r="BI88" s="541"/>
      <c r="BJ88" s="541"/>
      <c r="BK88" s="541"/>
      <c r="BL88" s="541"/>
      <c r="BM88" s="541"/>
      <c r="BN88" s="541"/>
      <c r="BO88" s="541"/>
      <c r="BP88" s="541"/>
      <c r="BQ88" s="541"/>
      <c r="BR88" s="541"/>
      <c r="BS88" s="1545"/>
      <c r="BT88" s="1546"/>
      <c r="BU88" s="1546"/>
      <c r="BV88" s="1546"/>
      <c r="BW88" s="1546"/>
      <c r="BX88" s="1546"/>
      <c r="BY88" s="1546"/>
      <c r="BZ88" s="1546"/>
      <c r="CA88" s="1547"/>
      <c r="CB88" s="1464"/>
      <c r="CC88" s="1464"/>
      <c r="CD88" s="337"/>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305"/>
      <c r="C89" s="541"/>
      <c r="D89"/>
      <c r="E89"/>
      <c r="F89" s="1500"/>
      <c r="G89" s="1501"/>
      <c r="H89" s="1501"/>
      <c r="I89" s="1501"/>
      <c r="J89" s="1501"/>
      <c r="K89" s="1501"/>
      <c r="L89" s="1501"/>
      <c r="M89" s="1501"/>
      <c r="N89" s="1501"/>
      <c r="O89" s="1501"/>
      <c r="P89" s="1501"/>
      <c r="Q89" s="1501"/>
      <c r="R89" s="1501"/>
      <c r="S89" s="1501"/>
      <c r="T89" s="1501"/>
      <c r="U89" s="1501"/>
      <c r="V89" s="1501"/>
      <c r="W89" s="1501"/>
      <c r="X89" s="1501"/>
      <c r="Y89" s="1501"/>
      <c r="Z89" s="1501"/>
      <c r="AA89" s="1501"/>
      <c r="AB89" s="1501"/>
      <c r="AC89" s="1501"/>
      <c r="AD89" s="1501"/>
      <c r="AE89" s="1501"/>
      <c r="AF89" s="1501"/>
      <c r="AG89" s="1501"/>
      <c r="AH89" s="1501"/>
      <c r="AI89" s="1501"/>
      <c r="AJ89" s="1501"/>
      <c r="AK89" s="1501"/>
      <c r="AL89" s="1501"/>
      <c r="AM89" s="1501"/>
      <c r="AN89" s="1501"/>
      <c r="AO89" s="1501"/>
      <c r="AP89" s="1501"/>
      <c r="AQ89" s="1501"/>
      <c r="AR89" s="1501"/>
      <c r="AS89" s="1501"/>
      <c r="AT89" s="1501"/>
      <c r="AU89" s="1501"/>
      <c r="AV89" s="1501"/>
      <c r="AW89" s="1501"/>
      <c r="AX89" s="1501"/>
      <c r="AY89" s="1501"/>
      <c r="AZ89" s="1501"/>
      <c r="BA89" s="1502"/>
      <c r="BE89" s="541"/>
      <c r="BF89" s="541"/>
      <c r="BG89" s="541"/>
      <c r="BH89" s="541"/>
      <c r="BI89" s="541"/>
      <c r="BJ89" s="541"/>
      <c r="BK89" s="541"/>
      <c r="BL89" s="541"/>
      <c r="BM89" s="541"/>
      <c r="BN89" s="541"/>
      <c r="BO89" s="541"/>
      <c r="BP89" s="541"/>
      <c r="BQ89" s="541"/>
      <c r="BR89" s="541"/>
      <c r="BS89" s="541"/>
      <c r="BT89" s="541"/>
      <c r="BU89" s="541"/>
      <c r="BV89" s="541"/>
      <c r="BW89" s="541"/>
      <c r="BX89" s="541"/>
      <c r="BY89" s="541"/>
      <c r="BZ89" s="541"/>
      <c r="CA89" s="541"/>
      <c r="CB89" s="541"/>
      <c r="CC89" s="541"/>
      <c r="CD89" s="124"/>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305"/>
      <c r="C90" s="541"/>
      <c r="D90"/>
      <c r="E90"/>
      <c r="F90" s="1500"/>
      <c r="G90" s="1501"/>
      <c r="H90" s="1501"/>
      <c r="I90" s="1501"/>
      <c r="J90" s="1501"/>
      <c r="K90" s="1501"/>
      <c r="L90" s="1501"/>
      <c r="M90" s="1501"/>
      <c r="N90" s="1501"/>
      <c r="O90" s="1501"/>
      <c r="P90" s="1501"/>
      <c r="Q90" s="1501"/>
      <c r="R90" s="1501"/>
      <c r="S90" s="1501"/>
      <c r="T90" s="1501"/>
      <c r="U90" s="1501"/>
      <c r="V90" s="1501"/>
      <c r="W90" s="1501"/>
      <c r="X90" s="1501"/>
      <c r="Y90" s="1501"/>
      <c r="Z90" s="1501"/>
      <c r="AA90" s="1501"/>
      <c r="AB90" s="1501"/>
      <c r="AC90" s="1501"/>
      <c r="AD90" s="1501"/>
      <c r="AE90" s="1501"/>
      <c r="AF90" s="1501"/>
      <c r="AG90" s="1501"/>
      <c r="AH90" s="1501"/>
      <c r="AI90" s="1501"/>
      <c r="AJ90" s="1501"/>
      <c r="AK90" s="1501"/>
      <c r="AL90" s="1501"/>
      <c r="AM90" s="1501"/>
      <c r="AN90" s="1501"/>
      <c r="AO90" s="1501"/>
      <c r="AP90" s="1501"/>
      <c r="AQ90" s="1501"/>
      <c r="AR90" s="1501"/>
      <c r="AS90" s="1501"/>
      <c r="AT90" s="1501"/>
      <c r="AU90" s="1501"/>
      <c r="AV90" s="1501"/>
      <c r="AW90" s="1501"/>
      <c r="AX90" s="1501"/>
      <c r="AY90" s="1501"/>
      <c r="AZ90" s="1501"/>
      <c r="BA90" s="1502"/>
      <c r="BE90" s="541"/>
      <c r="BF90" s="541"/>
      <c r="BG90" s="541"/>
      <c r="BH90" s="541"/>
      <c r="BI90" s="541"/>
      <c r="BJ90" s="541"/>
      <c r="BK90" s="541"/>
      <c r="BL90" s="541"/>
      <c r="BM90" s="541"/>
      <c r="BN90" s="541"/>
      <c r="BO90" s="541"/>
      <c r="BP90" s="541"/>
      <c r="BQ90" s="541"/>
      <c r="BR90" s="541"/>
      <c r="BS90" s="541"/>
      <c r="BT90" s="541"/>
      <c r="BU90" s="541"/>
      <c r="BV90" s="541"/>
      <c r="BW90" s="541"/>
      <c r="BX90" s="541"/>
      <c r="BY90" s="541"/>
      <c r="BZ90" s="541"/>
      <c r="CA90" s="541"/>
      <c r="CB90" s="541"/>
      <c r="CC90" s="541"/>
      <c r="CD90" s="124"/>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305"/>
      <c r="C91" s="541"/>
      <c r="D91"/>
      <c r="E91"/>
      <c r="F91" s="1500"/>
      <c r="G91" s="1501"/>
      <c r="H91" s="1501"/>
      <c r="I91" s="1501"/>
      <c r="J91" s="1501"/>
      <c r="K91" s="1501"/>
      <c r="L91" s="1501"/>
      <c r="M91" s="1501"/>
      <c r="N91" s="1501"/>
      <c r="O91" s="1501"/>
      <c r="P91" s="1501"/>
      <c r="Q91" s="1501"/>
      <c r="R91" s="1501"/>
      <c r="S91" s="1501"/>
      <c r="T91" s="1501"/>
      <c r="U91" s="1501"/>
      <c r="V91" s="1501"/>
      <c r="W91" s="1501"/>
      <c r="X91" s="1501"/>
      <c r="Y91" s="1501"/>
      <c r="Z91" s="1501"/>
      <c r="AA91" s="1501"/>
      <c r="AB91" s="1501"/>
      <c r="AC91" s="1501"/>
      <c r="AD91" s="1501"/>
      <c r="AE91" s="1501"/>
      <c r="AF91" s="1501"/>
      <c r="AG91" s="1501"/>
      <c r="AH91" s="1501"/>
      <c r="AI91" s="1501"/>
      <c r="AJ91" s="1501"/>
      <c r="AK91" s="1501"/>
      <c r="AL91" s="1501"/>
      <c r="AM91" s="1501"/>
      <c r="AN91" s="1501"/>
      <c r="AO91" s="1501"/>
      <c r="AP91" s="1501"/>
      <c r="AQ91" s="1501"/>
      <c r="AR91" s="1501"/>
      <c r="AS91" s="1501"/>
      <c r="AT91" s="1501"/>
      <c r="AU91" s="1501"/>
      <c r="AV91" s="1501"/>
      <c r="AW91" s="1501"/>
      <c r="AX91" s="1501"/>
      <c r="AY91" s="1501"/>
      <c r="AZ91" s="1501"/>
      <c r="BA91" s="1502"/>
      <c r="BE91" s="541"/>
      <c r="BF91" s="541"/>
      <c r="BG91" s="541"/>
      <c r="BH91" s="541"/>
      <c r="BI91" s="541"/>
      <c r="BJ91" s="541"/>
      <c r="BK91" s="541"/>
      <c r="BL91" s="541"/>
      <c r="BM91" s="541"/>
      <c r="BN91" s="541"/>
      <c r="BO91" s="541"/>
      <c r="BP91" s="541"/>
      <c r="BQ91" s="541"/>
      <c r="BR91" s="541"/>
      <c r="BS91" s="541"/>
      <c r="BT91" s="541"/>
      <c r="BU91" s="541"/>
      <c r="BV91" s="541"/>
      <c r="BW91" s="541"/>
      <c r="BX91" s="541"/>
      <c r="BY91" s="541"/>
      <c r="BZ91" s="541"/>
      <c r="CA91" s="541"/>
      <c r="CB91" s="541"/>
      <c r="CC91" s="541"/>
      <c r="CD91" s="124"/>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305"/>
      <c r="C92" s="541"/>
      <c r="D92"/>
      <c r="E92"/>
      <c r="F92" s="1500"/>
      <c r="G92" s="1501"/>
      <c r="H92" s="1501"/>
      <c r="I92" s="1501"/>
      <c r="J92" s="1501"/>
      <c r="K92" s="1501"/>
      <c r="L92" s="1501"/>
      <c r="M92" s="1501"/>
      <c r="N92" s="1501"/>
      <c r="O92" s="1501"/>
      <c r="P92" s="1501"/>
      <c r="Q92" s="1501"/>
      <c r="R92" s="1501"/>
      <c r="S92" s="1501"/>
      <c r="T92" s="1501"/>
      <c r="U92" s="1501"/>
      <c r="V92" s="1501"/>
      <c r="W92" s="1501"/>
      <c r="X92" s="1501"/>
      <c r="Y92" s="1501"/>
      <c r="Z92" s="1501"/>
      <c r="AA92" s="1501"/>
      <c r="AB92" s="1501"/>
      <c r="AC92" s="1501"/>
      <c r="AD92" s="1501"/>
      <c r="AE92" s="1501"/>
      <c r="AF92" s="1501"/>
      <c r="AG92" s="1501"/>
      <c r="AH92" s="1501"/>
      <c r="AI92" s="1501"/>
      <c r="AJ92" s="1501"/>
      <c r="AK92" s="1501"/>
      <c r="AL92" s="1501"/>
      <c r="AM92" s="1501"/>
      <c r="AN92" s="1501"/>
      <c r="AO92" s="1501"/>
      <c r="AP92" s="1501"/>
      <c r="AQ92" s="1501"/>
      <c r="AR92" s="1501"/>
      <c r="AS92" s="1501"/>
      <c r="AT92" s="1501"/>
      <c r="AU92" s="1501"/>
      <c r="AV92" s="1501"/>
      <c r="AW92" s="1501"/>
      <c r="AX92" s="1501"/>
      <c r="AY92" s="1501"/>
      <c r="AZ92" s="1501"/>
      <c r="BA92" s="1502"/>
      <c r="BB92"/>
      <c r="BC92"/>
      <c r="BD92"/>
      <c r="BE92" s="541"/>
      <c r="BF92" s="541"/>
      <c r="BG92" s="541"/>
      <c r="BH92" s="541"/>
      <c r="BI92" s="541"/>
      <c r="BJ92" s="541"/>
      <c r="BK92" s="541"/>
      <c r="BL92" s="541"/>
      <c r="BM92" s="541"/>
      <c r="BN92" s="541"/>
      <c r="BO92" s="541"/>
      <c r="BP92" s="541"/>
      <c r="BQ92" s="541"/>
      <c r="BR92" s="541"/>
      <c r="BS92" s="541"/>
      <c r="BT92" s="541"/>
      <c r="BU92" s="541"/>
      <c r="BV92" s="541"/>
      <c r="BW92" s="541"/>
      <c r="BX92" s="541"/>
      <c r="BY92" s="541"/>
      <c r="BZ92" s="541"/>
      <c r="CA92" s="541"/>
      <c r="CB92" s="541"/>
      <c r="CC92" s="541"/>
      <c r="CD92" s="124"/>
    </row>
    <row r="93" spans="2:167" ht="28.2">
      <c r="B93" s="305"/>
      <c r="C93" s="541"/>
      <c r="D93" s="541"/>
      <c r="E93" s="541"/>
      <c r="F93" s="1500"/>
      <c r="G93" s="1501"/>
      <c r="H93" s="1501"/>
      <c r="I93" s="1501"/>
      <c r="J93" s="1501"/>
      <c r="K93" s="1501"/>
      <c r="L93" s="1501"/>
      <c r="M93" s="1501"/>
      <c r="N93" s="1501"/>
      <c r="O93" s="1501"/>
      <c r="P93" s="1501"/>
      <c r="Q93" s="1501"/>
      <c r="R93" s="1501"/>
      <c r="S93" s="1501"/>
      <c r="T93" s="1501"/>
      <c r="U93" s="1501"/>
      <c r="V93" s="1501"/>
      <c r="W93" s="1501"/>
      <c r="X93" s="1501"/>
      <c r="Y93" s="1501"/>
      <c r="Z93" s="1501"/>
      <c r="AA93" s="1501"/>
      <c r="AB93" s="1501"/>
      <c r="AC93" s="1501"/>
      <c r="AD93" s="1501"/>
      <c r="AE93" s="1501"/>
      <c r="AF93" s="1501"/>
      <c r="AG93" s="1501"/>
      <c r="AH93" s="1501"/>
      <c r="AI93" s="1501"/>
      <c r="AJ93" s="1501"/>
      <c r="AK93" s="1501"/>
      <c r="AL93" s="1501"/>
      <c r="AM93" s="1501"/>
      <c r="AN93" s="1501"/>
      <c r="AO93" s="1501"/>
      <c r="AP93" s="1501"/>
      <c r="AQ93" s="1501"/>
      <c r="AR93" s="1501"/>
      <c r="AS93" s="1501"/>
      <c r="AT93" s="1501"/>
      <c r="AU93" s="1501"/>
      <c r="AV93" s="1501"/>
      <c r="AW93" s="1501"/>
      <c r="AX93" s="1501"/>
      <c r="AY93" s="1501"/>
      <c r="AZ93" s="1501"/>
      <c r="BA93" s="1502"/>
      <c r="BB93" s="541"/>
      <c r="BC93" s="541"/>
      <c r="BD93" s="541"/>
      <c r="BE93" s="541"/>
      <c r="BF93" s="541"/>
      <c r="BG93" s="541"/>
      <c r="BH93" s="541"/>
      <c r="BI93" s="541"/>
      <c r="BJ93" s="541"/>
      <c r="BK93" s="541"/>
      <c r="BL93" s="541"/>
      <c r="BM93" s="541"/>
      <c r="BN93" s="541"/>
      <c r="BO93" s="541"/>
      <c r="BP93" s="541"/>
      <c r="BQ93" s="541"/>
      <c r="BR93" s="541"/>
      <c r="BS93" s="541"/>
      <c r="BT93" s="541"/>
      <c r="BU93" s="541"/>
      <c r="BV93" s="541"/>
      <c r="BW93" s="541"/>
      <c r="BX93" s="541"/>
      <c r="BY93" s="541"/>
      <c r="BZ93" s="541"/>
      <c r="CA93" s="541"/>
      <c r="CB93" s="541"/>
      <c r="CC93" s="541"/>
      <c r="CD93" s="124"/>
    </row>
    <row r="94" spans="2:167" ht="28.2">
      <c r="B94" s="305"/>
      <c r="C94" s="541"/>
      <c r="D94" s="541"/>
      <c r="E94" s="541"/>
      <c r="F94" s="1497"/>
      <c r="G94" s="1498"/>
      <c r="H94" s="1498"/>
      <c r="I94" s="1498"/>
      <c r="J94" s="1498"/>
      <c r="K94" s="1498"/>
      <c r="L94" s="1498"/>
      <c r="M94" s="1498"/>
      <c r="N94" s="1498"/>
      <c r="O94" s="1498"/>
      <c r="P94" s="1498"/>
      <c r="Q94" s="1498"/>
      <c r="R94" s="1498"/>
      <c r="S94" s="1498"/>
      <c r="T94" s="1498"/>
      <c r="U94" s="1498"/>
      <c r="V94" s="1498"/>
      <c r="W94" s="1498"/>
      <c r="X94" s="1498"/>
      <c r="Y94" s="1498"/>
      <c r="Z94" s="1498"/>
      <c r="AA94" s="1498"/>
      <c r="AB94" s="1498"/>
      <c r="AC94" s="1498"/>
      <c r="AD94" s="1498"/>
      <c r="AE94" s="1498"/>
      <c r="AF94" s="1498"/>
      <c r="AG94" s="1498"/>
      <c r="AH94" s="1498"/>
      <c r="AI94" s="1498"/>
      <c r="AJ94" s="1498"/>
      <c r="AK94" s="1498"/>
      <c r="AL94" s="1498"/>
      <c r="AM94" s="1498"/>
      <c r="AN94" s="1498"/>
      <c r="AO94" s="1498"/>
      <c r="AP94" s="1498"/>
      <c r="AQ94" s="1498"/>
      <c r="AR94" s="1498"/>
      <c r="AS94" s="1498"/>
      <c r="AT94" s="1498"/>
      <c r="AU94" s="1498"/>
      <c r="AV94" s="1498"/>
      <c r="AW94" s="1498"/>
      <c r="AX94" s="1498"/>
      <c r="AY94" s="1498"/>
      <c r="AZ94" s="1498"/>
      <c r="BA94" s="1499"/>
      <c r="BB94" s="541"/>
      <c r="BC94" s="541"/>
      <c r="BD94" s="541"/>
      <c r="BE94" s="541"/>
      <c r="BF94" s="541"/>
      <c r="BG94" s="541"/>
      <c r="BH94" s="541"/>
      <c r="BI94" s="541"/>
      <c r="BJ94" s="541"/>
      <c r="BK94" s="541"/>
      <c r="BL94" s="541"/>
      <c r="BM94" s="541"/>
      <c r="BN94" s="541"/>
      <c r="BO94" s="541"/>
      <c r="BP94" s="541"/>
      <c r="BQ94" s="541"/>
      <c r="BR94" s="541"/>
      <c r="BX94" s="176"/>
      <c r="BY94"/>
      <c r="BZ94"/>
      <c r="CA94"/>
      <c r="CB94" s="718"/>
      <c r="CC94" s="718"/>
      <c r="CD94" s="124"/>
    </row>
    <row r="95" spans="2:167" ht="30">
      <c r="B95" s="305"/>
      <c r="C95" s="541"/>
      <c r="D95" s="541"/>
      <c r="E95" s="541"/>
      <c r="F95" s="541"/>
      <c r="G95" s="541"/>
      <c r="H95" s="541"/>
      <c r="I95" s="541"/>
      <c r="J95" s="541"/>
      <c r="K95" s="541"/>
      <c r="L95" s="541"/>
      <c r="M95" s="541"/>
      <c r="N95" s="541"/>
      <c r="O95" s="541"/>
      <c r="P95" s="541"/>
      <c r="Q95" s="541"/>
      <c r="R95" s="541"/>
      <c r="S95" s="541"/>
      <c r="T95" s="541"/>
      <c r="U95" s="541"/>
      <c r="V95" s="541"/>
      <c r="W95" s="541"/>
      <c r="X95" s="541"/>
      <c r="Y95" s="541"/>
      <c r="Z95" s="541"/>
      <c r="AA95" s="541"/>
      <c r="AB95" s="541"/>
      <c r="AC95" s="541"/>
      <c r="AD95" s="541"/>
      <c r="AE95" s="541"/>
      <c r="AF95" s="541"/>
      <c r="AG95" s="541"/>
      <c r="AH95" s="541"/>
      <c r="AI95" s="541"/>
      <c r="AJ95" s="541"/>
      <c r="AK95" s="541"/>
      <c r="AL95" s="541"/>
      <c r="AM95" s="541"/>
      <c r="AN95" s="541"/>
      <c r="AO95" s="541"/>
      <c r="AP95" s="541"/>
      <c r="AQ95" s="541"/>
      <c r="AR95" s="541"/>
      <c r="AS95" s="541"/>
      <c r="AT95" s="541"/>
      <c r="AU95" s="541"/>
      <c r="AV95" s="541"/>
      <c r="AW95" s="541"/>
      <c r="AX95" s="541"/>
      <c r="AY95" s="541"/>
      <c r="AZ95" s="541"/>
      <c r="BA95" s="541"/>
      <c r="BB95" s="541"/>
      <c r="BC95" s="541"/>
      <c r="BD95" s="541"/>
      <c r="BE95" s="541"/>
      <c r="BF95" s="541"/>
      <c r="BG95" s="541"/>
      <c r="BH95" s="541"/>
      <c r="BI95" s="541"/>
      <c r="BJ95" s="541"/>
      <c r="BK95" s="541"/>
      <c r="BL95" s="541"/>
      <c r="BM95" s="541"/>
      <c r="BN95" s="1226" t="s">
        <v>161</v>
      </c>
      <c r="BO95" s="541"/>
      <c r="BP95" s="541"/>
      <c r="BQ95" s="541"/>
      <c r="BR95" s="541"/>
      <c r="BS95" s="1574">
        <v>100</v>
      </c>
      <c r="BT95" s="1575"/>
      <c r="BU95" s="1575"/>
      <c r="BV95" s="1575"/>
      <c r="BW95" s="1575"/>
      <c r="BX95" s="1575"/>
      <c r="BY95" s="1575"/>
      <c r="BZ95" s="1575"/>
      <c r="CA95" s="1576"/>
      <c r="CB95" s="1464" t="s">
        <v>154</v>
      </c>
      <c r="CC95" s="1464"/>
      <c r="CD95" s="124"/>
    </row>
    <row r="96" spans="2:167" ht="31.2">
      <c r="B96" s="305"/>
      <c r="C96" s="541"/>
      <c r="D96" s="541"/>
      <c r="E96" s="541"/>
      <c r="F96" s="541"/>
      <c r="G96" s="541"/>
      <c r="H96" s="541"/>
      <c r="I96" s="541"/>
      <c r="J96" s="541"/>
      <c r="K96" s="541"/>
      <c r="L96" s="541"/>
      <c r="M96" s="541"/>
      <c r="N96" s="541"/>
      <c r="O96" s="541"/>
      <c r="P96" s="541"/>
      <c r="Q96" s="541"/>
      <c r="R96" s="541"/>
      <c r="S96" s="541"/>
      <c r="T96" s="541"/>
      <c r="U96" s="541"/>
      <c r="V96" s="541"/>
      <c r="W96" s="541"/>
      <c r="X96" s="541"/>
      <c r="Y96" s="541"/>
      <c r="Z96" s="541"/>
      <c r="AA96" s="541"/>
      <c r="AB96" s="541"/>
      <c r="AC96" s="541"/>
      <c r="AD96" s="541"/>
      <c r="AE96" s="541"/>
      <c r="AF96" s="541"/>
      <c r="AG96" s="541"/>
      <c r="AH96" s="541"/>
      <c r="AI96" s="541"/>
      <c r="AJ96" s="541"/>
      <c r="AK96" s="541"/>
      <c r="AL96" s="541"/>
      <c r="AM96" s="541"/>
      <c r="AN96" s="541"/>
      <c r="AO96" s="541"/>
      <c r="AP96" s="541"/>
      <c r="AQ96" s="541"/>
      <c r="AR96" s="541"/>
      <c r="AS96" s="541"/>
      <c r="AT96" s="541"/>
      <c r="AU96" s="541"/>
      <c r="AV96" s="541"/>
      <c r="AW96" s="541"/>
      <c r="AX96" s="541"/>
      <c r="AY96" s="541"/>
      <c r="AZ96" s="541"/>
      <c r="BA96" s="541"/>
      <c r="BB96" s="541"/>
      <c r="BC96" s="541"/>
      <c r="BD96" s="541"/>
      <c r="BE96" s="541"/>
      <c r="BF96" s="541"/>
      <c r="BG96" s="541"/>
      <c r="BH96" s="541"/>
      <c r="BI96" s="541"/>
      <c r="BJ96" s="541"/>
      <c r="BK96" s="541"/>
      <c r="BL96" s="541"/>
      <c r="BM96" s="541"/>
      <c r="BN96" s="716" t="s">
        <v>162</v>
      </c>
      <c r="BO96" s="716"/>
      <c r="BP96" s="716"/>
      <c r="BQ96" s="716"/>
      <c r="BR96" s="541"/>
      <c r="BS96" s="1577"/>
      <c r="BT96" s="1578"/>
      <c r="BU96" s="1578"/>
      <c r="BV96" s="1578"/>
      <c r="BW96" s="1578"/>
      <c r="BX96" s="1578"/>
      <c r="BY96" s="1578"/>
      <c r="BZ96" s="1578"/>
      <c r="CA96" s="1579"/>
      <c r="CB96" s="1464"/>
      <c r="CC96" s="1464"/>
      <c r="CD96" s="124"/>
    </row>
    <row r="97" spans="2:82" ht="28.2">
      <c r="B97" s="305"/>
      <c r="C97" s="541"/>
      <c r="D97" s="541"/>
      <c r="E97" s="541"/>
      <c r="F97" s="541"/>
      <c r="G97" s="541"/>
      <c r="H97" s="541"/>
      <c r="I97" s="541"/>
      <c r="J97" s="541"/>
      <c r="K97" s="541"/>
      <c r="L97" s="541"/>
      <c r="M97" s="541"/>
      <c r="N97" s="541"/>
      <c r="O97" s="541"/>
      <c r="P97" s="541"/>
      <c r="Q97" s="541"/>
      <c r="R97" s="541"/>
      <c r="S97" s="541"/>
      <c r="T97" s="541"/>
      <c r="U97" s="541"/>
      <c r="V97" s="541"/>
      <c r="W97" s="541"/>
      <c r="X97" s="541"/>
      <c r="Y97" s="541"/>
      <c r="Z97" s="541"/>
      <c r="AA97" s="541"/>
      <c r="AB97" s="541"/>
      <c r="AC97" s="541"/>
      <c r="AD97" s="541"/>
      <c r="AE97" s="541"/>
      <c r="AF97" s="541"/>
      <c r="AG97" s="541"/>
      <c r="AH97" s="541"/>
      <c r="AI97" s="541"/>
      <c r="AJ97" s="541"/>
      <c r="AK97" s="541"/>
      <c r="AL97" s="541"/>
      <c r="AM97" s="541"/>
      <c r="AN97" s="541"/>
      <c r="AO97" s="541"/>
      <c r="AP97" s="541"/>
      <c r="AQ97" s="541"/>
      <c r="AR97" s="541"/>
      <c r="AS97" s="541"/>
      <c r="AT97" s="541"/>
      <c r="AU97" s="541"/>
      <c r="AV97" s="541"/>
      <c r="AW97" s="541"/>
      <c r="AX97" s="541"/>
      <c r="AY97" s="541"/>
      <c r="AZ97" s="541"/>
      <c r="BA97" s="541"/>
      <c r="BB97" s="541"/>
      <c r="BC97" s="541"/>
      <c r="BD97" s="541"/>
      <c r="BE97" s="541"/>
      <c r="BF97" s="541"/>
      <c r="BG97" s="541"/>
      <c r="BH97" s="541"/>
      <c r="BI97" s="541"/>
      <c r="BJ97" s="541"/>
      <c r="BK97" s="541"/>
      <c r="BL97" s="541"/>
      <c r="BM97" s="541"/>
      <c r="BN97" s="541"/>
      <c r="BO97" s="541"/>
      <c r="BP97" s="541"/>
      <c r="BQ97" s="541"/>
      <c r="BR97" s="541"/>
      <c r="BS97" s="541"/>
      <c r="BT97" s="541"/>
      <c r="BU97" s="541"/>
      <c r="BV97" s="541"/>
      <c r="BW97" s="541"/>
      <c r="BX97" s="541"/>
      <c r="BY97" s="541"/>
      <c r="BZ97" s="541"/>
      <c r="CA97" s="541"/>
      <c r="CB97" s="541"/>
      <c r="CC97" s="541"/>
      <c r="CD97" s="124"/>
    </row>
    <row r="98" spans="2:82" ht="36.9" customHeight="1">
      <c r="B98" s="305"/>
      <c r="C98" s="541"/>
      <c r="D98" s="541"/>
      <c r="E98" s="541"/>
      <c r="F98" s="541"/>
      <c r="G98" s="541"/>
      <c r="H98" s="541"/>
      <c r="I98" s="541"/>
      <c r="J98" s="541"/>
      <c r="K98" s="541"/>
      <c r="L98" s="541"/>
      <c r="M98" s="541"/>
      <c r="N98" s="541"/>
      <c r="O98" s="541"/>
      <c r="P98" s="541"/>
      <c r="Q98" s="541"/>
      <c r="R98" s="541"/>
      <c r="S98" s="541"/>
      <c r="T98" s="541"/>
      <c r="U98" s="541"/>
      <c r="V98" s="541"/>
      <c r="W98" s="541"/>
      <c r="X98" s="541"/>
      <c r="Y98" s="541"/>
      <c r="Z98" s="541"/>
      <c r="AA98" s="541"/>
      <c r="AB98" s="541"/>
      <c r="AC98" s="541"/>
      <c r="AD98" s="541"/>
      <c r="AE98" s="541"/>
      <c r="AF98" s="541"/>
      <c r="AG98" s="541"/>
      <c r="AH98" s="541"/>
      <c r="AI98" s="541"/>
      <c r="AJ98" s="541"/>
      <c r="AK98" s="541"/>
      <c r="AL98" s="541"/>
      <c r="AM98" s="541"/>
      <c r="AN98" s="541"/>
      <c r="AO98" s="541"/>
      <c r="AP98" s="541"/>
      <c r="AQ98" s="541"/>
      <c r="AR98" s="541"/>
      <c r="AS98" s="541"/>
      <c r="AT98" s="541"/>
      <c r="AU98" s="541"/>
      <c r="AV98" s="541"/>
      <c r="AW98" s="541"/>
      <c r="AX98" s="541"/>
      <c r="AY98" s="541"/>
      <c r="AZ98" s="541"/>
      <c r="BA98" s="541"/>
      <c r="BB98" s="541"/>
      <c r="BC98" s="541"/>
      <c r="BD98" s="541"/>
      <c r="BE98" s="541"/>
      <c r="BF98" s="541"/>
      <c r="BG98" s="541"/>
      <c r="BH98" s="541"/>
      <c r="BI98" s="541"/>
      <c r="BJ98" s="541"/>
      <c r="BK98" s="541"/>
      <c r="BL98" s="541"/>
      <c r="BM98" s="541"/>
      <c r="BN98" s="541"/>
      <c r="BO98" s="541"/>
      <c r="BP98" s="541"/>
      <c r="BQ98" s="541"/>
      <c r="BR98" s="541"/>
      <c r="BS98" s="541"/>
      <c r="BT98" s="541"/>
      <c r="BU98" s="541"/>
      <c r="BV98" s="541"/>
      <c r="BW98" s="541"/>
      <c r="BX98" s="541"/>
      <c r="BY98" s="541"/>
      <c r="BZ98" s="541"/>
      <c r="CA98" s="541"/>
      <c r="CB98" s="541"/>
      <c r="CC98" s="541"/>
      <c r="CD98" s="124"/>
    </row>
    <row r="99" spans="2:82" ht="30.9" customHeight="1">
      <c r="B99" s="305"/>
      <c r="C99" s="541"/>
      <c r="D99" s="541"/>
      <c r="E99" s="541"/>
      <c r="F99" s="541"/>
      <c r="G99" s="541"/>
      <c r="H99" s="541"/>
      <c r="I99" s="541"/>
      <c r="J99" s="541"/>
      <c r="K99" s="541"/>
      <c r="L99" s="541"/>
      <c r="M99" s="541"/>
      <c r="N99" s="541"/>
      <c r="O99" s="541"/>
      <c r="P99" s="541"/>
      <c r="Q99" s="541"/>
      <c r="R99" s="541"/>
      <c r="S99" s="541"/>
      <c r="T99" s="541"/>
      <c r="U99" s="541"/>
      <c r="V99" s="541"/>
      <c r="W99" s="541"/>
      <c r="X99" s="541"/>
      <c r="Y99" s="541"/>
      <c r="Z99" s="541"/>
      <c r="AA99" s="541"/>
      <c r="AB99" s="541"/>
      <c r="AC99" s="541"/>
      <c r="AD99" s="541"/>
      <c r="AE99" s="541"/>
      <c r="AF99" s="541"/>
      <c r="AG99" s="541"/>
      <c r="AH99" s="541"/>
      <c r="AI99" s="541"/>
      <c r="AJ99" s="541"/>
      <c r="AK99" s="541"/>
      <c r="AL99" s="541"/>
      <c r="AM99" s="541"/>
      <c r="AN99" s="541"/>
      <c r="AO99" s="541"/>
      <c r="AP99" s="541"/>
      <c r="AQ99" s="541"/>
      <c r="AR99" s="541"/>
      <c r="AS99" s="541"/>
      <c r="AT99" s="541"/>
      <c r="AU99" s="541"/>
      <c r="AV99" s="541"/>
      <c r="AW99" s="541"/>
      <c r="AX99" s="541"/>
      <c r="AY99" s="541"/>
      <c r="AZ99" s="541"/>
      <c r="BA99" s="541"/>
      <c r="BB99" s="541"/>
      <c r="BC99" s="541"/>
      <c r="BD99" s="541"/>
      <c r="BE99" s="541"/>
      <c r="BF99" s="541"/>
      <c r="BG99" s="541"/>
      <c r="BH99" s="541"/>
      <c r="BI99" s="541"/>
      <c r="BJ99" s="541"/>
      <c r="BK99" s="541"/>
      <c r="BL99" s="541"/>
      <c r="BM99" s="541"/>
      <c r="BN99" s="541"/>
      <c r="BO99" s="541"/>
      <c r="BP99" s="541"/>
      <c r="BQ99" s="541"/>
      <c r="BR99" s="541"/>
      <c r="BS99" s="541"/>
      <c r="BT99" s="541"/>
      <c r="BU99" s="541"/>
      <c r="BV99" s="541"/>
      <c r="BW99" s="541"/>
      <c r="BX99" s="541"/>
      <c r="BY99" s="541"/>
      <c r="BZ99" s="541"/>
      <c r="CA99" s="541"/>
      <c r="CB99" s="541"/>
      <c r="CC99" s="541"/>
      <c r="CD99" s="124"/>
    </row>
    <row r="100" spans="2:82" ht="28.2">
      <c r="B100" s="125"/>
      <c r="C100" s="126"/>
      <c r="D100" s="126"/>
      <c r="E100" s="126"/>
      <c r="F100" s="126"/>
      <c r="G100" s="126"/>
      <c r="H100" s="126"/>
      <c r="I100" s="126"/>
      <c r="J100" s="126"/>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26"/>
      <c r="BB100" s="126"/>
      <c r="BC100" s="126"/>
      <c r="BD100" s="126"/>
      <c r="BE100" s="126"/>
      <c r="BF100" s="126"/>
      <c r="BG100" s="126"/>
      <c r="BH100" s="126"/>
      <c r="BI100" s="126"/>
      <c r="BJ100" s="126"/>
      <c r="BK100" s="126"/>
      <c r="BL100" s="126"/>
      <c r="BM100" s="126"/>
      <c r="BN100" s="126"/>
      <c r="BO100" s="126"/>
      <c r="BP100" s="126"/>
      <c r="BQ100" s="126"/>
      <c r="BR100" s="126"/>
      <c r="BS100" s="126"/>
      <c r="BT100" s="126"/>
      <c r="BU100" s="126"/>
      <c r="BV100" s="126"/>
      <c r="BW100" s="126"/>
      <c r="BX100" s="126"/>
      <c r="BY100" s="126"/>
      <c r="BZ100" s="126"/>
      <c r="CA100" s="126"/>
      <c r="CB100" s="126"/>
      <c r="CC100" s="126"/>
      <c r="CD100" s="134"/>
    </row>
    <row r="101" spans="2:82" ht="20.100000000000001" customHeight="1"/>
    <row r="102" spans="2:82" ht="20.100000000000001" customHeight="1"/>
    <row r="103" spans="2:82" ht="20.100000000000001" customHeight="1">
      <c r="B103" s="1464">
        <v>4</v>
      </c>
      <c r="C103" s="1464"/>
      <c r="D103" s="1464"/>
      <c r="E103" s="1464"/>
      <c r="F103" s="1464"/>
      <c r="G103" s="1464"/>
      <c r="H103" s="1464"/>
      <c r="I103" s="1464"/>
      <c r="J103" s="1464"/>
      <c r="K103" s="1464"/>
      <c r="L103" s="1464"/>
      <c r="M103" s="1464"/>
      <c r="N103" s="1464"/>
      <c r="O103" s="1464"/>
      <c r="P103" s="1464"/>
      <c r="Q103" s="1464"/>
      <c r="R103" s="1464"/>
      <c r="S103" s="1464"/>
      <c r="T103" s="1464"/>
      <c r="U103" s="1464"/>
      <c r="V103" s="1464"/>
      <c r="W103" s="1464"/>
      <c r="X103" s="1464"/>
      <c r="Y103" s="1464"/>
      <c r="Z103" s="1464"/>
      <c r="AA103" s="1464"/>
      <c r="AB103" s="1464"/>
      <c r="AC103" s="1464"/>
      <c r="AD103" s="1464"/>
      <c r="AE103" s="1464"/>
      <c r="AF103" s="1464"/>
      <c r="AG103" s="1464"/>
      <c r="AH103" s="1464"/>
      <c r="AI103" s="1464"/>
      <c r="AJ103" s="1464"/>
      <c r="AK103" s="1464"/>
      <c r="AL103" s="1464"/>
      <c r="AM103" s="1464"/>
      <c r="AN103" s="1464"/>
      <c r="AO103" s="1464"/>
      <c r="AP103" s="1464"/>
      <c r="AQ103" s="1464"/>
      <c r="AR103" s="1464"/>
      <c r="AS103" s="1464"/>
      <c r="AT103" s="1464"/>
      <c r="AU103" s="1464"/>
      <c r="AV103" s="1464"/>
      <c r="AW103" s="1464"/>
      <c r="AX103" s="1464"/>
      <c r="AY103" s="1464"/>
      <c r="AZ103" s="1464"/>
      <c r="BA103" s="1464"/>
      <c r="BB103" s="1464"/>
      <c r="BC103" s="1464"/>
      <c r="BD103" s="1464"/>
      <c r="BE103" s="1464"/>
      <c r="BF103" s="1464"/>
      <c r="BG103" s="1464"/>
      <c r="BH103" s="1464"/>
      <c r="BI103" s="1464"/>
      <c r="BJ103" s="1464"/>
      <c r="BK103" s="1464"/>
      <c r="BL103" s="1464"/>
      <c r="BM103" s="1464"/>
      <c r="BN103" s="1464"/>
      <c r="BO103" s="1464"/>
      <c r="BP103" s="1464"/>
      <c r="BQ103" s="1464"/>
      <c r="BR103" s="1464"/>
      <c r="BS103" s="1464"/>
      <c r="BT103" s="1464"/>
      <c r="BU103" s="1464"/>
      <c r="BV103" s="1464"/>
      <c r="BW103" s="1464"/>
      <c r="BX103" s="1464"/>
      <c r="BY103" s="1464"/>
      <c r="BZ103" s="1464"/>
      <c r="CA103" s="1464"/>
      <c r="CB103" s="1464"/>
      <c r="CC103" s="1464"/>
      <c r="CD103" s="1464"/>
    </row>
    <row r="104" spans="2:82" ht="20.100000000000001" customHeight="1"/>
    <row r="105" spans="2:82" ht="20.100000000000001" customHeight="1"/>
  </sheetData>
  <mergeCells count="62">
    <mergeCell ref="W31:AB32"/>
    <mergeCell ref="AR31:AZ32"/>
    <mergeCell ref="BY31:CA32"/>
    <mergeCell ref="BP54:BQ55"/>
    <mergeCell ref="BP57:BQ58"/>
    <mergeCell ref="C38:CA45"/>
    <mergeCell ref="BR51:CA52"/>
    <mergeCell ref="BR54:CA55"/>
    <mergeCell ref="BR57:CA58"/>
    <mergeCell ref="C48:AO49"/>
    <mergeCell ref="BP51:BQ52"/>
    <mergeCell ref="AG31:AL32"/>
    <mergeCell ref="BC31:BV32"/>
    <mergeCell ref="CB95:CC96"/>
    <mergeCell ref="CB87:CC88"/>
    <mergeCell ref="CB74:CC75"/>
    <mergeCell ref="CB66:CC67"/>
    <mergeCell ref="D62:BS62"/>
    <mergeCell ref="D70:BD70"/>
    <mergeCell ref="F71:BD71"/>
    <mergeCell ref="D83:BD83"/>
    <mergeCell ref="F84:BD84"/>
    <mergeCell ref="BS95:CA96"/>
    <mergeCell ref="BS66:CA67"/>
    <mergeCell ref="BS74:CA75"/>
    <mergeCell ref="F74:BA81"/>
    <mergeCell ref="F87:BA94"/>
    <mergeCell ref="BS87:CA88"/>
    <mergeCell ref="DP16:DP17"/>
    <mergeCell ref="S20:U21"/>
    <mergeCell ref="F20:H21"/>
    <mergeCell ref="I20:M21"/>
    <mergeCell ref="V20:AA21"/>
    <mergeCell ref="C23:AO24"/>
    <mergeCell ref="BY28:CA29"/>
    <mergeCell ref="AG27:AL27"/>
    <mergeCell ref="AR27:AZ27"/>
    <mergeCell ref="BC27:BV27"/>
    <mergeCell ref="AD26:AO26"/>
    <mergeCell ref="W28:AB29"/>
    <mergeCell ref="AR26:AZ26"/>
    <mergeCell ref="BC26:BV26"/>
    <mergeCell ref="BY26:CA26"/>
    <mergeCell ref="BC28:BV29"/>
    <mergeCell ref="AG28:AL29"/>
    <mergeCell ref="AR28:AZ29"/>
    <mergeCell ref="B103:CD103"/>
    <mergeCell ref="D20:D21"/>
    <mergeCell ref="Q20:Q21"/>
    <mergeCell ref="DO16:DO17"/>
    <mergeCell ref="W27:AB27"/>
    <mergeCell ref="W30:AB30"/>
    <mergeCell ref="AG30:AL30"/>
    <mergeCell ref="AR30:AZ30"/>
    <mergeCell ref="BC30:BV30"/>
    <mergeCell ref="CY18:CZ18"/>
    <mergeCell ref="W25:AB25"/>
    <mergeCell ref="AD25:AO25"/>
    <mergeCell ref="AR25:AZ25"/>
    <mergeCell ref="BC25:BV25"/>
    <mergeCell ref="BY25:CB25"/>
    <mergeCell ref="W26:AB2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1:FK108"/>
  <sheetViews>
    <sheetView showGridLines="0" view="pageBreakPreview" zoomScale="44" zoomScaleNormal="25" zoomScaleSheetLayoutView="44" workbookViewId="0">
      <selection activeCell="BR25" sqref="BR25:CA26"/>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164"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164"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164" ht="30"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680"/>
      <c r="BN7" s="680"/>
      <c r="BO7" s="680"/>
      <c r="BP7" s="680"/>
      <c r="BQ7" s="680"/>
      <c r="BR7" s="680"/>
      <c r="BS7" s="680"/>
      <c r="BT7" s="680"/>
      <c r="BU7" s="680"/>
      <c r="BV7" s="680"/>
      <c r="BW7" s="680"/>
      <c r="BX7" s="680"/>
      <c r="BY7" s="680"/>
      <c r="BZ7" s="680"/>
      <c r="CA7" s="680"/>
      <c r="CB7" s="680"/>
      <c r="CC7" s="680"/>
      <c r="CD7" s="683"/>
    </row>
    <row r="8" spans="2:164" ht="24.9"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681"/>
      <c r="BN8" s="681"/>
      <c r="BO8" s="681"/>
      <c r="BP8" s="681"/>
      <c r="BQ8" s="681"/>
      <c r="BR8" s="681"/>
      <c r="BS8" s="681"/>
      <c r="BT8" s="681"/>
      <c r="BU8" s="681"/>
      <c r="BV8" s="681"/>
      <c r="BW8" s="681"/>
      <c r="BX8" s="681"/>
      <c r="BY8" s="681"/>
      <c r="BZ8" s="681"/>
      <c r="CA8" s="681"/>
      <c r="CB8" s="681"/>
      <c r="CC8" s="681"/>
      <c r="CD8" s="684"/>
    </row>
    <row r="9" spans="2:164" ht="12" customHeight="1">
      <c r="B9" s="362"/>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681"/>
      <c r="BN9" s="681"/>
      <c r="BO9" s="681"/>
      <c r="BP9" s="681"/>
      <c r="BQ9" s="681"/>
      <c r="BR9" s="681"/>
      <c r="BS9" s="681"/>
      <c r="BT9" s="681"/>
      <c r="BU9" s="681"/>
      <c r="BV9" s="681"/>
      <c r="BW9" s="681"/>
      <c r="BX9" s="681"/>
      <c r="BY9" s="681"/>
      <c r="BZ9" s="681"/>
      <c r="CA9" s="681"/>
      <c r="CB9" s="681"/>
      <c r="CC9" s="681"/>
      <c r="CD9" s="684"/>
    </row>
    <row r="10" spans="2:164" ht="23.1" customHeight="1">
      <c r="B10" s="362"/>
      <c r="C10" s="295"/>
      <c r="D10" s="295"/>
      <c r="E10" s="295"/>
      <c r="F10" s="295"/>
      <c r="G10" s="295"/>
      <c r="H10" s="295"/>
      <c r="I10" s="1603" t="s">
        <v>110</v>
      </c>
      <c r="J10" s="1603"/>
      <c r="K10" s="1603"/>
      <c r="L10" s="1603"/>
      <c r="M10" s="1603"/>
      <c r="N10" s="1603"/>
      <c r="O10" s="1603"/>
      <c r="P10" s="1603"/>
      <c r="Q10" s="1603"/>
      <c r="R10" s="1603"/>
      <c r="S10" s="1603"/>
      <c r="T10" s="1603"/>
      <c r="U10" s="1603"/>
      <c r="V10" s="1603"/>
      <c r="W10" s="1603"/>
      <c r="X10" s="1603"/>
      <c r="Y10" s="1603"/>
      <c r="Z10" s="1603"/>
      <c r="AA10" s="1603"/>
      <c r="AB10" s="1603"/>
      <c r="AC10" s="1603"/>
      <c r="AD10" s="1603"/>
      <c r="AE10" s="1603"/>
      <c r="AF10" s="1603"/>
      <c r="AG10" s="1603"/>
      <c r="AH10" s="1603"/>
      <c r="AI10" s="1603"/>
      <c r="AJ10" s="1603"/>
      <c r="AK10" s="1603"/>
      <c r="AL10" s="1603"/>
      <c r="AM10" s="1603"/>
      <c r="AN10" s="1603"/>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681"/>
      <c r="BN10" s="681"/>
      <c r="BO10" s="681"/>
      <c r="BP10" s="681"/>
      <c r="BQ10" s="681"/>
      <c r="BR10" s="681"/>
      <c r="BS10" s="681"/>
      <c r="BT10" s="681"/>
      <c r="BU10" s="681"/>
      <c r="BV10" s="681"/>
      <c r="BW10" s="681"/>
      <c r="BX10" s="681"/>
      <c r="BY10" s="681"/>
      <c r="BZ10" s="681"/>
      <c r="CA10" s="681"/>
      <c r="CB10" s="681"/>
      <c r="CC10" s="681"/>
      <c r="CD10" s="684"/>
    </row>
    <row r="11" spans="2:164" ht="23.1" customHeight="1">
      <c r="B11" s="362"/>
      <c r="C11" s="295"/>
      <c r="D11" s="295"/>
      <c r="E11" s="295"/>
      <c r="F11" s="295"/>
      <c r="G11" s="295"/>
      <c r="H11" s="295"/>
      <c r="I11" s="1603"/>
      <c r="J11" s="1603"/>
      <c r="K11" s="1603"/>
      <c r="L11" s="1603"/>
      <c r="M11" s="1603"/>
      <c r="N11" s="1603"/>
      <c r="O11" s="1603"/>
      <c r="P11" s="1603"/>
      <c r="Q11" s="1603"/>
      <c r="R11" s="1603"/>
      <c r="S11" s="1603"/>
      <c r="T11" s="1603"/>
      <c r="U11" s="1603"/>
      <c r="V11" s="1603"/>
      <c r="W11" s="1603"/>
      <c r="X11" s="1603"/>
      <c r="Y11" s="1603"/>
      <c r="Z11" s="1603"/>
      <c r="AA11" s="1603"/>
      <c r="AB11" s="1603"/>
      <c r="AC11" s="1603"/>
      <c r="AD11" s="1603"/>
      <c r="AE11" s="1603"/>
      <c r="AF11" s="1603"/>
      <c r="AG11" s="1603"/>
      <c r="AH11" s="1603"/>
      <c r="AI11" s="1603"/>
      <c r="AJ11" s="1603"/>
      <c r="AK11" s="1603"/>
      <c r="AL11" s="1603"/>
      <c r="AM11" s="1603"/>
      <c r="AN11" s="1603"/>
      <c r="AO11" s="295"/>
      <c r="AP11" s="295"/>
      <c r="AQ11" s="295"/>
      <c r="AR11" s="295"/>
      <c r="AS11" s="295"/>
      <c r="AT11" s="295"/>
      <c r="AU11" s="295"/>
      <c r="AV11" s="295"/>
      <c r="AW11" s="295"/>
      <c r="AX11" s="295"/>
      <c r="AY11" s="295"/>
      <c r="AZ11" s="295"/>
      <c r="BA11" s="295"/>
      <c r="BB11" s="295"/>
      <c r="BC11" s="295"/>
      <c r="BD11" s="295"/>
      <c r="BE11" s="295"/>
      <c r="BF11" s="295"/>
      <c r="BG11" s="295"/>
      <c r="BH11" s="295"/>
      <c r="BI11" s="295"/>
      <c r="BJ11" s="295"/>
      <c r="BK11" s="295"/>
      <c r="BL11" s="295"/>
      <c r="BM11" s="295"/>
      <c r="BN11" s="295"/>
      <c r="BO11" s="295"/>
      <c r="BP11" s="295"/>
      <c r="BQ11" s="295"/>
      <c r="BR11" s="295"/>
      <c r="BS11" s="295"/>
      <c r="BT11" s="295"/>
      <c r="BU11" s="295"/>
      <c r="BV11" s="295"/>
      <c r="BW11" s="295"/>
      <c r="BX11" s="295"/>
      <c r="BY11" s="295"/>
      <c r="BZ11" s="295"/>
      <c r="CA11" s="295"/>
      <c r="CB11" s="295"/>
      <c r="CC11" s="295"/>
      <c r="CD11" s="334"/>
    </row>
    <row r="12" spans="2:164" ht="39.9" customHeight="1">
      <c r="B12" s="362"/>
      <c r="C12" s="295"/>
      <c r="D12" s="295"/>
      <c r="E12" s="295"/>
      <c r="F12" s="295"/>
      <c r="G12" s="295"/>
      <c r="H12" s="295"/>
      <c r="I12" s="380" t="s">
        <v>111</v>
      </c>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c r="BV12" s="295"/>
      <c r="BW12" s="295"/>
      <c r="BX12" s="295"/>
      <c r="BY12" s="295"/>
      <c r="BZ12" s="295"/>
      <c r="CA12" s="295"/>
      <c r="CB12" s="295"/>
      <c r="CC12" s="295"/>
      <c r="CD12" s="334"/>
    </row>
    <row r="13" spans="2:164" ht="30">
      <c r="B13" s="363"/>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335"/>
    </row>
    <row r="14" spans="2:164" ht="30">
      <c r="B14" s="363"/>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335"/>
    </row>
    <row r="15" spans="2:164" ht="30">
      <c r="B15" s="363"/>
      <c r="C15" s="297"/>
      <c r="D15" s="297"/>
      <c r="E15" s="297"/>
      <c r="F15" s="297"/>
      <c r="G15" s="297"/>
      <c r="H15" s="297"/>
      <c r="I15" s="297"/>
      <c r="J15" s="297"/>
      <c r="K15" s="297"/>
      <c r="L15" s="297"/>
      <c r="M15" s="297"/>
      <c r="N15" s="297"/>
      <c r="O15" s="297"/>
      <c r="P15" s="297"/>
      <c r="Q15" s="297"/>
      <c r="R15" s="297"/>
      <c r="S15" s="297"/>
      <c r="T15" s="297"/>
      <c r="U15" s="297"/>
      <c r="V15" s="297"/>
      <c r="W15" s="297"/>
      <c r="X15" s="297"/>
      <c r="Y15" s="297"/>
      <c r="Z15" s="297"/>
      <c r="AA15" s="297"/>
      <c r="AB15" s="297"/>
      <c r="AC15" s="297"/>
      <c r="AD15" s="297"/>
      <c r="AE15" s="297"/>
      <c r="AF15" s="297"/>
      <c r="AG15" s="297"/>
      <c r="AH15" s="297"/>
      <c r="AI15" s="297"/>
      <c r="AJ15" s="297"/>
      <c r="AK15" s="297"/>
      <c r="AL15" s="297"/>
      <c r="AM15" s="297"/>
      <c r="AN15" s="297"/>
      <c r="AO15" s="297"/>
      <c r="AP15" s="297"/>
      <c r="AQ15" s="297"/>
      <c r="AR15" s="297"/>
      <c r="AS15" s="297"/>
      <c r="AT15" s="297"/>
      <c r="AU15" s="297"/>
      <c r="AV15" s="297"/>
      <c r="AW15" s="297"/>
      <c r="AX15" s="297"/>
      <c r="AY15" s="297"/>
      <c r="AZ15" s="297"/>
      <c r="BA15" s="297"/>
      <c r="BB15" s="297"/>
      <c r="BC15" s="297"/>
      <c r="BD15" s="297"/>
      <c r="BE15" s="297"/>
      <c r="BF15" s="297"/>
      <c r="BG15" s="297"/>
      <c r="BH15" s="297"/>
      <c r="BI15" s="297"/>
      <c r="BJ15" s="297"/>
      <c r="BK15" s="297"/>
      <c r="BL15" s="297"/>
      <c r="BM15" s="297"/>
      <c r="BN15" s="297"/>
      <c r="BO15" s="297"/>
      <c r="BP15" s="297"/>
      <c r="BQ15" s="297"/>
      <c r="BR15" s="297"/>
      <c r="BS15" s="297"/>
      <c r="BT15" s="297"/>
      <c r="BU15" s="297"/>
      <c r="BV15" s="297"/>
      <c r="BW15" s="297"/>
      <c r="BX15" s="297"/>
      <c r="BY15" s="297"/>
      <c r="BZ15" s="297"/>
      <c r="CA15" s="297"/>
      <c r="CB15" s="297"/>
      <c r="CC15" s="297"/>
      <c r="CD15" s="335"/>
    </row>
    <row r="16" spans="2:164" ht="28.2">
      <c r="B16" s="36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685"/>
      <c r="CD16" s="686"/>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391"/>
      <c r="ER16" s="391"/>
      <c r="ES16" s="391"/>
      <c r="ET16" s="391"/>
      <c r="EU16" s="391"/>
      <c r="EV16" s="391"/>
      <c r="EW16" s="391"/>
      <c r="EX16" s="391"/>
      <c r="EY16" s="391"/>
      <c r="EZ16" s="391"/>
      <c r="FA16" s="391"/>
      <c r="FB16" s="391"/>
      <c r="FC16" s="391"/>
      <c r="FD16" s="391"/>
      <c r="FE16" s="391"/>
      <c r="FF16" s="391"/>
      <c r="FG16" s="391"/>
      <c r="FH16" s="391"/>
    </row>
    <row r="17" spans="1:164" ht="33" customHeight="1">
      <c r="B17" s="368"/>
      <c r="C17" s="1598" t="s">
        <v>105</v>
      </c>
      <c r="D17" s="1599"/>
      <c r="E17" s="1599"/>
      <c r="F17" s="1599"/>
      <c r="G17" s="1599"/>
      <c r="H17" s="1599"/>
      <c r="I17" s="1599"/>
      <c r="J17" s="1599"/>
      <c r="K17" s="1599"/>
      <c r="L17" s="1599"/>
      <c r="M17" s="1599"/>
      <c r="N17" s="1599"/>
      <c r="O17" s="1599"/>
      <c r="P17" s="1599"/>
      <c r="Q17" s="1599"/>
      <c r="R17" s="1599"/>
      <c r="S17" s="1599"/>
      <c r="T17" s="1599"/>
      <c r="U17" s="1599"/>
      <c r="V17" s="1599"/>
      <c r="W17" s="1599"/>
      <c r="X17" s="1599"/>
      <c r="Y17" s="1599"/>
      <c r="Z17" s="1599"/>
      <c r="AA17" s="1599"/>
      <c r="AB17" s="1599"/>
      <c r="AC17" s="1599"/>
      <c r="AD17" s="1599"/>
      <c r="AE17" s="1599"/>
      <c r="AF17" s="1599"/>
      <c r="AG17" s="1599"/>
      <c r="AH17" s="1599"/>
      <c r="AI17" s="1599"/>
      <c r="AJ17" s="1599"/>
      <c r="AK17" s="1599"/>
      <c r="AL17" s="1599"/>
      <c r="AM17" s="1599"/>
      <c r="AN17" s="1599"/>
      <c r="AO17" s="1599"/>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21"/>
      <c r="BU17" s="221"/>
      <c r="BV17" s="221"/>
      <c r="BW17" s="221"/>
      <c r="BX17" s="221"/>
      <c r="BY17" s="221"/>
      <c r="BZ17" s="221"/>
      <c r="CA17" s="221"/>
      <c r="CB17" s="221"/>
      <c r="CC17" s="671"/>
      <c r="CD17" s="687"/>
      <c r="CM17" s="506"/>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391"/>
      <c r="FE17" s="391"/>
      <c r="FF17" s="391"/>
      <c r="FG17" s="391"/>
      <c r="FH17" s="391"/>
    </row>
    <row r="18" spans="1:164" ht="30" customHeight="1">
      <c r="B18" s="253"/>
      <c r="C18" s="1599"/>
      <c r="D18" s="1599"/>
      <c r="E18" s="1599"/>
      <c r="F18" s="1599"/>
      <c r="G18" s="1599"/>
      <c r="H18" s="1599"/>
      <c r="I18" s="1599"/>
      <c r="J18" s="1599"/>
      <c r="K18" s="1599"/>
      <c r="L18" s="1599"/>
      <c r="M18" s="1599"/>
      <c r="N18" s="1599"/>
      <c r="O18" s="1599"/>
      <c r="P18" s="1599"/>
      <c r="Q18" s="1599"/>
      <c r="R18" s="1599"/>
      <c r="S18" s="1599"/>
      <c r="T18" s="1599"/>
      <c r="U18" s="1599"/>
      <c r="V18" s="1599"/>
      <c r="W18" s="1599"/>
      <c r="X18" s="1599"/>
      <c r="Y18" s="1599"/>
      <c r="Z18" s="1599"/>
      <c r="AA18" s="1599"/>
      <c r="AB18" s="1599"/>
      <c r="AC18" s="1599"/>
      <c r="AD18" s="1599"/>
      <c r="AE18" s="1599"/>
      <c r="AF18" s="1599"/>
      <c r="AG18" s="1599"/>
      <c r="AH18" s="1599"/>
      <c r="AI18" s="1599"/>
      <c r="AJ18" s="1599"/>
      <c r="AK18" s="1599"/>
      <c r="AL18" s="1599"/>
      <c r="AM18" s="1599"/>
      <c r="AN18" s="1599"/>
      <c r="AO18" s="1599"/>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21"/>
      <c r="BU18" s="221"/>
      <c r="BV18" s="221"/>
      <c r="BW18" s="221"/>
      <c r="BX18" s="221"/>
      <c r="BY18" s="221"/>
      <c r="BZ18" s="221"/>
      <c r="CA18" s="221"/>
      <c r="CB18" s="221"/>
      <c r="CC18" s="254"/>
      <c r="CD18" s="277"/>
      <c r="CE18" s="302"/>
      <c r="CF18" s="302"/>
      <c r="CG18" s="302"/>
      <c r="CM18" s="506"/>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391"/>
      <c r="FE18" s="391"/>
      <c r="FF18" s="391"/>
      <c r="FG18" s="391"/>
      <c r="FH18" s="391"/>
    </row>
    <row r="19" spans="1:164" ht="30" customHeight="1">
      <c r="B19" s="670"/>
      <c r="C19" s="261"/>
      <c r="D19" s="261"/>
      <c r="E19" s="261"/>
      <c r="F19" s="261"/>
      <c r="G19" s="261"/>
      <c r="H19" s="261"/>
      <c r="I19" s="261"/>
      <c r="J19" s="261"/>
      <c r="K19" s="261"/>
      <c r="L19" s="261"/>
      <c r="M19" s="261"/>
      <c r="N19" s="261"/>
      <c r="O19" s="261"/>
      <c r="P19" s="261"/>
      <c r="Q19" s="261"/>
      <c r="R19" s="261"/>
      <c r="S19" s="261"/>
      <c r="T19" s="261"/>
      <c r="U19" s="261"/>
      <c r="V19" s="261"/>
      <c r="W19" s="261"/>
      <c r="X19" s="261"/>
      <c r="Y19" s="261"/>
      <c r="Z19" s="261"/>
      <c r="AA19" s="261"/>
      <c r="AB19" s="261"/>
      <c r="AC19" s="261"/>
      <c r="AD19" s="261"/>
      <c r="AE19" s="261"/>
      <c r="AF19" s="261"/>
      <c r="AG19" s="261"/>
      <c r="AH19" s="261"/>
      <c r="AI19" s="261"/>
      <c r="AJ19" s="261"/>
      <c r="AK19" s="261"/>
      <c r="AL19" s="261"/>
      <c r="AM19" s="261"/>
      <c r="AN19" s="261"/>
      <c r="AO19" s="26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21"/>
      <c r="BU19" s="221"/>
      <c r="BV19" s="221"/>
      <c r="BW19" s="221"/>
      <c r="BX19" s="221"/>
      <c r="BY19" s="221"/>
      <c r="BZ19" s="221"/>
      <c r="CA19" s="221"/>
      <c r="CB19" s="221"/>
      <c r="CC19" s="8"/>
      <c r="CD19" s="52"/>
      <c r="CM19" s="506"/>
      <c r="CN19" s="534"/>
      <c r="CO19" s="535"/>
      <c r="CP19" s="535"/>
      <c r="CQ19" s="535"/>
      <c r="CR19" s="535"/>
      <c r="CS19" s="535"/>
      <c r="CT19" s="535"/>
      <c r="CU19" s="535"/>
      <c r="CV19" s="535"/>
      <c r="CW19" s="536"/>
      <c r="CX19" s="509"/>
      <c r="CY19" s="509"/>
      <c r="CZ19" s="507"/>
      <c r="DA19" s="507"/>
      <c r="DB19" s="508"/>
      <c r="DC19" s="508"/>
      <c r="DD19" s="506"/>
      <c r="DE19" s="506"/>
      <c r="DF19" s="506"/>
      <c r="DG19" s="506"/>
      <c r="DH19" s="506"/>
      <c r="DI19" s="506"/>
      <c r="DJ19" s="506"/>
      <c r="DK19" s="506"/>
      <c r="DL19" s="506"/>
      <c r="DM19" s="506"/>
      <c r="DN19" s="506"/>
      <c r="DO19" s="506"/>
      <c r="DP19" s="506"/>
      <c r="DQ19" s="509"/>
      <c r="DR19" s="391"/>
      <c r="DS19" s="391"/>
      <c r="DT19" s="391"/>
      <c r="DU19" s="391"/>
      <c r="DV19" s="391"/>
      <c r="DW19" s="391"/>
      <c r="DX19" s="391"/>
      <c r="DY19" s="391"/>
      <c r="DZ19" s="391"/>
      <c r="EA19" s="391"/>
      <c r="EB19" s="391"/>
      <c r="EC19" s="391"/>
      <c r="ED19" s="391"/>
      <c r="EE19" s="391"/>
      <c r="EF19" s="391"/>
      <c r="EG19" s="391"/>
      <c r="EH19" s="391"/>
      <c r="EI19" s="391"/>
      <c r="EJ19" s="391"/>
      <c r="EK19" s="391"/>
      <c r="EL19" s="391"/>
      <c r="EM19" s="391"/>
      <c r="EN19" s="391"/>
      <c r="EO19" s="391"/>
      <c r="EP19" s="391"/>
      <c r="EQ19" s="391"/>
      <c r="ER19" s="391"/>
      <c r="ES19" s="391"/>
      <c r="ET19" s="391"/>
      <c r="EU19" s="391"/>
      <c r="EV19" s="391"/>
      <c r="EW19" s="391"/>
      <c r="EX19" s="391"/>
      <c r="EY19" s="391"/>
      <c r="EZ19" s="391"/>
      <c r="FA19" s="391"/>
      <c r="FB19" s="391"/>
      <c r="FC19" s="391"/>
      <c r="FD19" s="391"/>
      <c r="FE19" s="391"/>
      <c r="FF19" s="391"/>
      <c r="FG19" s="391"/>
      <c r="FH19" s="391"/>
    </row>
    <row r="20" spans="1:164" ht="33" customHeight="1">
      <c r="B20" s="670"/>
      <c r="C20" s="671" t="s">
        <v>146</v>
      </c>
      <c r="D20" s="671" t="s">
        <v>163</v>
      </c>
      <c r="E20" s="671"/>
      <c r="F20" s="671"/>
      <c r="G20" s="671"/>
      <c r="H20" s="671"/>
      <c r="I20" s="671"/>
      <c r="J20" s="671"/>
      <c r="K20" s="671"/>
      <c r="L20" s="671"/>
      <c r="M20" s="671"/>
      <c r="N20" s="671"/>
      <c r="O20" s="671"/>
      <c r="P20" s="671"/>
      <c r="Q20" s="671"/>
      <c r="R20" s="671"/>
      <c r="S20" s="671"/>
      <c r="T20" s="671"/>
      <c r="U20" s="671"/>
      <c r="V20" s="671"/>
      <c r="W20" s="261"/>
      <c r="X20" s="261"/>
      <c r="Y20" s="261"/>
      <c r="Z20" s="261"/>
      <c r="AA20" s="261"/>
      <c r="AB20" s="261"/>
      <c r="AC20" s="261"/>
      <c r="AD20" s="261"/>
      <c r="AE20" s="261"/>
      <c r="AF20" s="261"/>
      <c r="AG20" s="261"/>
      <c r="AH20" s="261"/>
      <c r="AI20" s="261"/>
      <c r="AJ20" s="261"/>
      <c r="AK20" s="261"/>
      <c r="AL20" s="261"/>
      <c r="AM20" s="261"/>
      <c r="AN20" s="261"/>
      <c r="AO20" s="26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c r="BQ20" s="221"/>
      <c r="BR20" s="221"/>
      <c r="BS20" s="221"/>
      <c r="BT20" s="221"/>
      <c r="BU20" s="221"/>
      <c r="BV20" s="221"/>
      <c r="BW20" s="221"/>
      <c r="BX20" s="221"/>
      <c r="BY20" s="221"/>
      <c r="BZ20" s="221"/>
      <c r="CA20" s="221"/>
      <c r="CB20" s="221"/>
      <c r="CC20" s="8"/>
      <c r="CD20" s="52"/>
      <c r="CM20" s="506"/>
      <c r="CO20" s="233"/>
      <c r="CP20" s="233"/>
      <c r="CQ20" s="233"/>
      <c r="CR20" s="233"/>
      <c r="CS20" s="233"/>
      <c r="CT20" s="233"/>
      <c r="CU20" s="233"/>
      <c r="CV20" s="233"/>
      <c r="CW20" s="233"/>
      <c r="CX20" s="233"/>
      <c r="CY20" s="509"/>
      <c r="CZ20" s="507"/>
      <c r="DA20" s="507"/>
      <c r="DB20" s="508"/>
      <c r="DC20" s="508"/>
      <c r="DD20" s="506"/>
      <c r="DE20" s="506"/>
      <c r="DF20" s="506"/>
      <c r="DG20" s="506"/>
      <c r="DH20" s="506"/>
      <c r="DI20" s="506"/>
      <c r="DJ20" s="506"/>
      <c r="DK20" s="506"/>
      <c r="DL20" s="506"/>
      <c r="DM20" s="506"/>
      <c r="DN20" s="506"/>
      <c r="DO20" s="1527"/>
      <c r="DP20" s="1554"/>
      <c r="DQ20" s="509"/>
      <c r="DR20" s="391"/>
      <c r="DS20" s="391"/>
      <c r="DT20" s="391"/>
      <c r="DU20" s="391"/>
      <c r="DV20" s="391"/>
      <c r="DW20" s="391"/>
      <c r="DX20" s="391"/>
      <c r="DY20" s="391"/>
      <c r="DZ20" s="391"/>
      <c r="EA20" s="391"/>
      <c r="EB20" s="391"/>
      <c r="EC20" s="391"/>
      <c r="ED20" s="391"/>
      <c r="EE20" s="391"/>
      <c r="EF20" s="391"/>
      <c r="EG20" s="391"/>
      <c r="EH20" s="391"/>
      <c r="EI20" s="391"/>
      <c r="EJ20" s="391"/>
      <c r="EK20" s="391"/>
      <c r="EL20" s="391"/>
      <c r="EM20" s="391"/>
      <c r="EN20" s="391"/>
      <c r="EO20" s="391"/>
      <c r="EP20" s="391"/>
      <c r="EQ20" s="391"/>
      <c r="ER20" s="391"/>
      <c r="ES20" s="391"/>
      <c r="ET20" s="391"/>
      <c r="EU20" s="391"/>
      <c r="EV20" s="391"/>
      <c r="EW20" s="391"/>
      <c r="EX20" s="391"/>
      <c r="EY20" s="391"/>
      <c r="EZ20" s="391"/>
      <c r="FA20" s="391"/>
      <c r="FB20" s="391"/>
      <c r="FC20" s="391"/>
      <c r="FD20" s="391"/>
      <c r="FE20" s="391"/>
      <c r="FF20" s="391"/>
      <c r="FG20" s="391"/>
      <c r="FH20" s="391"/>
    </row>
    <row r="21" spans="1:164" ht="33" customHeight="1" thickBot="1">
      <c r="B21" s="670"/>
      <c r="C21" s="672"/>
      <c r="D21" s="672" t="s">
        <v>164</v>
      </c>
      <c r="E21" s="671"/>
      <c r="F21" s="671"/>
      <c r="G21" s="671"/>
      <c r="H21" s="671"/>
      <c r="I21" s="671"/>
      <c r="J21" s="671"/>
      <c r="K21" s="671"/>
      <c r="L21" s="671"/>
      <c r="M21" s="671"/>
      <c r="N21" s="671"/>
      <c r="O21" s="671"/>
      <c r="P21" s="671"/>
      <c r="Q21" s="671"/>
      <c r="R21" s="671"/>
      <c r="S21" s="671"/>
      <c r="T21" s="671"/>
      <c r="U21" s="671"/>
      <c r="V21" s="671"/>
      <c r="W21" s="261"/>
      <c r="X21" s="261"/>
      <c r="Y21" s="261"/>
      <c r="Z21" s="261"/>
      <c r="AA21" s="261"/>
      <c r="AB21" s="261"/>
      <c r="AC21" s="261"/>
      <c r="AD21" s="261"/>
      <c r="AE21" s="261"/>
      <c r="AF21" s="261"/>
      <c r="AG21" s="261"/>
      <c r="AH21" s="261"/>
      <c r="AI21" s="261"/>
      <c r="AJ21" s="261"/>
      <c r="AK21" s="261"/>
      <c r="AL21" s="261"/>
      <c r="AM21" s="261"/>
      <c r="AN21" s="261"/>
      <c r="AO21" s="26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c r="BN21" s="221"/>
      <c r="BO21" s="221"/>
      <c r="BP21" s="261"/>
      <c r="BQ21" s="261"/>
      <c r="BR21" s="261"/>
      <c r="BS21" s="261"/>
      <c r="BT21" s="261"/>
      <c r="BU21" s="261"/>
      <c r="BV21" s="261"/>
      <c r="BW21" s="261"/>
      <c r="BX21" s="682"/>
      <c r="BY21" s="893" t="s">
        <v>145</v>
      </c>
      <c r="BZ21" s="261"/>
      <c r="CA21" s="261"/>
      <c r="CB21" s="221"/>
      <c r="CC21" s="8"/>
      <c r="CD21" s="52"/>
      <c r="CM21" s="506"/>
      <c r="CO21" s="233"/>
      <c r="CP21" s="233"/>
      <c r="CQ21" s="233"/>
      <c r="CR21" s="233"/>
      <c r="CS21" s="233"/>
      <c r="CT21" s="233"/>
      <c r="CU21" s="233"/>
      <c r="CV21" s="233"/>
      <c r="CW21" s="233"/>
      <c r="CX21" s="233"/>
      <c r="CY21" s="509"/>
      <c r="CZ21" s="507"/>
      <c r="DA21" s="507"/>
      <c r="DB21" s="508"/>
      <c r="DC21" s="508"/>
      <c r="DD21" s="506"/>
      <c r="DE21" s="506"/>
      <c r="DF21" s="506"/>
      <c r="DG21" s="506"/>
      <c r="DH21" s="506"/>
      <c r="DI21" s="506"/>
      <c r="DJ21" s="506"/>
      <c r="DK21" s="506"/>
      <c r="DL21" s="506"/>
      <c r="DM21" s="506"/>
      <c r="DN21" s="506"/>
      <c r="DO21" s="1527"/>
      <c r="DP21" s="1554"/>
      <c r="DQ21" s="509"/>
      <c r="DR21" s="391"/>
      <c r="DS21" s="391"/>
      <c r="DT21" s="391"/>
      <c r="DU21" s="391"/>
      <c r="DV21" s="391"/>
      <c r="DW21" s="391"/>
      <c r="DX21" s="391"/>
      <c r="DY21" s="391"/>
      <c r="DZ21" s="391"/>
      <c r="EA21" s="391"/>
      <c r="EB21" s="391"/>
      <c r="EC21" s="391"/>
      <c r="ED21" s="391"/>
      <c r="EE21" s="391"/>
      <c r="EF21" s="391"/>
      <c r="EG21" s="391"/>
      <c r="EH21" s="391"/>
      <c r="EI21" s="391"/>
      <c r="EJ21" s="391"/>
      <c r="EK21" s="391"/>
      <c r="EL21" s="391"/>
      <c r="EM21" s="391"/>
      <c r="EN21" s="391"/>
      <c r="EO21" s="391"/>
      <c r="EP21" s="391"/>
      <c r="EQ21" s="391"/>
      <c r="ER21" s="391"/>
      <c r="ES21" s="391"/>
      <c r="ET21" s="391"/>
      <c r="EU21" s="391"/>
      <c r="EV21" s="391"/>
      <c r="EW21" s="391"/>
      <c r="EX21" s="391"/>
      <c r="EY21" s="391"/>
      <c r="EZ21" s="391"/>
      <c r="FA21" s="391"/>
      <c r="FB21" s="391"/>
      <c r="FC21" s="391"/>
      <c r="FD21" s="391"/>
      <c r="FE21" s="391"/>
      <c r="FF21" s="391"/>
      <c r="FG21" s="391"/>
      <c r="FH21" s="391"/>
    </row>
    <row r="22" spans="1:164" ht="24" customHeight="1">
      <c r="B22" s="670"/>
      <c r="C22" s="671"/>
      <c r="D22" s="671" t="s">
        <v>165</v>
      </c>
      <c r="E22" s="221"/>
      <c r="F22" s="671" t="s">
        <v>166</v>
      </c>
      <c r="G22" s="671"/>
      <c r="H22" s="671"/>
      <c r="I22" s="671"/>
      <c r="J22" s="671"/>
      <c r="K22" s="671"/>
      <c r="L22" s="671"/>
      <c r="M22" s="671"/>
      <c r="N22" s="671"/>
      <c r="O22" s="671"/>
      <c r="P22" s="671"/>
      <c r="Q22" s="671"/>
      <c r="R22" s="671"/>
      <c r="S22" s="671"/>
      <c r="T22" s="671"/>
      <c r="U22" s="671"/>
      <c r="V22" s="671"/>
      <c r="W22" s="261"/>
      <c r="X22" s="261"/>
      <c r="Y22" s="261"/>
      <c r="Z22" s="261"/>
      <c r="AA22" s="261"/>
      <c r="AB22" s="261"/>
      <c r="AC22" s="261"/>
      <c r="AD22" s="261"/>
      <c r="AE22" s="261"/>
      <c r="AF22" s="261"/>
      <c r="AG22" s="261"/>
      <c r="AH22" s="261"/>
      <c r="AI22" s="261"/>
      <c r="AJ22" s="261"/>
      <c r="AK22" s="261"/>
      <c r="AL22" s="261"/>
      <c r="AM22" s="261"/>
      <c r="AN22" s="261"/>
      <c r="AO22" s="261"/>
      <c r="AP22" s="221"/>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221"/>
      <c r="BN22" s="221"/>
      <c r="BO22" s="221"/>
      <c r="BP22" s="1600">
        <v>34</v>
      </c>
      <c r="BQ22" s="1600"/>
      <c r="BR22" s="1583"/>
      <c r="BS22" s="1584"/>
      <c r="BT22" s="1584"/>
      <c r="BU22" s="1584"/>
      <c r="BV22" s="1584"/>
      <c r="BW22" s="1584"/>
      <c r="BX22" s="1584"/>
      <c r="BY22" s="1584"/>
      <c r="BZ22" s="1584"/>
      <c r="CA22" s="1585"/>
      <c r="CB22" s="221"/>
      <c r="CC22" s="8"/>
      <c r="CD22" s="52"/>
      <c r="CM22" s="506"/>
      <c r="CN22" s="233"/>
      <c r="CO22" s="233"/>
      <c r="CP22" s="233"/>
      <c r="CQ22" s="233"/>
      <c r="CR22" s="233"/>
      <c r="CS22" s="233"/>
      <c r="CT22" s="233"/>
      <c r="CU22" s="233"/>
      <c r="CV22" s="233"/>
      <c r="CW22" s="233"/>
      <c r="CX22" s="233"/>
      <c r="CY22" s="1532"/>
      <c r="CZ22" s="1532"/>
      <c r="DA22" s="507"/>
      <c r="DB22" s="508"/>
      <c r="DC22" s="508"/>
      <c r="DD22" s="506"/>
      <c r="DE22" s="506"/>
      <c r="DF22" s="506"/>
      <c r="DG22" s="506"/>
      <c r="DH22" s="506"/>
      <c r="DI22" s="506"/>
      <c r="DJ22" s="506"/>
      <c r="DK22" s="506"/>
      <c r="DL22" s="506"/>
      <c r="DM22" s="506"/>
      <c r="DN22" s="506"/>
      <c r="DO22" s="506"/>
      <c r="DP22" s="506"/>
      <c r="DQ22" s="509"/>
      <c r="DR22" s="391"/>
      <c r="DS22" s="391"/>
      <c r="DT22" s="391"/>
      <c r="DU22" s="391"/>
      <c r="DV22" s="391"/>
      <c r="DW22" s="391"/>
      <c r="DX22" s="391"/>
      <c r="DY22" s="391"/>
      <c r="DZ22" s="391"/>
      <c r="EA22" s="391"/>
      <c r="EB22" s="391"/>
      <c r="EC22" s="391"/>
      <c r="ED22" s="391"/>
      <c r="EE22" s="391"/>
      <c r="EF22" s="391"/>
      <c r="EG22" s="391"/>
      <c r="EH22" s="391"/>
      <c r="EI22" s="391"/>
      <c r="EJ22" s="391"/>
      <c r="EK22" s="391"/>
      <c r="EL22" s="391"/>
      <c r="EM22" s="391"/>
      <c r="EN22" s="391"/>
      <c r="EO22" s="391"/>
      <c r="EP22" s="391"/>
      <c r="EQ22" s="391"/>
      <c r="ER22" s="391"/>
      <c r="ES22" s="391"/>
      <c r="ET22" s="391"/>
      <c r="EU22" s="391"/>
      <c r="EV22" s="391"/>
      <c r="EW22" s="391"/>
      <c r="EX22" s="391"/>
      <c r="EY22" s="391"/>
      <c r="EZ22" s="391"/>
      <c r="FA22" s="391"/>
      <c r="FB22" s="391"/>
      <c r="FC22" s="391"/>
      <c r="FD22" s="391"/>
      <c r="FE22" s="391"/>
      <c r="FF22" s="391"/>
      <c r="FG22" s="391"/>
      <c r="FH22" s="391"/>
    </row>
    <row r="23" spans="1:164" s="290" customFormat="1" ht="24" customHeight="1" thickBot="1">
      <c r="A23" s="143"/>
      <c r="B23" s="673"/>
      <c r="C23" s="221"/>
      <c r="D23" s="221"/>
      <c r="E23" s="221"/>
      <c r="F23" s="674" t="s">
        <v>166</v>
      </c>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221"/>
      <c r="AN23" s="221"/>
      <c r="AO23" s="221"/>
      <c r="AP23" s="675"/>
      <c r="AQ23" s="675"/>
      <c r="AR23" s="675"/>
      <c r="AS23" s="675"/>
      <c r="AT23" s="675"/>
      <c r="AU23" s="675"/>
      <c r="AV23" s="675"/>
      <c r="AW23" s="675"/>
      <c r="AX23" s="675"/>
      <c r="AY23" s="675"/>
      <c r="AZ23" s="675"/>
      <c r="BA23" s="675"/>
      <c r="BB23" s="675"/>
      <c r="BC23" s="675"/>
      <c r="BD23" s="675"/>
      <c r="BE23" s="675"/>
      <c r="BF23" s="675"/>
      <c r="BG23" s="675"/>
      <c r="BH23" s="675"/>
      <c r="BI23" s="675"/>
      <c r="BJ23" s="675"/>
      <c r="BK23" s="675"/>
      <c r="BL23" s="675"/>
      <c r="BM23" s="675"/>
      <c r="BN23" s="675"/>
      <c r="BO23" s="675"/>
      <c r="BP23" s="1600"/>
      <c r="BQ23" s="1600"/>
      <c r="BR23" s="1586"/>
      <c r="BS23" s="1587"/>
      <c r="BT23" s="1587"/>
      <c r="BU23" s="1587"/>
      <c r="BV23" s="1587"/>
      <c r="BW23" s="1587"/>
      <c r="BX23" s="1587"/>
      <c r="BY23" s="1587"/>
      <c r="BZ23" s="1587"/>
      <c r="CA23" s="1588"/>
      <c r="CB23" s="675"/>
      <c r="CC23" s="688"/>
      <c r="CD23" s="689"/>
      <c r="CM23" s="506"/>
      <c r="DL23" s="506"/>
      <c r="DM23" s="506"/>
      <c r="DN23" s="506"/>
      <c r="DO23" s="506"/>
      <c r="DP23" s="506"/>
      <c r="DQ23" s="509"/>
      <c r="DR23" s="391"/>
      <c r="DS23" s="391"/>
      <c r="DT23" s="391"/>
      <c r="DU23" s="391"/>
      <c r="DV23" s="391"/>
      <c r="DW23" s="391"/>
      <c r="DX23" s="391"/>
      <c r="DY23" s="391"/>
      <c r="DZ23" s="391"/>
      <c r="EA23" s="391"/>
      <c r="EB23" s="391"/>
      <c r="EC23" s="391"/>
      <c r="ED23" s="391"/>
      <c r="EE23" s="391"/>
      <c r="EF23" s="391"/>
      <c r="EG23" s="391"/>
      <c r="EH23" s="391"/>
      <c r="EI23" s="391"/>
      <c r="EJ23" s="391"/>
      <c r="EK23" s="391"/>
      <c r="EL23" s="391"/>
      <c r="EM23" s="391"/>
      <c r="EN23" s="391"/>
      <c r="EO23" s="391"/>
      <c r="EP23" s="391"/>
      <c r="EQ23" s="391"/>
      <c r="ER23" s="391"/>
      <c r="ES23" s="391"/>
      <c r="ET23" s="391"/>
      <c r="EU23" s="391"/>
      <c r="EV23" s="391"/>
      <c r="EW23" s="391"/>
      <c r="EX23" s="391"/>
      <c r="EY23" s="391"/>
      <c r="EZ23" s="391"/>
      <c r="FA23" s="391"/>
      <c r="FB23" s="391"/>
      <c r="FC23" s="391"/>
      <c r="FD23" s="391"/>
      <c r="FE23" s="391"/>
      <c r="FF23" s="391"/>
      <c r="FG23" s="391"/>
      <c r="FH23" s="391"/>
    </row>
    <row r="24" spans="1:164" ht="15" customHeight="1" thickBot="1">
      <c r="A24" s="55"/>
      <c r="B24" s="673"/>
      <c r="C24" s="675"/>
      <c r="D24" s="675"/>
      <c r="E24" s="675"/>
      <c r="F24" s="675"/>
      <c r="G24" s="675"/>
      <c r="H24" s="675"/>
      <c r="I24" s="675"/>
      <c r="J24" s="675"/>
      <c r="K24" s="675"/>
      <c r="L24" s="675"/>
      <c r="M24" s="675"/>
      <c r="N24" s="675"/>
      <c r="O24" s="675"/>
      <c r="P24" s="675"/>
      <c r="Q24" s="675"/>
      <c r="R24" s="675"/>
      <c r="S24" s="675"/>
      <c r="T24" s="675"/>
      <c r="U24" s="675"/>
      <c r="V24" s="675"/>
      <c r="W24" s="675"/>
      <c r="X24" s="675"/>
      <c r="Y24" s="675"/>
      <c r="Z24" s="675"/>
      <c r="AA24" s="675"/>
      <c r="AB24" s="675"/>
      <c r="AC24" s="675"/>
      <c r="AD24" s="675"/>
      <c r="AE24" s="675"/>
      <c r="AF24" s="675"/>
      <c r="AG24" s="675"/>
      <c r="AH24" s="675"/>
      <c r="AI24" s="675"/>
      <c r="AJ24" s="675"/>
      <c r="AK24" s="675"/>
      <c r="AL24" s="675"/>
      <c r="AM24" s="675"/>
      <c r="AN24" s="675"/>
      <c r="AO24" s="675"/>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c r="BQ24" s="221"/>
      <c r="BR24" s="221"/>
      <c r="BS24" s="221"/>
      <c r="BT24" s="221"/>
      <c r="BU24" s="221"/>
      <c r="BV24" s="221"/>
      <c r="BW24" s="221"/>
      <c r="BX24" s="221"/>
      <c r="BY24" s="221"/>
      <c r="BZ24" s="221"/>
      <c r="CA24" s="221"/>
      <c r="CB24" s="221"/>
      <c r="CC24" s="688"/>
      <c r="CD24" s="689"/>
      <c r="CM24" s="506"/>
      <c r="DL24" s="506"/>
      <c r="DM24" s="506"/>
      <c r="DN24" s="506"/>
      <c r="DO24" s="506"/>
      <c r="DP24" s="506"/>
      <c r="DQ24" s="509"/>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row>
    <row r="25" spans="1:164" ht="24" customHeight="1">
      <c r="A25" s="55"/>
      <c r="B25" s="8"/>
      <c r="C25" s="221"/>
      <c r="D25" s="671" t="s">
        <v>167</v>
      </c>
      <c r="E25" s="221"/>
      <c r="F25" s="671" t="s">
        <v>168</v>
      </c>
      <c r="G25" s="671"/>
      <c r="H25" s="671"/>
      <c r="I25" s="671"/>
      <c r="J25" s="671"/>
      <c r="K25" s="671"/>
      <c r="L25" s="671"/>
      <c r="M25" s="671"/>
      <c r="N25" s="221"/>
      <c r="O25" s="221"/>
      <c r="P25" s="221"/>
      <c r="Q25" s="221"/>
      <c r="R25" s="221"/>
      <c r="S25" s="221"/>
      <c r="T25" s="221"/>
      <c r="U25" s="221"/>
      <c r="V25" s="221"/>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1600">
        <v>75</v>
      </c>
      <c r="BQ25" s="1600"/>
      <c r="BR25" s="1583"/>
      <c r="BS25" s="1584"/>
      <c r="BT25" s="1584"/>
      <c r="BU25" s="1584"/>
      <c r="BV25" s="1584"/>
      <c r="BW25" s="1584"/>
      <c r="BX25" s="1584"/>
      <c r="BY25" s="1584"/>
      <c r="BZ25" s="1584"/>
      <c r="CA25" s="1585"/>
      <c r="CB25" s="221"/>
      <c r="CC25" s="8"/>
      <c r="CD25" s="52"/>
      <c r="CM25" s="506"/>
      <c r="DL25" s="506"/>
      <c r="DM25" s="506"/>
      <c r="DN25" s="506"/>
      <c r="DO25" s="506"/>
      <c r="DP25" s="506"/>
      <c r="DQ25" s="509"/>
      <c r="DR25" s="391"/>
      <c r="DS25" s="391"/>
      <c r="DT25" s="391"/>
      <c r="DU25" s="391"/>
      <c r="DV25" s="391"/>
      <c r="DW25" s="391"/>
      <c r="DX25" s="391"/>
      <c r="DY25" s="391"/>
      <c r="DZ25" s="391"/>
      <c r="EA25" s="391"/>
      <c r="EB25" s="391"/>
      <c r="EC25" s="391"/>
      <c r="ED25" s="391"/>
      <c r="EE25" s="391"/>
      <c r="EF25" s="391"/>
      <c r="EG25" s="391"/>
      <c r="EH25" s="391"/>
      <c r="EI25" s="391"/>
      <c r="EJ25" s="391"/>
      <c r="EK25" s="391"/>
      <c r="EL25" s="391"/>
      <c r="EM25" s="391"/>
      <c r="EN25" s="391"/>
      <c r="EO25" s="391"/>
      <c r="EP25" s="391"/>
      <c r="EQ25" s="391"/>
      <c r="ER25" s="391"/>
      <c r="ES25" s="391"/>
      <c r="ET25" s="391"/>
      <c r="EU25" s="391"/>
      <c r="EV25" s="391"/>
      <c r="EW25" s="391"/>
      <c r="EX25" s="391"/>
      <c r="EY25" s="391"/>
      <c r="EZ25" s="391"/>
      <c r="FA25" s="391"/>
      <c r="FB25" s="391"/>
      <c r="FC25" s="391"/>
      <c r="FD25" s="391"/>
      <c r="FE25" s="391"/>
      <c r="FF25" s="391"/>
      <c r="FG25" s="391"/>
      <c r="FH25" s="391"/>
    </row>
    <row r="26" spans="1:164" ht="24" customHeight="1" thickBot="1">
      <c r="A26" s="55"/>
      <c r="B26" s="8"/>
      <c r="C26" s="221"/>
      <c r="D26" s="221"/>
      <c r="E26" s="221"/>
      <c r="F26" s="674" t="s">
        <v>168</v>
      </c>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21"/>
      <c r="BF26" s="221"/>
      <c r="BG26" s="221"/>
      <c r="BH26" s="221"/>
      <c r="BI26" s="221"/>
      <c r="BJ26" s="221"/>
      <c r="BK26" s="221"/>
      <c r="BL26" s="221"/>
      <c r="BM26" s="221"/>
      <c r="BN26" s="221"/>
      <c r="BO26" s="221"/>
      <c r="BP26" s="1600"/>
      <c r="BQ26" s="1600"/>
      <c r="BR26" s="1586"/>
      <c r="BS26" s="1587"/>
      <c r="BT26" s="1587"/>
      <c r="BU26" s="1587"/>
      <c r="BV26" s="1587"/>
      <c r="BW26" s="1587"/>
      <c r="BX26" s="1587"/>
      <c r="BY26" s="1587"/>
      <c r="BZ26" s="1587"/>
      <c r="CA26" s="1588"/>
      <c r="CB26" s="221"/>
      <c r="CC26" s="8"/>
      <c r="CD26" s="52"/>
      <c r="CK26" s="354"/>
      <c r="CL26" s="307"/>
      <c r="CM26" s="307"/>
      <c r="CN26" s="307"/>
      <c r="CO26" s="307"/>
      <c r="CP26" s="307"/>
      <c r="CQ26" s="307"/>
      <c r="CR26" s="307"/>
      <c r="CS26" s="307"/>
      <c r="CT26" s="307"/>
      <c r="CU26" s="307"/>
      <c r="CV26" s="307"/>
      <c r="CW26" s="307"/>
      <c r="CX26" s="307"/>
      <c r="CY26" s="307"/>
      <c r="CZ26" s="307"/>
      <c r="DA26" s="307"/>
      <c r="DB26" s="307"/>
      <c r="DC26" s="307"/>
      <c r="DD26" s="307"/>
      <c r="DE26" s="307"/>
      <c r="DF26" s="307"/>
      <c r="DG26" s="307"/>
      <c r="DH26" s="307"/>
      <c r="DI26" s="307"/>
    </row>
    <row r="27" spans="1:164" ht="30" customHeight="1">
      <c r="A27" s="55"/>
      <c r="B27" s="261"/>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c r="BQ27" s="221"/>
      <c r="BR27" s="221"/>
      <c r="BS27" s="221"/>
      <c r="BT27" s="221"/>
      <c r="BU27" s="221"/>
      <c r="BV27" s="221"/>
      <c r="BW27" s="221"/>
      <c r="BX27" s="221"/>
      <c r="BY27" s="221"/>
      <c r="BZ27" s="221"/>
      <c r="CA27" s="221"/>
      <c r="CB27" s="221"/>
      <c r="CC27" s="261"/>
      <c r="CD27" s="690"/>
      <c r="CK27" s="355"/>
      <c r="CL27" s="307"/>
      <c r="CM27" s="307"/>
      <c r="CN27" s="307"/>
      <c r="CO27" s="307"/>
      <c r="CP27" s="307"/>
      <c r="CQ27" s="307"/>
      <c r="CR27" s="307"/>
      <c r="CS27" s="307"/>
      <c r="CT27" s="307"/>
      <c r="CU27" s="307"/>
      <c r="CV27" s="307"/>
      <c r="CW27" s="307"/>
      <c r="CX27" s="307"/>
      <c r="CY27" s="307"/>
      <c r="CZ27" s="307"/>
      <c r="DA27" s="307"/>
      <c r="DB27" s="307"/>
      <c r="DC27" s="307"/>
      <c r="DD27" s="307"/>
      <c r="DE27" s="307"/>
      <c r="DF27" s="307"/>
      <c r="DG27" s="307"/>
      <c r="DH27" s="307"/>
      <c r="DI27" s="307"/>
    </row>
    <row r="28" spans="1:164" ht="30" customHeight="1">
      <c r="A28" s="55"/>
      <c r="B28" s="261"/>
      <c r="C28" s="671" t="s">
        <v>149</v>
      </c>
      <c r="D28" s="671" t="s">
        <v>169</v>
      </c>
      <c r="E28" s="671"/>
      <c r="F28" s="671"/>
      <c r="G28" s="671"/>
      <c r="H28" s="671"/>
      <c r="I28" s="671"/>
      <c r="J28" s="671"/>
      <c r="K28" s="671"/>
      <c r="L28" s="671"/>
      <c r="M28" s="671"/>
      <c r="N28" s="671"/>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1"/>
      <c r="AN28" s="261"/>
      <c r="AO28" s="26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221"/>
      <c r="BS28" s="221"/>
      <c r="BT28" s="221"/>
      <c r="BU28" s="221"/>
      <c r="BV28" s="221"/>
      <c r="BW28" s="221"/>
      <c r="BX28" s="221"/>
      <c r="BY28" s="221"/>
      <c r="BZ28" s="221"/>
      <c r="CA28" s="221"/>
      <c r="CB28" s="221"/>
      <c r="CC28" s="261"/>
      <c r="CD28" s="690"/>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row>
    <row r="29" spans="1:164" ht="30" customHeight="1" thickBot="1">
      <c r="A29" s="55"/>
      <c r="B29" s="368"/>
      <c r="C29" s="672"/>
      <c r="D29" s="672" t="s">
        <v>170</v>
      </c>
      <c r="E29" s="671"/>
      <c r="F29" s="671"/>
      <c r="G29" s="671"/>
      <c r="H29" s="671"/>
      <c r="I29" s="671"/>
      <c r="J29" s="671"/>
      <c r="K29" s="671"/>
      <c r="L29" s="671"/>
      <c r="M29" s="671"/>
      <c r="N29" s="671"/>
      <c r="O29" s="261"/>
      <c r="P29" s="261"/>
      <c r="Q29" s="261"/>
      <c r="R29" s="261"/>
      <c r="S29" s="261"/>
      <c r="T29" s="261"/>
      <c r="U29" s="261"/>
      <c r="V29" s="261"/>
      <c r="W29" s="261"/>
      <c r="X29" s="261"/>
      <c r="Y29" s="261"/>
      <c r="Z29" s="261"/>
      <c r="AA29" s="261"/>
      <c r="AB29" s="261"/>
      <c r="AC29" s="261"/>
      <c r="AD29" s="261"/>
      <c r="AE29" s="261"/>
      <c r="AF29" s="261"/>
      <c r="AG29" s="261"/>
      <c r="AH29" s="261"/>
      <c r="AI29" s="261"/>
      <c r="AJ29" s="261"/>
      <c r="AK29" s="261"/>
      <c r="AL29" s="261"/>
      <c r="AM29" s="261"/>
      <c r="AN29" s="261"/>
      <c r="AO29" s="26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c r="BQ29" s="221"/>
      <c r="BR29" s="221"/>
      <c r="BS29" s="221"/>
      <c r="BT29" s="221"/>
      <c r="BU29" s="221"/>
      <c r="BV29" s="221"/>
      <c r="BW29" s="221"/>
      <c r="BX29" s="221"/>
      <c r="BY29" s="221"/>
      <c r="BZ29" s="221"/>
      <c r="CA29" s="221"/>
      <c r="CB29" s="221"/>
      <c r="CC29" s="261"/>
      <c r="CD29" s="687"/>
      <c r="CL29" s="514"/>
      <c r="CM29" s="307"/>
      <c r="CN29" s="307"/>
      <c r="CO29" s="307"/>
      <c r="CP29" s="307"/>
      <c r="CQ29" s="307"/>
      <c r="CR29" s="307"/>
      <c r="CS29" s="307"/>
      <c r="CT29" s="307"/>
      <c r="CU29" s="307"/>
      <c r="CV29" s="307"/>
      <c r="CW29" s="307"/>
      <c r="CX29" s="307"/>
      <c r="CY29" s="307"/>
      <c r="CZ29" s="307"/>
      <c r="DA29" s="307"/>
      <c r="DB29" s="307"/>
      <c r="DC29" s="307"/>
      <c r="DD29" s="307"/>
      <c r="DE29" s="307"/>
      <c r="DF29" s="307"/>
      <c r="DG29" s="307"/>
      <c r="DH29" s="307"/>
      <c r="DI29" s="307"/>
      <c r="DJ29" s="307"/>
    </row>
    <row r="30" spans="1:164" ht="24" customHeight="1">
      <c r="A30" s="55"/>
      <c r="B30" s="368"/>
      <c r="C30" s="671"/>
      <c r="D30" s="671" t="s">
        <v>165</v>
      </c>
      <c r="E30" s="221"/>
      <c r="F30" s="671" t="s">
        <v>166</v>
      </c>
      <c r="G30" s="671"/>
      <c r="H30" s="671"/>
      <c r="I30" s="671"/>
      <c r="J30" s="671"/>
      <c r="K30" s="671"/>
      <c r="L30" s="671"/>
      <c r="M30" s="671"/>
      <c r="N30" s="671"/>
      <c r="O30" s="671"/>
      <c r="P30" s="671"/>
      <c r="Q30" s="671"/>
      <c r="R30" s="671"/>
      <c r="S30" s="671"/>
      <c r="T30" s="671"/>
      <c r="U30" s="671"/>
      <c r="V30" s="671"/>
      <c r="W30" s="261"/>
      <c r="X30" s="261"/>
      <c r="Y30" s="261"/>
      <c r="Z30" s="261"/>
      <c r="AA30" s="261"/>
      <c r="AB30" s="261"/>
      <c r="AC30" s="261"/>
      <c r="AD30" s="261"/>
      <c r="AE30" s="261"/>
      <c r="AF30" s="261"/>
      <c r="AG30" s="261"/>
      <c r="AH30" s="261"/>
      <c r="AI30" s="261"/>
      <c r="AJ30" s="261"/>
      <c r="AK30" s="261"/>
      <c r="AL30" s="261"/>
      <c r="AM30" s="261"/>
      <c r="AN30" s="261"/>
      <c r="AO30" s="261"/>
      <c r="AP30" s="221"/>
      <c r="AQ30" s="221"/>
      <c r="AR30" s="221"/>
      <c r="AS30" s="221"/>
      <c r="AT30" s="221"/>
      <c r="AU30" s="221"/>
      <c r="AV30" s="221"/>
      <c r="AW30" s="221"/>
      <c r="AX30" s="221"/>
      <c r="AY30" s="221"/>
      <c r="AZ30" s="221"/>
      <c r="BA30" s="221"/>
      <c r="BB30" s="221"/>
      <c r="BC30" s="221"/>
      <c r="BD30" s="221"/>
      <c r="BE30" s="221"/>
      <c r="BF30" s="221"/>
      <c r="BG30" s="221"/>
      <c r="BH30" s="221"/>
      <c r="BI30" s="221"/>
      <c r="BJ30" s="221"/>
      <c r="BK30" s="221"/>
      <c r="BL30" s="221"/>
      <c r="BM30" s="221"/>
      <c r="BN30" s="221"/>
      <c r="BO30" s="221"/>
      <c r="BP30" s="1600">
        <v>76</v>
      </c>
      <c r="BQ30" s="1600"/>
      <c r="BR30" s="1583"/>
      <c r="BS30" s="1584"/>
      <c r="BT30" s="1584"/>
      <c r="BU30" s="1584"/>
      <c r="BV30" s="1584"/>
      <c r="BW30" s="1584"/>
      <c r="BX30" s="1584"/>
      <c r="BY30" s="1584"/>
      <c r="BZ30" s="1584"/>
      <c r="CA30" s="1585"/>
      <c r="CB30" s="221"/>
      <c r="CC30" s="261"/>
      <c r="CD30" s="687"/>
      <c r="CM30" s="307"/>
      <c r="CN30" s="307"/>
      <c r="CO30" s="307"/>
      <c r="CP30" s="307"/>
      <c r="CQ30" s="307"/>
      <c r="CR30" s="307"/>
      <c r="CS30" s="307"/>
      <c r="CT30" s="307"/>
      <c r="CU30" s="307"/>
      <c r="CV30" s="307"/>
      <c r="CW30" s="307"/>
      <c r="CX30" s="307"/>
      <c r="CY30" s="307"/>
      <c r="CZ30" s="307"/>
      <c r="DA30" s="307"/>
      <c r="DB30" s="307"/>
      <c r="DC30" s="307"/>
      <c r="DD30" s="307"/>
      <c r="DE30" s="307"/>
      <c r="DF30" s="307"/>
      <c r="DG30" s="307"/>
      <c r="DH30" s="307"/>
      <c r="DI30" s="307"/>
      <c r="DJ30" s="307"/>
      <c r="DK30" s="307"/>
    </row>
    <row r="31" spans="1:164" ht="24" customHeight="1" thickBot="1">
      <c r="A31" s="55"/>
      <c r="B31" s="368"/>
      <c r="C31" s="221"/>
      <c r="D31" s="221"/>
      <c r="E31" s="221"/>
      <c r="F31" s="674" t="s">
        <v>166</v>
      </c>
      <c r="G31" s="221"/>
      <c r="H31" s="221"/>
      <c r="I31" s="221"/>
      <c r="J31" s="221"/>
      <c r="K31" s="221"/>
      <c r="L31" s="221"/>
      <c r="M31" s="221"/>
      <c r="N31" s="221"/>
      <c r="O31" s="671"/>
      <c r="P31" s="671"/>
      <c r="Q31" s="671"/>
      <c r="R31" s="671"/>
      <c r="S31" s="671"/>
      <c r="T31" s="671"/>
      <c r="U31" s="671"/>
      <c r="V31" s="671"/>
      <c r="W31" s="261"/>
      <c r="X31" s="261"/>
      <c r="Y31" s="261"/>
      <c r="Z31" s="261"/>
      <c r="AA31" s="261"/>
      <c r="AB31" s="261"/>
      <c r="AC31" s="261"/>
      <c r="AD31" s="261"/>
      <c r="AE31" s="261"/>
      <c r="AF31" s="261"/>
      <c r="AG31" s="261"/>
      <c r="AH31" s="261"/>
      <c r="AI31" s="261"/>
      <c r="AJ31" s="261"/>
      <c r="AK31" s="261"/>
      <c r="AL31" s="261"/>
      <c r="AM31" s="261"/>
      <c r="AN31" s="261"/>
      <c r="AO31" s="26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1600"/>
      <c r="BQ31" s="1600"/>
      <c r="BR31" s="1586"/>
      <c r="BS31" s="1587"/>
      <c r="BT31" s="1587"/>
      <c r="BU31" s="1587"/>
      <c r="BV31" s="1587"/>
      <c r="BW31" s="1587"/>
      <c r="BX31" s="1587"/>
      <c r="BY31" s="1587"/>
      <c r="BZ31" s="1587"/>
      <c r="CA31" s="1588"/>
      <c r="CB31" s="221"/>
      <c r="CC31" s="261"/>
      <c r="CD31" s="687"/>
      <c r="CK31" s="290"/>
      <c r="CL31" s="290"/>
      <c r="CM31" s="532"/>
      <c r="CN31" s="307"/>
      <c r="CO31" s="307"/>
      <c r="CP31" s="307"/>
      <c r="CQ31" s="307"/>
      <c r="CR31" s="307"/>
      <c r="CS31" s="307"/>
      <c r="CT31" s="307"/>
      <c r="CU31" s="307"/>
      <c r="CV31" s="307"/>
      <c r="CW31" s="307"/>
      <c r="CX31" s="307"/>
      <c r="CY31" s="307"/>
      <c r="CZ31" s="307"/>
      <c r="DA31" s="307"/>
      <c r="DB31" s="307"/>
      <c r="DC31" s="307"/>
      <c r="DD31" s="307"/>
      <c r="DE31" s="307"/>
      <c r="DF31" s="307"/>
      <c r="DG31" s="307"/>
      <c r="DH31" s="307"/>
      <c r="DI31" s="307"/>
      <c r="DJ31" s="307"/>
      <c r="DK31" s="307"/>
    </row>
    <row r="32" spans="1:164" ht="15" customHeight="1" thickBot="1">
      <c r="A32" s="55"/>
      <c r="B32" s="368"/>
      <c r="C32" s="675"/>
      <c r="D32" s="675"/>
      <c r="E32" s="675"/>
      <c r="F32" s="675"/>
      <c r="G32" s="675"/>
      <c r="H32" s="675"/>
      <c r="I32" s="675"/>
      <c r="J32" s="675"/>
      <c r="K32" s="675"/>
      <c r="L32" s="675"/>
      <c r="M32" s="675"/>
      <c r="N32" s="675"/>
      <c r="O32" s="671"/>
      <c r="P32" s="671"/>
      <c r="Q32" s="671"/>
      <c r="R32" s="671"/>
      <c r="S32" s="671"/>
      <c r="T32" s="671"/>
      <c r="U32" s="671"/>
      <c r="V32" s="671"/>
      <c r="W32" s="261"/>
      <c r="X32" s="261"/>
      <c r="Y32" s="261"/>
      <c r="Z32" s="261"/>
      <c r="AA32" s="261"/>
      <c r="AB32" s="261"/>
      <c r="AC32" s="261"/>
      <c r="AD32" s="261"/>
      <c r="AE32" s="261"/>
      <c r="AF32" s="261"/>
      <c r="AG32" s="261"/>
      <c r="AH32" s="261"/>
      <c r="AI32" s="261"/>
      <c r="AJ32" s="261"/>
      <c r="AK32" s="261"/>
      <c r="AL32" s="261"/>
      <c r="AM32" s="261"/>
      <c r="AN32" s="261"/>
      <c r="AO32" s="26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c r="BQ32" s="221"/>
      <c r="BR32" s="221"/>
      <c r="BS32" s="221"/>
      <c r="BT32" s="221"/>
      <c r="BU32" s="221"/>
      <c r="BV32" s="221"/>
      <c r="BW32" s="221"/>
      <c r="BX32" s="221"/>
      <c r="BY32" s="221"/>
      <c r="BZ32" s="221"/>
      <c r="CA32" s="221"/>
      <c r="CB32" s="221"/>
      <c r="CC32" s="261"/>
      <c r="CD32" s="687"/>
    </row>
    <row r="33" spans="1:129" ht="24" customHeight="1">
      <c r="A33" s="55"/>
      <c r="B33" s="368"/>
      <c r="C33" s="221"/>
      <c r="D33" s="671" t="s">
        <v>167</v>
      </c>
      <c r="E33" s="221"/>
      <c r="F33" s="671" t="s">
        <v>168</v>
      </c>
      <c r="G33" s="671"/>
      <c r="H33" s="671"/>
      <c r="I33" s="671"/>
      <c r="J33" s="671"/>
      <c r="K33" s="671"/>
      <c r="L33" s="671"/>
      <c r="M33" s="671"/>
      <c r="N33" s="221"/>
      <c r="O33" s="671"/>
      <c r="P33" s="671"/>
      <c r="Q33" s="671"/>
      <c r="R33" s="671"/>
      <c r="S33" s="671"/>
      <c r="T33" s="671"/>
      <c r="U33" s="671"/>
      <c r="V33" s="671"/>
      <c r="W33" s="261"/>
      <c r="X33" s="261"/>
      <c r="Y33" s="261"/>
      <c r="Z33" s="261"/>
      <c r="AA33" s="261"/>
      <c r="AB33" s="261"/>
      <c r="AC33" s="261"/>
      <c r="AD33" s="261"/>
      <c r="AE33" s="261"/>
      <c r="AF33" s="261"/>
      <c r="AG33" s="261"/>
      <c r="AH33" s="261"/>
      <c r="AI33" s="261"/>
      <c r="AJ33" s="261"/>
      <c r="AK33" s="261"/>
      <c r="AL33" s="261"/>
      <c r="AM33" s="261"/>
      <c r="AN33" s="261"/>
      <c r="AO33" s="261"/>
      <c r="AP33" s="221"/>
      <c r="AQ33" s="221"/>
      <c r="AR33" s="221"/>
      <c r="AS33" s="221"/>
      <c r="AT33" s="221"/>
      <c r="AU33" s="221"/>
      <c r="AV33" s="221"/>
      <c r="AW33" s="221"/>
      <c r="AX33" s="221"/>
      <c r="AY33" s="221"/>
      <c r="AZ33" s="221"/>
      <c r="BA33" s="221"/>
      <c r="BB33" s="221"/>
      <c r="BC33" s="221"/>
      <c r="BD33" s="221"/>
      <c r="BE33" s="221"/>
      <c r="BF33" s="221"/>
      <c r="BG33" s="221"/>
      <c r="BH33" s="221"/>
      <c r="BI33" s="221"/>
      <c r="BJ33" s="221"/>
      <c r="BK33" s="221"/>
      <c r="BL33" s="221"/>
      <c r="BM33" s="221"/>
      <c r="BN33" s="221"/>
      <c r="BO33" s="221"/>
      <c r="BP33" s="1600">
        <v>77</v>
      </c>
      <c r="BQ33" s="1600"/>
      <c r="BR33" s="1583"/>
      <c r="BS33" s="1584"/>
      <c r="BT33" s="1584"/>
      <c r="BU33" s="1584"/>
      <c r="BV33" s="1584"/>
      <c r="BW33" s="1584"/>
      <c r="BX33" s="1584"/>
      <c r="BY33" s="1584"/>
      <c r="BZ33" s="1584"/>
      <c r="CA33" s="1585"/>
      <c r="CB33" s="221"/>
      <c r="CC33" s="261"/>
      <c r="CD33" s="687"/>
    </row>
    <row r="34" spans="1:129" ht="24" customHeight="1" thickBot="1">
      <c r="A34" s="55"/>
      <c r="B34" s="368"/>
      <c r="C34" s="221"/>
      <c r="D34" s="221"/>
      <c r="E34" s="221"/>
      <c r="F34" s="674" t="s">
        <v>168</v>
      </c>
      <c r="G34" s="221"/>
      <c r="H34" s="221"/>
      <c r="I34" s="221"/>
      <c r="J34" s="221"/>
      <c r="K34" s="221"/>
      <c r="L34" s="221"/>
      <c r="M34" s="221"/>
      <c r="N34" s="221"/>
      <c r="O34" s="671"/>
      <c r="P34" s="671"/>
      <c r="Q34" s="671"/>
      <c r="R34" s="671"/>
      <c r="S34" s="671"/>
      <c r="T34" s="671"/>
      <c r="U34" s="671"/>
      <c r="V34" s="671"/>
      <c r="W34" s="261"/>
      <c r="X34" s="261"/>
      <c r="Y34" s="261"/>
      <c r="Z34" s="261"/>
      <c r="AA34" s="261"/>
      <c r="AB34" s="261"/>
      <c r="AC34" s="261"/>
      <c r="AD34" s="261"/>
      <c r="AE34" s="261"/>
      <c r="AF34" s="261"/>
      <c r="AG34" s="261"/>
      <c r="AH34" s="261"/>
      <c r="AI34" s="261"/>
      <c r="AJ34" s="261"/>
      <c r="AK34" s="261"/>
      <c r="AL34" s="261"/>
      <c r="AM34" s="261"/>
      <c r="AN34" s="261"/>
      <c r="AO34" s="261"/>
      <c r="AP34" s="261"/>
      <c r="AQ34" s="261"/>
      <c r="AR34" s="261"/>
      <c r="AS34" s="261"/>
      <c r="AT34" s="261"/>
      <c r="AU34" s="261"/>
      <c r="AV34" s="261"/>
      <c r="AW34" s="261"/>
      <c r="AX34" s="261"/>
      <c r="AY34" s="261"/>
      <c r="AZ34" s="261"/>
      <c r="BA34" s="261"/>
      <c r="BB34" s="261"/>
      <c r="BC34" s="261"/>
      <c r="BD34" s="261"/>
      <c r="BE34" s="261"/>
      <c r="BF34" s="261"/>
      <c r="BG34" s="261"/>
      <c r="BH34" s="261"/>
      <c r="BI34" s="261"/>
      <c r="BJ34" s="261"/>
      <c r="BK34" s="261"/>
      <c r="BL34" s="261"/>
      <c r="BM34" s="261"/>
      <c r="BN34" s="261"/>
      <c r="BO34" s="261"/>
      <c r="BP34" s="1600"/>
      <c r="BQ34" s="1600"/>
      <c r="BR34" s="1586"/>
      <c r="BS34" s="1587"/>
      <c r="BT34" s="1587"/>
      <c r="BU34" s="1587"/>
      <c r="BV34" s="1587"/>
      <c r="BW34" s="1587"/>
      <c r="BX34" s="1587"/>
      <c r="BY34" s="1587"/>
      <c r="BZ34" s="1587"/>
      <c r="CA34" s="1588"/>
      <c r="CB34" s="261"/>
      <c r="CC34" s="261"/>
      <c r="CD34" s="687"/>
    </row>
    <row r="35" spans="1:129" ht="42.9" customHeight="1" thickBot="1">
      <c r="A35" s="55"/>
      <c r="B35" s="676"/>
      <c r="C35" s="372"/>
      <c r="D35" s="372"/>
      <c r="E35" s="372"/>
      <c r="F35" s="372"/>
      <c r="G35" s="372"/>
      <c r="H35" s="372"/>
      <c r="I35" s="372"/>
      <c r="J35" s="372"/>
      <c r="K35" s="372"/>
      <c r="L35" s="372"/>
      <c r="M35" s="372"/>
      <c r="N35" s="372"/>
      <c r="O35" s="372"/>
      <c r="P35" s="372"/>
      <c r="Q35" s="372"/>
      <c r="R35" s="372"/>
      <c r="S35" s="372"/>
      <c r="T35" s="372"/>
      <c r="U35" s="372"/>
      <c r="V35" s="372"/>
      <c r="W35" s="372"/>
      <c r="X35" s="372"/>
      <c r="Y35" s="372"/>
      <c r="Z35" s="372"/>
      <c r="AA35" s="372"/>
      <c r="AB35" s="372"/>
      <c r="AC35" s="372"/>
      <c r="AD35" s="372"/>
      <c r="AE35" s="372"/>
      <c r="AF35" s="372"/>
      <c r="AG35" s="372"/>
      <c r="AH35" s="372"/>
      <c r="AI35" s="372"/>
      <c r="AJ35" s="372"/>
      <c r="AK35" s="372"/>
      <c r="AL35" s="372"/>
      <c r="AM35" s="372"/>
      <c r="AN35" s="372"/>
      <c r="AO35" s="372"/>
      <c r="AP35" s="372"/>
      <c r="AQ35" s="372"/>
      <c r="AR35" s="372"/>
      <c r="AS35" s="372"/>
      <c r="AT35" s="372"/>
      <c r="AU35" s="372"/>
      <c r="AV35" s="372"/>
      <c r="AW35" s="372"/>
      <c r="AX35" s="372"/>
      <c r="AY35" s="372"/>
      <c r="AZ35" s="372"/>
      <c r="BA35" s="372"/>
      <c r="BB35" s="372"/>
      <c r="BC35" s="372"/>
      <c r="BD35" s="372"/>
      <c r="BE35" s="372"/>
      <c r="BF35" s="372"/>
      <c r="BG35" s="372"/>
      <c r="BH35" s="372"/>
      <c r="BI35" s="372"/>
      <c r="BJ35" s="372"/>
      <c r="BK35" s="372"/>
      <c r="BL35" s="372"/>
      <c r="BM35" s="372"/>
      <c r="BN35" s="372"/>
      <c r="BO35" s="372"/>
      <c r="BP35" s="372"/>
      <c r="BQ35" s="372"/>
      <c r="BR35" s="372"/>
      <c r="BS35" s="372"/>
      <c r="BT35" s="372"/>
      <c r="BU35" s="372"/>
      <c r="BV35" s="372"/>
      <c r="BW35" s="372"/>
      <c r="BX35" s="372"/>
      <c r="BY35" s="372"/>
      <c r="BZ35" s="372"/>
      <c r="CA35" s="372"/>
      <c r="CB35" s="372"/>
      <c r="CC35" s="372"/>
      <c r="CD35" s="691"/>
    </row>
    <row r="36" spans="1:129" ht="38.1" customHeight="1">
      <c r="A36" s="1"/>
      <c r="B36" s="93"/>
      <c r="C36" s="312"/>
      <c r="D36" s="312"/>
      <c r="E36" s="312"/>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2"/>
      <c r="AF36" s="312"/>
      <c r="AG36" s="312"/>
      <c r="AH36" s="312"/>
      <c r="AI36" s="312"/>
      <c r="AJ36" s="312"/>
      <c r="AK36" s="312"/>
      <c r="AL36" s="312"/>
      <c r="AM36" s="312"/>
      <c r="AN36" s="312"/>
      <c r="AO36" s="312"/>
      <c r="AP36" s="312"/>
      <c r="AQ36" s="312"/>
      <c r="AR36" s="312"/>
      <c r="AS36" s="312"/>
      <c r="AT36" s="312"/>
      <c r="AU36" s="312"/>
      <c r="AV36" s="312"/>
      <c r="AW36" s="312"/>
      <c r="AX36" s="312"/>
      <c r="AY36" s="312"/>
      <c r="AZ36" s="312"/>
      <c r="BA36" s="312"/>
      <c r="BB36" s="312"/>
      <c r="BC36" s="312"/>
      <c r="BD36" s="312"/>
      <c r="BE36" s="312"/>
      <c r="BF36" s="312"/>
      <c r="BG36" s="312"/>
      <c r="BH36" s="312"/>
      <c r="BI36" s="312"/>
      <c r="BJ36" s="312"/>
      <c r="BK36" s="312"/>
      <c r="BL36" s="312"/>
      <c r="BM36" s="312"/>
      <c r="BN36" s="312"/>
      <c r="BO36" s="312"/>
      <c r="BP36" s="312"/>
      <c r="BQ36" s="312"/>
      <c r="BR36" s="312"/>
      <c r="BS36" s="312"/>
      <c r="BT36" s="312"/>
      <c r="BU36" s="312"/>
      <c r="BV36" s="312"/>
      <c r="BW36" s="312"/>
      <c r="BX36" s="312"/>
      <c r="BY36" s="312"/>
      <c r="BZ36" s="312"/>
      <c r="CA36" s="312"/>
      <c r="CB36" s="312"/>
      <c r="CC36" s="312"/>
      <c r="CD36" s="124"/>
    </row>
    <row r="37" spans="1:129" ht="30" customHeight="1">
      <c r="A37" s="1"/>
      <c r="B37" s="93"/>
      <c r="C37" s="677">
        <v>1.1000000000000001</v>
      </c>
      <c r="D37" s="1569" t="s">
        <v>2875</v>
      </c>
      <c r="E37" s="1569"/>
      <c r="F37" s="1569"/>
      <c r="G37" s="1569"/>
      <c r="H37" s="1569"/>
      <c r="I37" s="1569"/>
      <c r="J37" s="1569"/>
      <c r="K37" s="1569"/>
      <c r="L37" s="1569"/>
      <c r="M37" s="1569"/>
      <c r="N37" s="1569"/>
      <c r="O37" s="1569"/>
      <c r="P37" s="1569"/>
      <c r="Q37" s="1569"/>
      <c r="R37" s="1569"/>
      <c r="S37" s="1569"/>
      <c r="T37" s="1569"/>
      <c r="U37" s="1569"/>
      <c r="V37" s="1569"/>
      <c r="W37" s="1569"/>
      <c r="X37" s="1569"/>
      <c r="Y37" s="1569"/>
      <c r="Z37" s="1569"/>
      <c r="AA37" s="1569"/>
      <c r="AB37" s="1569"/>
      <c r="AC37" s="1569"/>
      <c r="AD37" s="1569"/>
      <c r="AE37" s="1569"/>
      <c r="AF37" s="1569"/>
      <c r="AG37" s="1569"/>
      <c r="AH37" s="1569"/>
      <c r="AI37" s="1569"/>
      <c r="AJ37" s="1569"/>
      <c r="AK37" s="1569"/>
      <c r="AL37" s="1569"/>
      <c r="AM37" s="1569"/>
      <c r="AN37" s="1569"/>
      <c r="AO37" s="1569"/>
      <c r="AP37" s="1569"/>
      <c r="AQ37" s="1569"/>
      <c r="AR37" s="1569"/>
      <c r="AS37" s="1569"/>
      <c r="AT37" s="1569"/>
      <c r="AU37" s="1569"/>
      <c r="AV37" s="1569"/>
      <c r="AW37" s="1569"/>
      <c r="AX37" s="1569"/>
      <c r="AY37" s="1569"/>
      <c r="AZ37" s="1569"/>
      <c r="BA37" s="1569"/>
      <c r="BB37" s="1569"/>
      <c r="BC37" s="1569"/>
      <c r="BD37" s="1569"/>
      <c r="BE37" s="1569"/>
      <c r="BF37" s="1569"/>
      <c r="BG37" s="1569"/>
      <c r="BH37" s="1569"/>
      <c r="BI37" s="1569"/>
      <c r="BJ37" s="1569"/>
      <c r="BK37" s="1569"/>
      <c r="BL37" s="1569"/>
      <c r="BM37" s="1569"/>
      <c r="BN37" s="1569"/>
      <c r="BO37" s="1569"/>
      <c r="BP37" s="1569"/>
      <c r="BQ37" s="1569"/>
      <c r="BR37" s="1569"/>
      <c r="BS37" s="1569"/>
      <c r="BT37"/>
      <c r="BU37"/>
      <c r="BV37"/>
      <c r="BW37"/>
      <c r="BX37"/>
      <c r="BY37"/>
      <c r="BZ37"/>
      <c r="CA37"/>
      <c r="CB37"/>
      <c r="CC37"/>
      <c r="CD37" s="124"/>
    </row>
    <row r="38" spans="1:129" ht="33.75" customHeight="1">
      <c r="A38" s="1"/>
      <c r="B38" s="519"/>
      <c r="C38"/>
      <c r="D38" s="678" t="s">
        <v>2876</v>
      </c>
      <c r="E38" s="1"/>
      <c r="F38" s="1"/>
      <c r="G38" s="77"/>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352"/>
      <c r="BT38"/>
      <c r="BU38"/>
      <c r="BV38"/>
      <c r="BW38"/>
      <c r="BX38"/>
      <c r="BY38"/>
      <c r="BZ38"/>
      <c r="CA38"/>
      <c r="CB38"/>
      <c r="CC38"/>
      <c r="CD38" s="337"/>
    </row>
    <row r="39" spans="1:129" ht="15" customHeight="1">
      <c r="A39" s="1"/>
      <c r="B39" s="19"/>
      <c r="C39"/>
      <c r="BE39"/>
      <c r="BF39"/>
      <c r="BG39"/>
      <c r="BH39"/>
      <c r="BI39"/>
      <c r="BJ39"/>
      <c r="BK39"/>
      <c r="BL39"/>
      <c r="BM39"/>
      <c r="BN39"/>
      <c r="BO39"/>
      <c r="BP39"/>
      <c r="BQ39"/>
      <c r="BR39"/>
      <c r="BS39"/>
      <c r="BT39"/>
      <c r="BU39"/>
      <c r="BV39"/>
      <c r="BW39"/>
      <c r="BX39"/>
      <c r="BY39"/>
      <c r="BZ39"/>
      <c r="CA39"/>
      <c r="CB39"/>
      <c r="CC39"/>
      <c r="CD39" s="55"/>
    </row>
    <row r="40" spans="1:129" ht="21.9" customHeight="1">
      <c r="A40" s="1"/>
      <c r="B40" s="65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300"/>
    </row>
    <row r="41" spans="1:129" ht="15" customHeight="1">
      <c r="A41" s="1"/>
      <c r="B41" s="19"/>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55"/>
    </row>
    <row r="42" spans="1:129" ht="30.9" customHeight="1">
      <c r="A42" s="1"/>
      <c r="B42" s="19"/>
      <c r="C42"/>
      <c r="D42"/>
      <c r="E42"/>
      <c r="F42"/>
      <c r="G42"/>
      <c r="H42"/>
      <c r="I42"/>
      <c r="J42"/>
      <c r="K42"/>
      <c r="L42"/>
      <c r="M42"/>
      <c r="N42"/>
      <c r="O42"/>
      <c r="P42"/>
      <c r="Q42"/>
      <c r="R42"/>
      <c r="S42"/>
      <c r="T42"/>
      <c r="U42"/>
      <c r="V42"/>
      <c r="W42"/>
      <c r="X42"/>
      <c r="Y42"/>
      <c r="Z42"/>
      <c r="AA42"/>
      <c r="AB42"/>
      <c r="AC42"/>
      <c r="AD42"/>
      <c r="AE42"/>
      <c r="AF42"/>
      <c r="AG42"/>
      <c r="AH42"/>
      <c r="AI42"/>
      <c r="AJ42"/>
      <c r="AK42"/>
      <c r="AL42"/>
      <c r="AM42"/>
      <c r="AO42" s="894" t="s">
        <v>171</v>
      </c>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55"/>
    </row>
    <row r="43" spans="1:129" ht="30" customHeight="1">
      <c r="A43" s="1"/>
      <c r="B43" s="19"/>
      <c r="C43"/>
      <c r="D43" s="24" t="s">
        <v>1847</v>
      </c>
      <c r="E43" s="191"/>
      <c r="F43" s="191"/>
      <c r="G43" s="679"/>
      <c r="H43" s="679"/>
      <c r="I43" s="679"/>
      <c r="J43" s="679"/>
      <c r="K43" s="98"/>
      <c r="L43" s="98"/>
      <c r="M43" s="98"/>
      <c r="N43" s="98"/>
      <c r="O43" s="98"/>
      <c r="P43" s="668"/>
      <c r="Q43" s="668"/>
      <c r="R43" s="1"/>
      <c r="S43" s="1"/>
      <c r="T43" s="1"/>
      <c r="U43" s="1"/>
      <c r="V43" s="1"/>
      <c r="W43" s="1"/>
      <c r="X43" s="1"/>
      <c r="Y43" s="1"/>
      <c r="Z43" s="1"/>
      <c r="AA43" s="1"/>
      <c r="AB43" s="1"/>
      <c r="AC43" s="1"/>
      <c r="AD43" s="1"/>
      <c r="AE43" s="1"/>
      <c r="AF43" s="1"/>
      <c r="AG43" s="1"/>
      <c r="AH43" s="1"/>
      <c r="AI43" s="1"/>
      <c r="AJ43" s="1"/>
      <c r="AK43" s="1"/>
      <c r="AL43" s="1"/>
      <c r="AM43" s="1"/>
      <c r="AN43" s="1602">
        <v>1</v>
      </c>
      <c r="AO43" s="1602"/>
      <c r="AP43" s="1494"/>
      <c r="AQ43" s="1495"/>
      <c r="AR43" s="1496"/>
      <c r="AS43" s="1"/>
      <c r="AT43" s="1601" t="s">
        <v>172</v>
      </c>
      <c r="AU43" s="1601"/>
      <c r="AV43" s="1601"/>
      <c r="AW43" s="1601"/>
      <c r="AX43" s="1601"/>
      <c r="AY43" s="1601"/>
      <c r="AZ43" s="1601"/>
      <c r="BA43" s="159"/>
      <c r="BB43" s="1602">
        <v>2</v>
      </c>
      <c r="BC43" s="1602"/>
      <c r="BD43" s="1494"/>
      <c r="BE43" s="1495"/>
      <c r="BF43" s="1496"/>
      <c r="BG43" s="1"/>
      <c r="BH43" s="1601" t="s">
        <v>118</v>
      </c>
      <c r="BI43" s="1601"/>
      <c r="BJ43" s="1601"/>
      <c r="BK43" s="1601"/>
      <c r="BL43" s="1601"/>
      <c r="BM43" s="1601"/>
      <c r="BN43" s="1601"/>
      <c r="BO43"/>
      <c r="BP43"/>
      <c r="BQ43"/>
      <c r="BR43"/>
      <c r="BS43"/>
      <c r="BT43"/>
      <c r="BU43"/>
      <c r="BV43"/>
      <c r="BW43"/>
      <c r="BX43"/>
      <c r="BY43"/>
      <c r="BZ43"/>
      <c r="CA43"/>
      <c r="CB43"/>
      <c r="CC43"/>
      <c r="CD43" s="55"/>
    </row>
    <row r="44" spans="1:129" ht="30" customHeight="1">
      <c r="A44" s="1"/>
      <c r="B44" s="19"/>
      <c r="C44"/>
      <c r="D44" s="678" t="s">
        <v>173</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602"/>
      <c r="AO44" s="1602"/>
      <c r="AP44" s="1497"/>
      <c r="AQ44" s="1498"/>
      <c r="AR44" s="1499"/>
      <c r="AS44" s="1"/>
      <c r="AT44" s="1601"/>
      <c r="AU44" s="1601"/>
      <c r="AV44" s="1601"/>
      <c r="AW44" s="1601"/>
      <c r="AX44" s="1601"/>
      <c r="AY44" s="1601"/>
      <c r="AZ44" s="1601"/>
      <c r="BA44" s="1"/>
      <c r="BB44" s="1602"/>
      <c r="BC44" s="1602"/>
      <c r="BD44" s="1497"/>
      <c r="BE44" s="1498"/>
      <c r="BF44" s="1499"/>
      <c r="BG44" s="1"/>
      <c r="BH44" s="1601"/>
      <c r="BI44" s="1601"/>
      <c r="BJ44" s="1601"/>
      <c r="BK44" s="1601"/>
      <c r="BL44" s="1601"/>
      <c r="BM44" s="1601"/>
      <c r="BN44" s="1601"/>
      <c r="BO44"/>
      <c r="BP44"/>
      <c r="BQ44"/>
      <c r="BR44"/>
      <c r="BS44"/>
      <c r="BT44"/>
      <c r="BU44"/>
      <c r="BV44"/>
      <c r="BW44"/>
      <c r="BX44"/>
      <c r="BY44"/>
      <c r="BZ44"/>
      <c r="CA44"/>
      <c r="CB44"/>
      <c r="CC44"/>
      <c r="CD44" s="55"/>
    </row>
    <row r="45" spans="1:129" ht="21.9" customHeight="1">
      <c r="A45" s="1"/>
      <c r="B45" s="19"/>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55"/>
    </row>
    <row r="46" spans="1:129" ht="15.6">
      <c r="A46" s="1"/>
      <c r="B46" s="19"/>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55"/>
    </row>
    <row r="47" spans="1:129" ht="30" customHeight="1">
      <c r="A47" s="1"/>
      <c r="B47" s="151"/>
      <c r="C47"/>
      <c r="D47"/>
      <c r="E47"/>
      <c r="F47"/>
      <c r="G47"/>
      <c r="H47"/>
      <c r="I47"/>
      <c r="J47"/>
      <c r="K47"/>
      <c r="L47"/>
      <c r="M47"/>
      <c r="N47"/>
      <c r="O47"/>
      <c r="P47"/>
      <c r="Q47"/>
      <c r="R47"/>
      <c r="S47"/>
      <c r="T47"/>
      <c r="U47"/>
      <c r="V47"/>
      <c r="W47"/>
      <c r="X47"/>
      <c r="Y47"/>
      <c r="Z47"/>
      <c r="AA47"/>
      <c r="AB47"/>
      <c r="AC47"/>
      <c r="AD47"/>
      <c r="AE47"/>
      <c r="AF47"/>
      <c r="AG47"/>
      <c r="AH47"/>
      <c r="AI47"/>
      <c r="AJ47"/>
      <c r="AK47"/>
      <c r="AL47"/>
      <c r="AM47"/>
      <c r="AO47" s="894" t="s">
        <v>174</v>
      </c>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60"/>
    </row>
    <row r="48" spans="1:129" ht="30" customHeight="1">
      <c r="A48" s="1"/>
      <c r="B48" s="151"/>
      <c r="C48"/>
      <c r="D48" s="24" t="s">
        <v>175</v>
      </c>
      <c r="E48" s="191"/>
      <c r="F48" s="191"/>
      <c r="G48" s="679"/>
      <c r="H48" s="679"/>
      <c r="I48" s="679"/>
      <c r="J48" s="679"/>
      <c r="K48" s="98"/>
      <c r="L48" s="98"/>
      <c r="M48" s="98"/>
      <c r="N48" s="98"/>
      <c r="O48" s="98"/>
      <c r="P48" s="668"/>
      <c r="Q48" s="668"/>
      <c r="R48" s="1"/>
      <c r="S48" s="1"/>
      <c r="T48" s="1"/>
      <c r="U48" s="1"/>
      <c r="V48" s="1"/>
      <c r="W48" s="1"/>
      <c r="X48" s="1"/>
      <c r="Y48" s="1"/>
      <c r="Z48" s="1"/>
      <c r="AA48" s="1"/>
      <c r="AB48" s="1"/>
      <c r="AC48" s="1"/>
      <c r="AD48" s="1"/>
      <c r="AE48" s="1"/>
      <c r="AF48" s="1"/>
      <c r="AG48" s="1"/>
      <c r="AH48" s="1"/>
      <c r="AI48" s="1"/>
      <c r="AJ48" s="1"/>
      <c r="AK48" s="1"/>
      <c r="AL48" s="1"/>
      <c r="AM48" s="1"/>
      <c r="AN48" s="1602">
        <v>1</v>
      </c>
      <c r="AO48" s="1602"/>
      <c r="AP48" s="1494"/>
      <c r="AQ48" s="1495"/>
      <c r="AR48" s="1496"/>
      <c r="AS48" s="1"/>
      <c r="AT48" s="1601" t="s">
        <v>172</v>
      </c>
      <c r="AU48" s="1601"/>
      <c r="AV48" s="1601"/>
      <c r="AW48" s="1601"/>
      <c r="AX48" s="1601"/>
      <c r="AY48" s="1601"/>
      <c r="AZ48" s="1601"/>
      <c r="BA48" s="159"/>
      <c r="BB48" s="1602">
        <v>2</v>
      </c>
      <c r="BC48" s="1602"/>
      <c r="BD48" s="1494"/>
      <c r="BE48" s="1495"/>
      <c r="BF48" s="1496"/>
      <c r="BG48" s="1"/>
      <c r="BH48" s="1601" t="s">
        <v>118</v>
      </c>
      <c r="BI48" s="1601"/>
      <c r="BJ48" s="1601"/>
      <c r="BK48" s="1601"/>
      <c r="BL48" s="1601"/>
      <c r="BM48" s="1601"/>
      <c r="BN48" s="1601"/>
      <c r="BO48"/>
      <c r="BP48"/>
      <c r="BQ48"/>
      <c r="BR48"/>
      <c r="BS48"/>
      <c r="BT48"/>
      <c r="BU48"/>
      <c r="BV48"/>
      <c r="BW48"/>
      <c r="BX48"/>
      <c r="BY48"/>
      <c r="BZ48"/>
      <c r="CA48"/>
      <c r="CB48"/>
      <c r="CC48"/>
      <c r="CD48" s="160"/>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A49" s="1"/>
      <c r="B49" s="151"/>
      <c r="C49"/>
      <c r="D49" s="678" t="s">
        <v>176</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602"/>
      <c r="AO49" s="1602"/>
      <c r="AP49" s="1497"/>
      <c r="AQ49" s="1498"/>
      <c r="AR49" s="1499"/>
      <c r="AS49" s="1"/>
      <c r="AT49" s="1601"/>
      <c r="AU49" s="1601"/>
      <c r="AV49" s="1601"/>
      <c r="AW49" s="1601"/>
      <c r="AX49" s="1601"/>
      <c r="AY49" s="1601"/>
      <c r="AZ49" s="1601"/>
      <c r="BA49" s="1"/>
      <c r="BB49" s="1602"/>
      <c r="BC49" s="1602"/>
      <c r="BD49" s="1497"/>
      <c r="BE49" s="1498"/>
      <c r="BF49" s="1499"/>
      <c r="BG49" s="1"/>
      <c r="BH49" s="1601"/>
      <c r="BI49" s="1601"/>
      <c r="BJ49" s="1601"/>
      <c r="BK49" s="1601"/>
      <c r="BL49" s="1601"/>
      <c r="BM49" s="1601"/>
      <c r="BN49" s="1601"/>
      <c r="BO49"/>
      <c r="BP49"/>
      <c r="BQ49"/>
      <c r="BR49"/>
      <c r="BS49"/>
      <c r="BT49"/>
      <c r="BU49"/>
      <c r="BV49"/>
      <c r="BW49"/>
      <c r="BX49"/>
      <c r="BY49"/>
      <c r="BZ49"/>
      <c r="CA49"/>
      <c r="CB49"/>
      <c r="CC49"/>
      <c r="CD49" s="160"/>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151"/>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6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151"/>
      <c r="C51"/>
      <c r="D51"/>
      <c r="E51"/>
      <c r="F51"/>
      <c r="G51"/>
      <c r="H51"/>
      <c r="I51"/>
      <c r="J51"/>
      <c r="K51"/>
      <c r="L51"/>
      <c r="M51"/>
      <c r="N51"/>
      <c r="O51"/>
      <c r="P51"/>
      <c r="Q51"/>
      <c r="R51"/>
      <c r="S51"/>
      <c r="T51"/>
      <c r="U51"/>
      <c r="V51"/>
      <c r="W51"/>
      <c r="X51"/>
      <c r="Y51"/>
      <c r="Z51"/>
      <c r="AA51"/>
      <c r="AB51"/>
      <c r="AC51"/>
      <c r="AD51"/>
      <c r="AE51"/>
      <c r="AF51"/>
      <c r="AG51"/>
      <c r="AH51"/>
      <c r="AI51"/>
      <c r="AJ51"/>
      <c r="AK51"/>
      <c r="AL51"/>
      <c r="AM51"/>
      <c r="AO51" s="894" t="s">
        <v>177</v>
      </c>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60"/>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151"/>
      <c r="C52"/>
      <c r="D52" s="24" t="s">
        <v>178</v>
      </c>
      <c r="E52" s="191"/>
      <c r="F52" s="191"/>
      <c r="G52" s="679"/>
      <c r="H52" s="679"/>
      <c r="I52" s="679"/>
      <c r="J52" s="679"/>
      <c r="K52" s="98"/>
      <c r="L52" s="98"/>
      <c r="M52" s="98"/>
      <c r="N52" s="98"/>
      <c r="O52" s="98"/>
      <c r="P52" s="668"/>
      <c r="Q52" s="668"/>
      <c r="R52" s="1"/>
      <c r="S52" s="1"/>
      <c r="T52" s="1"/>
      <c r="U52" s="1"/>
      <c r="V52" s="1"/>
      <c r="W52" s="1"/>
      <c r="X52" s="1"/>
      <c r="Y52" s="1"/>
      <c r="Z52" s="1"/>
      <c r="AA52" s="1"/>
      <c r="AB52" s="1"/>
      <c r="AC52" s="1"/>
      <c r="AD52" s="1"/>
      <c r="AE52" s="1"/>
      <c r="AF52" s="1"/>
      <c r="AG52" s="1"/>
      <c r="AH52" s="1"/>
      <c r="AI52" s="1"/>
      <c r="AJ52" s="1"/>
      <c r="AK52" s="1"/>
      <c r="AL52" s="1"/>
      <c r="AM52" s="1"/>
      <c r="AN52" s="1602">
        <v>1</v>
      </c>
      <c r="AO52" s="1602"/>
      <c r="AP52" s="1494"/>
      <c r="AQ52" s="1495"/>
      <c r="AR52" s="1496"/>
      <c r="AS52" s="1"/>
      <c r="AT52" s="1601" t="s">
        <v>172</v>
      </c>
      <c r="AU52" s="1601"/>
      <c r="AV52" s="1601"/>
      <c r="AW52" s="1601"/>
      <c r="AX52" s="1601"/>
      <c r="AY52" s="1601"/>
      <c r="AZ52" s="1601"/>
      <c r="BA52" s="159"/>
      <c r="BB52" s="1602">
        <v>2</v>
      </c>
      <c r="BC52" s="1602"/>
      <c r="BD52" s="1494"/>
      <c r="BE52" s="1495"/>
      <c r="BF52" s="1496"/>
      <c r="BG52" s="1"/>
      <c r="BH52" s="1601" t="s">
        <v>118</v>
      </c>
      <c r="BI52" s="1601"/>
      <c r="BJ52" s="1601"/>
      <c r="BK52" s="1601"/>
      <c r="BL52" s="1601"/>
      <c r="BM52" s="1601"/>
      <c r="BN52" s="1601"/>
      <c r="BO52"/>
      <c r="BP52"/>
      <c r="BQ52"/>
      <c r="BR52"/>
      <c r="BS52"/>
      <c r="BT52"/>
      <c r="BU52"/>
      <c r="BV52"/>
      <c r="BW52"/>
      <c r="BX52"/>
      <c r="BY52"/>
      <c r="BZ52"/>
      <c r="CA52"/>
      <c r="CB52"/>
      <c r="CC52"/>
      <c r="CD52" s="160"/>
      <c r="CX52"/>
      <c r="CY52"/>
      <c r="CZ52"/>
      <c r="DA52"/>
      <c r="DB52"/>
      <c r="DC52"/>
      <c r="DD52"/>
      <c r="DE52"/>
      <c r="DF52"/>
      <c r="DG52"/>
      <c r="DH52"/>
      <c r="DI52"/>
      <c r="DJ52"/>
      <c r="DK52"/>
      <c r="DL52"/>
      <c r="DM52"/>
      <c r="DN52"/>
      <c r="DO52"/>
      <c r="DP52"/>
      <c r="DQ52"/>
      <c r="DR52"/>
      <c r="DS52"/>
      <c r="DT52"/>
      <c r="DU52"/>
      <c r="DV52"/>
      <c r="DW52"/>
      <c r="DX52"/>
      <c r="DY52"/>
    </row>
    <row r="53" spans="1:167" ht="30" customHeight="1">
      <c r="A53" s="1"/>
      <c r="B53" s="151"/>
      <c r="C53"/>
      <c r="D53" s="678" t="s">
        <v>179</v>
      </c>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602"/>
      <c r="AO53" s="1602"/>
      <c r="AP53" s="1497"/>
      <c r="AQ53" s="1498"/>
      <c r="AR53" s="1499"/>
      <c r="AS53" s="1"/>
      <c r="AT53" s="1601"/>
      <c r="AU53" s="1601"/>
      <c r="AV53" s="1601"/>
      <c r="AW53" s="1601"/>
      <c r="AX53" s="1601"/>
      <c r="AY53" s="1601"/>
      <c r="AZ53" s="1601"/>
      <c r="BA53" s="1"/>
      <c r="BB53" s="1602"/>
      <c r="BC53" s="1602"/>
      <c r="BD53" s="1497"/>
      <c r="BE53" s="1498"/>
      <c r="BF53" s="1499"/>
      <c r="BG53" s="1"/>
      <c r="BH53" s="1601"/>
      <c r="BI53" s="1601"/>
      <c r="BJ53" s="1601"/>
      <c r="BK53" s="1601"/>
      <c r="BL53" s="1601"/>
      <c r="BM53" s="1601"/>
      <c r="BN53" s="1601"/>
      <c r="BO53"/>
      <c r="BP53"/>
      <c r="BQ53"/>
      <c r="BR53"/>
      <c r="BS53"/>
      <c r="BT53"/>
      <c r="BU53"/>
      <c r="BV53"/>
      <c r="BW53"/>
      <c r="BX53"/>
      <c r="BY53"/>
      <c r="BZ53"/>
      <c r="CA53"/>
      <c r="CB53"/>
      <c r="CC53"/>
      <c r="CD53" s="160"/>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15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60"/>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15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60"/>
      <c r="CX55"/>
      <c r="CY55"/>
      <c r="CZ55"/>
      <c r="DA55"/>
      <c r="DB55"/>
      <c r="DC55"/>
      <c r="DD55"/>
      <c r="DE55"/>
      <c r="DF55"/>
      <c r="DG55"/>
      <c r="DH55"/>
      <c r="DI55"/>
      <c r="DJ55"/>
      <c r="DK55"/>
      <c r="DL55"/>
      <c r="DM55"/>
      <c r="DN55"/>
      <c r="DO55"/>
      <c r="DP55"/>
      <c r="DQ55"/>
      <c r="DR55"/>
      <c r="DS55"/>
      <c r="DT55"/>
      <c r="DU55"/>
      <c r="DV55"/>
      <c r="DW55"/>
      <c r="DX55"/>
      <c r="DY55"/>
    </row>
    <row r="56" spans="1:167" ht="15" customHeight="1">
      <c r="A56" s="1"/>
      <c r="B56" s="392"/>
      <c r="C56" s="146"/>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388"/>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15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60"/>
      <c r="CX57"/>
      <c r="CY57"/>
      <c r="CZ57"/>
      <c r="DA57"/>
      <c r="DB57"/>
      <c r="DC57"/>
      <c r="DD57"/>
      <c r="DE57"/>
      <c r="DF57"/>
      <c r="DG57"/>
      <c r="DH57"/>
      <c r="DI57"/>
      <c r="DJ57"/>
      <c r="DK57"/>
      <c r="DL57"/>
      <c r="DM57"/>
      <c r="DN57"/>
      <c r="DO57"/>
      <c r="DP57"/>
      <c r="DQ57"/>
      <c r="DR57"/>
      <c r="DS57"/>
      <c r="DT57"/>
      <c r="DU57"/>
      <c r="DV57"/>
      <c r="DW57"/>
      <c r="DX57"/>
      <c r="DY57"/>
    </row>
    <row r="58" spans="1:167" ht="30" customHeight="1">
      <c r="A58" s="1"/>
      <c r="B58" s="151"/>
      <c r="C58" s="677">
        <v>1.1100000000000001</v>
      </c>
      <c r="D58" s="1569" t="s">
        <v>180</v>
      </c>
      <c r="E58" s="1569"/>
      <c r="F58" s="1569"/>
      <c r="G58" s="1569"/>
      <c r="H58" s="1569"/>
      <c r="I58" s="1569"/>
      <c r="J58" s="1569"/>
      <c r="K58" s="1569"/>
      <c r="L58" s="1569"/>
      <c r="M58" s="1569"/>
      <c r="N58" s="1569"/>
      <c r="O58" s="1569"/>
      <c r="P58" s="1569"/>
      <c r="Q58" s="1569"/>
      <c r="R58" s="1569"/>
      <c r="S58" s="1569"/>
      <c r="T58" s="1569"/>
      <c r="U58" s="1569"/>
      <c r="V58" s="1569"/>
      <c r="W58" s="1569"/>
      <c r="X58" s="1569"/>
      <c r="Y58" s="1569"/>
      <c r="Z58" s="1569"/>
      <c r="AA58" s="1569"/>
      <c r="AB58" s="1569"/>
      <c r="AC58" s="1569"/>
      <c r="AD58" s="1569"/>
      <c r="AE58" s="1569"/>
      <c r="AF58" s="1569"/>
      <c r="AG58" s="1569"/>
      <c r="AH58" s="1569"/>
      <c r="AI58" s="1569"/>
      <c r="AJ58" s="1569"/>
      <c r="AK58" s="1569"/>
      <c r="AL58" s="1569"/>
      <c r="AM58" s="1569"/>
      <c r="AN58" s="1569"/>
      <c r="AO58" s="1569"/>
      <c r="AP58" s="1569"/>
      <c r="AQ58" s="1569"/>
      <c r="AR58" s="1569"/>
      <c r="AS58" s="1569"/>
      <c r="AT58" s="1569"/>
      <c r="AU58" s="1569"/>
      <c r="AV58" s="1569"/>
      <c r="AW58" s="1569"/>
      <c r="AX58" s="1569"/>
      <c r="AY58" s="1569"/>
      <c r="AZ58" s="1569"/>
      <c r="BA58" s="1569"/>
      <c r="BB58" s="1569"/>
      <c r="BC58" s="1569"/>
      <c r="BD58" s="1569"/>
      <c r="BE58" s="1569"/>
      <c r="BF58" s="1569"/>
      <c r="BG58" s="1569"/>
      <c r="BH58" s="1569"/>
      <c r="BI58" s="1569"/>
      <c r="BJ58" s="1569"/>
      <c r="BK58" s="1569"/>
      <c r="BL58" s="1569"/>
      <c r="BM58" s="1569"/>
      <c r="BN58" s="1569"/>
      <c r="BO58" s="1569"/>
      <c r="BP58" s="1569"/>
      <c r="BQ58" s="1569"/>
      <c r="BR58" s="1569"/>
      <c r="BS58" s="1569"/>
      <c r="BT58"/>
      <c r="BU58"/>
      <c r="BV58"/>
      <c r="BW58"/>
      <c r="BX58"/>
      <c r="BY58"/>
      <c r="BZ58"/>
      <c r="CA58"/>
      <c r="CB58"/>
      <c r="CC58"/>
      <c r="CD58" s="160"/>
      <c r="CX58"/>
      <c r="CY58"/>
      <c r="CZ58"/>
      <c r="DA58"/>
      <c r="DB58"/>
      <c r="DC58"/>
      <c r="DD58"/>
      <c r="DE58"/>
      <c r="DF58"/>
      <c r="DG58"/>
      <c r="DH58"/>
      <c r="DI58"/>
      <c r="DJ58"/>
      <c r="DK58"/>
      <c r="DL58"/>
      <c r="DM58"/>
      <c r="DN58"/>
      <c r="DO58"/>
      <c r="DP58"/>
      <c r="DQ58"/>
      <c r="DR58"/>
      <c r="DS58"/>
      <c r="DT58"/>
      <c r="DU58"/>
      <c r="DV58"/>
      <c r="DW58"/>
      <c r="DX58"/>
      <c r="DY58"/>
    </row>
    <row r="59" spans="1:167" ht="30" customHeight="1">
      <c r="A59" s="1"/>
      <c r="B59" s="151"/>
      <c r="C59"/>
      <c r="D59" s="678" t="s">
        <v>181</v>
      </c>
      <c r="E59" s="1"/>
      <c r="F59" s="1"/>
      <c r="G59" s="77"/>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352"/>
      <c r="BT59"/>
      <c r="BU59"/>
      <c r="BV59"/>
      <c r="BW59"/>
      <c r="BX59"/>
      <c r="BY59"/>
      <c r="BZ59"/>
      <c r="CA59"/>
      <c r="CB59"/>
      <c r="CC59"/>
      <c r="CD59" s="160"/>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15" customHeight="1">
      <c r="A60" s="1"/>
      <c r="B60" s="151"/>
      <c r="C60"/>
      <c r="BE60"/>
      <c r="BF60"/>
      <c r="BG60"/>
      <c r="BH60"/>
      <c r="BI60"/>
      <c r="BJ60"/>
      <c r="BK60"/>
      <c r="BL60"/>
      <c r="BM60"/>
      <c r="BN60"/>
      <c r="BO60"/>
      <c r="BP60"/>
      <c r="BQ60"/>
      <c r="BR60"/>
      <c r="BS60"/>
      <c r="BT60"/>
      <c r="BU60"/>
      <c r="BV60"/>
      <c r="BW60"/>
      <c r="BX60"/>
      <c r="BY60"/>
      <c r="BZ60"/>
      <c r="CA60"/>
      <c r="CB60"/>
      <c r="CC60"/>
      <c r="CD60" s="1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30" customHeight="1">
      <c r="A61" s="55"/>
      <c r="B61"/>
      <c r="C61"/>
      <c r="D61" s="1569" t="s">
        <v>114</v>
      </c>
      <c r="E61" s="1569"/>
      <c r="F61" s="1569"/>
      <c r="G61" s="1569"/>
      <c r="H61" s="1569"/>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c r="AO61" s="1569"/>
      <c r="AP61" s="1569"/>
      <c r="AQ61" s="1569"/>
      <c r="AR61" s="1569"/>
      <c r="AS61" s="1569"/>
      <c r="AT61" s="1569"/>
      <c r="AU61" s="1569"/>
      <c r="AV61" s="1569"/>
      <c r="AW61" s="1569"/>
      <c r="AX61" s="1569"/>
      <c r="AY61" s="1569"/>
      <c r="AZ61" s="1569"/>
      <c r="BA61" s="1569"/>
      <c r="BB61" s="1569"/>
      <c r="BC61" s="1569"/>
      <c r="BD61" s="1569"/>
      <c r="BE61" s="1569"/>
      <c r="BF61" s="1569"/>
      <c r="BG61" s="1569"/>
      <c r="BH61" s="1569"/>
      <c r="BI61" s="1569"/>
      <c r="BJ61" s="1569"/>
      <c r="BK61" s="1569"/>
      <c r="BL61" s="1569"/>
      <c r="BM61" s="1569"/>
      <c r="BN61" s="1569"/>
      <c r="BO61" s="1569"/>
      <c r="BP61" s="1569"/>
      <c r="BQ61" s="1569"/>
      <c r="BR61" s="1569"/>
      <c r="BS61" s="1569"/>
      <c r="BT61"/>
      <c r="BU61"/>
      <c r="BV61"/>
      <c r="BW61"/>
      <c r="BX61"/>
      <c r="BY61"/>
      <c r="BZ61"/>
      <c r="CA61"/>
      <c r="CB61"/>
      <c r="CC61"/>
      <c r="CD61" s="160"/>
    </row>
    <row r="62" spans="1:167" ht="30" customHeight="1">
      <c r="A62" s="55"/>
      <c r="B62"/>
      <c r="C62"/>
      <c r="D62" s="678" t="s">
        <v>115</v>
      </c>
      <c r="E62" s="1"/>
      <c r="F62" s="1"/>
      <c r="G62" s="77"/>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352"/>
      <c r="BT62"/>
      <c r="BU62"/>
      <c r="BV62"/>
      <c r="BW62"/>
      <c r="BX62"/>
      <c r="BY62"/>
      <c r="BZ62"/>
      <c r="CA62"/>
      <c r="CB62"/>
      <c r="CC62"/>
      <c r="CD62" s="160"/>
    </row>
    <row r="63" spans="1:167" ht="27.75" customHeight="1">
      <c r="A63" s="55"/>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60"/>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30.9" customHeight="1">
      <c r="A64" s="55"/>
      <c r="B64"/>
      <c r="C64"/>
      <c r="D64" s="894" t="s">
        <v>182</v>
      </c>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60"/>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5"/>
      <c r="B65"/>
      <c r="C65"/>
      <c r="D65" s="1602">
        <v>1</v>
      </c>
      <c r="E65" s="1602"/>
      <c r="F65" s="1494"/>
      <c r="G65" s="1495"/>
      <c r="H65" s="1496"/>
      <c r="I65" s="1"/>
      <c r="J65" s="1601" t="s">
        <v>172</v>
      </c>
      <c r="K65" s="1601"/>
      <c r="L65" s="1601"/>
      <c r="M65" s="1601"/>
      <c r="N65" s="1601"/>
      <c r="O65" s="1601"/>
      <c r="P65" s="1601"/>
      <c r="Q65" s="159"/>
      <c r="R65" s="1602">
        <v>2</v>
      </c>
      <c r="S65" s="1602"/>
      <c r="T65" s="1494"/>
      <c r="U65" s="1495"/>
      <c r="V65" s="1496"/>
      <c r="W65" s="1"/>
      <c r="X65" s="1601" t="s">
        <v>118</v>
      </c>
      <c r="Y65" s="1601"/>
      <c r="Z65" s="1601"/>
      <c r="AA65" s="1601"/>
      <c r="AB65" s="1601"/>
      <c r="AC65" s="1601"/>
      <c r="AD65" s="1601"/>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5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5"/>
      <c r="B66"/>
      <c r="C66"/>
      <c r="D66" s="1602"/>
      <c r="E66" s="1602"/>
      <c r="F66" s="1497"/>
      <c r="G66" s="1498"/>
      <c r="H66" s="1499"/>
      <c r="I66" s="1"/>
      <c r="J66" s="1601"/>
      <c r="K66" s="1601"/>
      <c r="L66" s="1601"/>
      <c r="M66" s="1601"/>
      <c r="N66" s="1601"/>
      <c r="O66" s="1601"/>
      <c r="P66" s="1601"/>
      <c r="Q66" s="1"/>
      <c r="R66" s="1602"/>
      <c r="S66" s="1602"/>
      <c r="T66" s="1497"/>
      <c r="U66" s="1498"/>
      <c r="V66" s="1499"/>
      <c r="W66" s="1"/>
      <c r="X66" s="1601"/>
      <c r="Y66" s="1601"/>
      <c r="Z66" s="1601"/>
      <c r="AA66" s="1601"/>
      <c r="AB66" s="1601"/>
      <c r="AC66" s="1601"/>
      <c r="AD66" s="1601"/>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5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5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55"/>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5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55"/>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5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6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15.6">
      <c r="A71" s="55"/>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5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285" customFormat="1" ht="30" customHeight="1">
      <c r="B72" s="151"/>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30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151"/>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55"/>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151"/>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5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51"/>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55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15" customHeight="1">
      <c r="B76" s="151"/>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151"/>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5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151"/>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5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15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5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305"/>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337"/>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305"/>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337"/>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5.6">
      <c r="B82" s="305"/>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337"/>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30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337"/>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305"/>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337"/>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30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337"/>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15.6">
      <c r="B86" s="305"/>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337"/>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05"/>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33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05"/>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337"/>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305"/>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24"/>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305"/>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24"/>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305"/>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24"/>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305"/>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24"/>
    </row>
    <row r="93" spans="2:167" ht="28.2">
      <c r="B93" s="30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24"/>
    </row>
    <row r="94" spans="2:167" ht="28.2">
      <c r="B94" s="305"/>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24"/>
    </row>
    <row r="95" spans="2:167" ht="28.2">
      <c r="B95" s="30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24"/>
    </row>
    <row r="96" spans="2:167" ht="28.2">
      <c r="B96" s="305"/>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24"/>
    </row>
    <row r="97" spans="2:82" ht="28.2">
      <c r="B97" s="305"/>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24"/>
    </row>
    <row r="98" spans="2:82" ht="28.2">
      <c r="B98" s="305"/>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24"/>
    </row>
    <row r="99" spans="2:82" ht="28.2">
      <c r="B99" s="305"/>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24"/>
    </row>
    <row r="100" spans="2:82" ht="28.2">
      <c r="B100" s="305"/>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s="124"/>
    </row>
    <row r="101" spans="2:82" ht="28.2">
      <c r="B101" s="305"/>
      <c r="C101" s="541"/>
      <c r="D101" s="541"/>
      <c r="E101" s="541"/>
      <c r="F101" s="541"/>
      <c r="G101" s="541"/>
      <c r="H101" s="541"/>
      <c r="I101" s="541"/>
      <c r="J101" s="541"/>
      <c r="K101" s="541"/>
      <c r="L101" s="541"/>
      <c r="M101" s="541"/>
      <c r="N101" s="541"/>
      <c r="O101" s="541"/>
      <c r="P101" s="541"/>
      <c r="Q101" s="541"/>
      <c r="R101" s="541"/>
      <c r="S101" s="541"/>
      <c r="T101" s="541"/>
      <c r="U101" s="541"/>
      <c r="V101" s="541"/>
      <c r="W101" s="541"/>
      <c r="X101" s="541"/>
      <c r="Y101" s="541"/>
      <c r="Z101" s="541"/>
      <c r="AA101" s="541"/>
      <c r="AB101" s="541"/>
      <c r="AC101" s="541"/>
      <c r="AD101" s="541"/>
      <c r="AE101" s="541"/>
      <c r="AF101" s="541"/>
      <c r="AG101" s="541"/>
      <c r="AH101" s="541"/>
      <c r="AI101" s="541"/>
      <c r="AJ101" s="541"/>
      <c r="AK101" s="541"/>
      <c r="AL101" s="541"/>
      <c r="AM101" s="541"/>
      <c r="AN101" s="541"/>
      <c r="AO101" s="541"/>
      <c r="AP101" s="541"/>
      <c r="AQ101" s="541"/>
      <c r="AR101" s="541"/>
      <c r="AS101" s="541"/>
      <c r="AT101" s="541"/>
      <c r="AU101" s="541"/>
      <c r="AV101" s="541"/>
      <c r="AW101" s="541"/>
      <c r="AX101" s="541"/>
      <c r="AY101" s="541"/>
      <c r="AZ101" s="541"/>
      <c r="BA101" s="541"/>
      <c r="BB101" s="541"/>
      <c r="BC101" s="541"/>
      <c r="BD101" s="541"/>
      <c r="BE101" s="541"/>
      <c r="BF101" s="541"/>
      <c r="BG101" s="541"/>
      <c r="BH101" s="541"/>
      <c r="BI101" s="541"/>
      <c r="BJ101" s="541"/>
      <c r="BK101" s="541"/>
      <c r="BL101" s="541"/>
      <c r="BM101" s="541"/>
      <c r="BN101" s="541"/>
      <c r="BO101" s="541"/>
      <c r="BP101" s="541"/>
      <c r="BQ101" s="541"/>
      <c r="BR101" s="541"/>
      <c r="BS101" s="541"/>
      <c r="BT101" s="541"/>
      <c r="BU101" s="541"/>
      <c r="BV101" s="541"/>
      <c r="BW101" s="541"/>
      <c r="BX101" s="541"/>
      <c r="BY101" s="541"/>
      <c r="BZ101" s="541"/>
      <c r="CA101" s="541"/>
      <c r="CB101" s="541"/>
      <c r="CC101" s="541"/>
      <c r="CD101" s="124"/>
    </row>
    <row r="102" spans="2:82" ht="28.2">
      <c r="B102" s="305"/>
      <c r="C102" s="541"/>
      <c r="D102" s="541"/>
      <c r="E102" s="541"/>
      <c r="F102" s="541"/>
      <c r="G102" s="541"/>
      <c r="H102" s="541"/>
      <c r="I102" s="541"/>
      <c r="J102" s="541"/>
      <c r="K102" s="541"/>
      <c r="L102" s="541"/>
      <c r="M102" s="541"/>
      <c r="N102" s="541"/>
      <c r="O102" s="541"/>
      <c r="P102" s="541"/>
      <c r="Q102" s="541"/>
      <c r="R102" s="541"/>
      <c r="S102" s="541"/>
      <c r="T102" s="541"/>
      <c r="U102" s="541"/>
      <c r="V102" s="541"/>
      <c r="W102" s="541"/>
      <c r="X102" s="541"/>
      <c r="Y102" s="541"/>
      <c r="Z102" s="541"/>
      <c r="AA102" s="541"/>
      <c r="AB102" s="541"/>
      <c r="AC102" s="541"/>
      <c r="AD102" s="541"/>
      <c r="AE102" s="541"/>
      <c r="AF102" s="541"/>
      <c r="AG102" s="541"/>
      <c r="AH102" s="541"/>
      <c r="AI102" s="541"/>
      <c r="AJ102" s="541"/>
      <c r="AK102" s="541"/>
      <c r="AL102" s="541"/>
      <c r="AM102" s="541"/>
      <c r="AN102" s="541"/>
      <c r="AO102" s="541"/>
      <c r="AP102" s="541"/>
      <c r="AQ102" s="541"/>
      <c r="AR102" s="541"/>
      <c r="AS102" s="541"/>
      <c r="AT102" s="541"/>
      <c r="AU102" s="541"/>
      <c r="AV102" s="541"/>
      <c r="AW102" s="541"/>
      <c r="AX102" s="541"/>
      <c r="AY102" s="541"/>
      <c r="AZ102" s="541"/>
      <c r="BA102" s="541"/>
      <c r="BB102" s="541"/>
      <c r="BC102" s="541"/>
      <c r="BD102" s="541"/>
      <c r="BE102" s="541"/>
      <c r="BF102" s="541"/>
      <c r="BG102" s="541"/>
      <c r="BH102" s="541"/>
      <c r="BI102" s="541"/>
      <c r="BJ102" s="541"/>
      <c r="BK102" s="541"/>
      <c r="BL102" s="541"/>
      <c r="BM102" s="541"/>
      <c r="BN102" s="541"/>
      <c r="BO102" s="541"/>
      <c r="BP102" s="541"/>
      <c r="BQ102" s="541"/>
      <c r="BR102" s="541"/>
      <c r="BS102" s="541"/>
      <c r="BT102" s="541"/>
      <c r="BU102" s="541"/>
      <c r="BV102" s="541"/>
      <c r="BW102" s="541"/>
      <c r="BX102" s="541"/>
      <c r="BY102" s="541"/>
      <c r="BZ102" s="541"/>
      <c r="CA102" s="541"/>
      <c r="CB102" s="541"/>
      <c r="CC102" s="541"/>
      <c r="CD102" s="124"/>
    </row>
    <row r="103" spans="2:82" ht="28.2">
      <c r="B103" s="125"/>
      <c r="C103" s="126"/>
      <c r="D103" s="126"/>
      <c r="E103" s="126"/>
      <c r="F103" s="126"/>
      <c r="G103" s="126"/>
      <c r="H103" s="126"/>
      <c r="I103" s="126"/>
      <c r="J103" s="126"/>
      <c r="K103" s="126"/>
      <c r="L103" s="126"/>
      <c r="M103" s="126"/>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6"/>
      <c r="AX103" s="126"/>
      <c r="AY103" s="126"/>
      <c r="AZ103" s="126"/>
      <c r="BA103" s="126"/>
      <c r="BB103" s="126"/>
      <c r="BC103" s="126"/>
      <c r="BD103" s="126"/>
      <c r="BE103" s="126"/>
      <c r="BF103" s="126"/>
      <c r="BG103" s="126"/>
      <c r="BH103" s="126"/>
      <c r="BI103" s="126"/>
      <c r="BJ103" s="126"/>
      <c r="BK103" s="126"/>
      <c r="BL103" s="126"/>
      <c r="BM103" s="126"/>
      <c r="BN103" s="126"/>
      <c r="BO103" s="126"/>
      <c r="BP103" s="126"/>
      <c r="BQ103" s="126"/>
      <c r="BR103" s="126"/>
      <c r="BS103" s="126"/>
      <c r="BT103" s="126"/>
      <c r="BU103" s="126"/>
      <c r="BV103" s="126"/>
      <c r="BW103" s="126"/>
      <c r="BX103" s="126"/>
      <c r="BY103" s="126"/>
      <c r="BZ103" s="126"/>
      <c r="CA103" s="126"/>
      <c r="CB103" s="126"/>
      <c r="CC103" s="126"/>
      <c r="CD103" s="134"/>
    </row>
    <row r="104" spans="2:82" ht="20.100000000000001" customHeight="1"/>
    <row r="105" spans="2:82" ht="9" customHeight="1"/>
    <row r="106" spans="2:82" ht="28.5" customHeight="1">
      <c r="B106" s="1464">
        <v>5</v>
      </c>
      <c r="C106" s="1464"/>
      <c r="D106" s="1464"/>
      <c r="E106" s="1464"/>
      <c r="F106" s="1464"/>
      <c r="G106" s="1464"/>
      <c r="H106" s="1464"/>
      <c r="I106" s="1464"/>
      <c r="J106" s="1464"/>
      <c r="K106" s="1464"/>
      <c r="L106" s="1464"/>
      <c r="M106" s="1464"/>
      <c r="N106" s="1464"/>
      <c r="O106" s="1464"/>
      <c r="P106" s="1464"/>
      <c r="Q106" s="1464"/>
      <c r="R106" s="1464"/>
      <c r="S106" s="1464"/>
      <c r="T106" s="1464"/>
      <c r="U106" s="1464"/>
      <c r="V106" s="1464"/>
      <c r="W106" s="1464"/>
      <c r="X106" s="1464"/>
      <c r="Y106" s="1464"/>
      <c r="Z106" s="1464"/>
      <c r="AA106" s="1464"/>
      <c r="AB106" s="1464"/>
      <c r="AC106" s="1464"/>
      <c r="AD106" s="1464"/>
      <c r="AE106" s="1464"/>
      <c r="AF106" s="1464"/>
      <c r="AG106" s="1464"/>
      <c r="AH106" s="1464"/>
      <c r="AI106" s="1464"/>
      <c r="AJ106" s="1464"/>
      <c r="AK106" s="1464"/>
      <c r="AL106" s="1464"/>
      <c r="AM106" s="1464"/>
      <c r="AN106" s="1464"/>
      <c r="AO106" s="1464"/>
      <c r="AP106" s="1464"/>
      <c r="AQ106" s="1464"/>
      <c r="AR106" s="1464"/>
      <c r="AS106" s="1464"/>
      <c r="AT106" s="1464"/>
      <c r="AU106" s="1464"/>
      <c r="AV106" s="1464"/>
      <c r="AW106" s="1464"/>
      <c r="AX106" s="1464"/>
      <c r="AY106" s="1464"/>
      <c r="AZ106" s="1464"/>
      <c r="BA106" s="1464"/>
      <c r="BB106" s="1464"/>
      <c r="BC106" s="1464"/>
      <c r="BD106" s="1464"/>
      <c r="BE106" s="1464"/>
      <c r="BF106" s="1464"/>
      <c r="BG106" s="1464"/>
      <c r="BH106" s="1464"/>
      <c r="BI106" s="1464"/>
      <c r="BJ106" s="1464"/>
      <c r="BK106" s="1464"/>
      <c r="BL106" s="1464"/>
      <c r="BM106" s="1464"/>
      <c r="BN106" s="1464"/>
      <c r="BO106" s="1464"/>
      <c r="BP106" s="1464"/>
      <c r="BQ106" s="1464"/>
      <c r="BR106" s="1464"/>
      <c r="BS106" s="1464"/>
      <c r="BT106" s="1464"/>
      <c r="BU106" s="1464"/>
      <c r="BV106" s="1464"/>
      <c r="BW106" s="1464"/>
      <c r="BX106" s="1464"/>
      <c r="BY106" s="1464"/>
      <c r="BZ106" s="1464"/>
      <c r="CA106" s="1464"/>
      <c r="CB106" s="1464"/>
      <c r="CC106" s="1464"/>
      <c r="CD106" s="1464"/>
    </row>
    <row r="107" spans="2:82" ht="20.100000000000001" customHeight="1"/>
    <row r="108" spans="2:82" ht="20.100000000000001" customHeight="1"/>
  </sheetData>
  <mergeCells count="41">
    <mergeCell ref="BR25:CA26"/>
    <mergeCell ref="BR33:CA34"/>
    <mergeCell ref="I10:AN11"/>
    <mergeCell ref="D65:E66"/>
    <mergeCell ref="R65:S66"/>
    <mergeCell ref="F65:H66"/>
    <mergeCell ref="J65:P66"/>
    <mergeCell ref="X65:AD66"/>
    <mergeCell ref="T65:V66"/>
    <mergeCell ref="AN43:AO44"/>
    <mergeCell ref="AN52:AO53"/>
    <mergeCell ref="AN48:AO49"/>
    <mergeCell ref="BB52:BC53"/>
    <mergeCell ref="AP52:AR53"/>
    <mergeCell ref="AT52:AZ53"/>
    <mergeCell ref="BB48:BC49"/>
    <mergeCell ref="AP48:AR49"/>
    <mergeCell ref="AT48:AZ49"/>
    <mergeCell ref="BH48:BN49"/>
    <mergeCell ref="BD48:BF49"/>
    <mergeCell ref="B106:CD106"/>
    <mergeCell ref="D58:BS58"/>
    <mergeCell ref="D61:BS61"/>
    <mergeCell ref="BH52:BN53"/>
    <mergeCell ref="BD52:BF53"/>
    <mergeCell ref="DO20:DO21"/>
    <mergeCell ref="DP20:DP21"/>
    <mergeCell ref="BD43:BF44"/>
    <mergeCell ref="C17:AO18"/>
    <mergeCell ref="BP25:BQ26"/>
    <mergeCell ref="BP22:BQ23"/>
    <mergeCell ref="CY22:CZ22"/>
    <mergeCell ref="D37:BS37"/>
    <mergeCell ref="BP30:BQ31"/>
    <mergeCell ref="BP33:BQ34"/>
    <mergeCell ref="BR30:CA31"/>
    <mergeCell ref="AP43:AR44"/>
    <mergeCell ref="AT43:AZ44"/>
    <mergeCell ref="BH43:BN44"/>
    <mergeCell ref="BB43:BC44"/>
    <mergeCell ref="BR22:CA23"/>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FK110"/>
  <sheetViews>
    <sheetView showGridLines="0" view="pageBreakPreview" zoomScale="37" zoomScaleNormal="25" zoomScaleSheetLayoutView="37" workbookViewId="0">
      <selection activeCell="S79" sqref="S79:U80"/>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164"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164"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164" ht="42"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384"/>
    </row>
    <row r="8" spans="2:164" ht="18.75"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334"/>
    </row>
    <row r="9" spans="2:164" ht="39.9" customHeight="1">
      <c r="B9" s="362"/>
      <c r="C9" s="295"/>
      <c r="D9" s="295"/>
      <c r="E9" s="295"/>
      <c r="F9" s="295"/>
      <c r="G9" s="295"/>
      <c r="H9" s="295"/>
      <c r="I9" s="379" t="s">
        <v>183</v>
      </c>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334"/>
    </row>
    <row r="10" spans="2:164" ht="39.9" customHeight="1">
      <c r="B10" s="362"/>
      <c r="C10" s="295"/>
      <c r="D10" s="295"/>
      <c r="E10" s="295"/>
      <c r="F10" s="295"/>
      <c r="G10" s="295"/>
      <c r="H10" s="295"/>
      <c r="I10" s="380" t="s">
        <v>184</v>
      </c>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334"/>
    </row>
    <row r="11" spans="2:164" ht="30">
      <c r="B11" s="363"/>
      <c r="C11" s="297"/>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c r="AT11" s="297"/>
      <c r="AU11" s="297"/>
      <c r="AV11" s="297"/>
      <c r="AW11" s="297"/>
      <c r="AX11" s="297"/>
      <c r="AY11" s="297"/>
      <c r="AZ11" s="297"/>
      <c r="BA11" s="297"/>
      <c r="BB11" s="297"/>
      <c r="BC11" s="297"/>
      <c r="BD11" s="297"/>
      <c r="BE11" s="297"/>
      <c r="BF11" s="297"/>
      <c r="BG11" s="297"/>
      <c r="BH11" s="297"/>
      <c r="BI11" s="297"/>
      <c r="BJ11" s="297"/>
      <c r="BK11" s="297"/>
      <c r="BL11" s="297"/>
      <c r="BM11" s="297"/>
      <c r="BN11" s="297"/>
      <c r="BO11" s="297"/>
      <c r="BP11" s="297"/>
      <c r="BQ11" s="297"/>
      <c r="BR11" s="297"/>
      <c r="BS11" s="297"/>
      <c r="BT11" s="297"/>
      <c r="BU11" s="297"/>
      <c r="BV11" s="297"/>
      <c r="BW11" s="297"/>
      <c r="BX11" s="297"/>
      <c r="BY11" s="297"/>
      <c r="BZ11" s="297"/>
      <c r="CA11" s="297"/>
      <c r="CB11" s="297"/>
      <c r="CC11" s="297"/>
      <c r="CD11" s="335"/>
    </row>
    <row r="12" spans="2:164" ht="30">
      <c r="B12" s="492"/>
      <c r="C12" s="233">
        <v>2.1</v>
      </c>
      <c r="D12" s="233" t="s">
        <v>185</v>
      </c>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64"/>
      <c r="BF12" s="364"/>
      <c r="BG12" s="364"/>
      <c r="BH12" s="364"/>
      <c r="BI12" s="364"/>
      <c r="BJ12" s="364"/>
      <c r="BK12" s="364"/>
      <c r="BL12" s="364"/>
      <c r="BM12" s="364"/>
      <c r="BN12" s="364"/>
      <c r="BO12" s="364"/>
      <c r="BP12" s="364"/>
      <c r="BQ12" s="364"/>
      <c r="BR12" s="364"/>
      <c r="BS12" s="364"/>
      <c r="BT12" s="364"/>
      <c r="BU12" s="364"/>
      <c r="BV12" s="364"/>
      <c r="BW12" s="364"/>
      <c r="BX12" s="364"/>
      <c r="BY12" s="364"/>
      <c r="BZ12" s="364"/>
      <c r="CA12" s="364"/>
      <c r="CB12" s="364"/>
      <c r="CC12" s="364"/>
      <c r="CD12" s="50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391"/>
      <c r="ER12" s="391"/>
      <c r="ES12" s="391"/>
      <c r="ET12" s="391"/>
      <c r="EU12" s="391"/>
      <c r="EV12" s="391"/>
      <c r="EW12" s="391"/>
      <c r="EX12" s="391"/>
      <c r="EY12" s="391"/>
      <c r="EZ12" s="391"/>
      <c r="FA12" s="391"/>
      <c r="FB12" s="391"/>
      <c r="FC12" s="391"/>
      <c r="FD12" s="391"/>
      <c r="FE12" s="391"/>
      <c r="FF12" s="391"/>
      <c r="FG12" s="391"/>
      <c r="FH12" s="391"/>
    </row>
    <row r="13" spans="2:164" ht="30">
      <c r="B13" s="493"/>
      <c r="C13" s="501"/>
      <c r="D13" s="207" t="s">
        <v>186</v>
      </c>
      <c r="E13" s="501"/>
      <c r="F13" s="501"/>
      <c r="G13" s="501"/>
      <c r="H13" s="501"/>
      <c r="I13" s="501"/>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c r="AI13" s="501"/>
      <c r="AJ13" s="501"/>
      <c r="AK13" s="501"/>
      <c r="AL13" s="501"/>
      <c r="AM13" s="501"/>
      <c r="AN13" s="501"/>
      <c r="AO13" s="501"/>
      <c r="AP13" s="501"/>
      <c r="AQ13" s="501"/>
      <c r="AR13" s="501"/>
      <c r="AS13" s="501"/>
      <c r="AT13" s="501"/>
      <c r="AU13" s="501"/>
      <c r="AV13" s="501"/>
      <c r="AW13" s="501"/>
      <c r="AX13" s="501"/>
      <c r="AY13" s="501"/>
      <c r="AZ13" s="501"/>
      <c r="BA13" s="501"/>
      <c r="BB13" s="501"/>
      <c r="BC13" s="501"/>
      <c r="BD13" s="501"/>
      <c r="BE13" s="501"/>
      <c r="BF13" s="501"/>
      <c r="BG13" s="501"/>
      <c r="BH13" s="501"/>
      <c r="BI13" s="501"/>
      <c r="BJ13" s="501"/>
      <c r="BK13" s="501"/>
      <c r="BL13" s="501"/>
      <c r="BM13" s="501"/>
      <c r="BN13" s="501"/>
      <c r="BO13" s="501"/>
      <c r="BP13" s="501"/>
      <c r="BQ13" s="501"/>
      <c r="BR13" s="501"/>
      <c r="BS13" s="501"/>
      <c r="BT13" s="501"/>
      <c r="BU13" s="501"/>
      <c r="BV13" s="501"/>
      <c r="BW13" s="501"/>
      <c r="BX13" s="501"/>
      <c r="BY13" s="501"/>
      <c r="BZ13" s="501"/>
      <c r="CA13" s="501"/>
      <c r="CB13" s="501"/>
      <c r="CC13" s="501"/>
      <c r="CD13" s="504"/>
      <c r="CM13" s="506"/>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391"/>
      <c r="FE13" s="391"/>
      <c r="FF13" s="391"/>
      <c r="FG13" s="391"/>
      <c r="FH13" s="391"/>
    </row>
    <row r="14" spans="2:164" ht="15" customHeight="1">
      <c r="B14" s="75"/>
      <c r="C14" s="111"/>
      <c r="D14" s="207"/>
      <c r="E14" s="234"/>
      <c r="F14" s="234"/>
      <c r="G14" s="234"/>
      <c r="H14" s="234"/>
      <c r="I14" s="234"/>
      <c r="J14" s="234"/>
      <c r="K14" s="234"/>
      <c r="L14" s="234"/>
      <c r="M14" s="234"/>
      <c r="N14" s="234"/>
      <c r="O14" s="234"/>
      <c r="P14" s="234"/>
      <c r="Q14" s="234"/>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505"/>
      <c r="CE14" s="302"/>
      <c r="CF14" s="302"/>
      <c r="CG14" s="302"/>
      <c r="CM14" s="506"/>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391"/>
      <c r="FE14" s="391"/>
      <c r="FF14" s="391"/>
      <c r="FG14" s="391"/>
      <c r="FH14" s="391"/>
    </row>
    <row r="15" spans="2:164" ht="30" customHeight="1">
      <c r="B15" s="494"/>
      <c r="C15" s="1"/>
      <c r="D15" s="496"/>
      <c r="E15" s="496"/>
      <c r="F15" s="497"/>
      <c r="G15" s="496"/>
      <c r="H15" s="496"/>
      <c r="I15" s="496"/>
      <c r="J15" s="496"/>
      <c r="K15" s="496"/>
      <c r="L15" s="318"/>
      <c r="M15" s="496"/>
      <c r="N15" s="496"/>
      <c r="O15" s="496"/>
      <c r="P15" s="496"/>
      <c r="Q15" s="496"/>
      <c r="R15" s="496"/>
      <c r="S15" s="318"/>
      <c r="T15" s="318"/>
      <c r="U15" s="318"/>
      <c r="V15" s="318"/>
      <c r="W15" s="318"/>
      <c r="X15" s="318"/>
      <c r="Y15" s="318"/>
      <c r="Z15" s="318"/>
      <c r="AA15" s="318"/>
      <c r="AB15" s="318"/>
      <c r="AC15" s="318"/>
      <c r="AD15" s="318"/>
      <c r="AE15" s="318"/>
      <c r="AF15" s="318"/>
      <c r="AG15" s="318"/>
      <c r="AH15" s="318"/>
      <c r="AI15" s="318"/>
      <c r="AJ15" s="199"/>
      <c r="AK15" s="199"/>
      <c r="AL15" s="199"/>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319"/>
      <c r="BP15" s="319"/>
      <c r="BQ15" s="319"/>
      <c r="BR15" s="319"/>
      <c r="BS15" s="888" t="s">
        <v>187</v>
      </c>
      <c r="BU15" s="211"/>
      <c r="BV15" s="211"/>
      <c r="BW15" s="1"/>
      <c r="BX15" s="1"/>
      <c r="BY15" s="1"/>
      <c r="BZ15" s="1"/>
      <c r="CA15" s="1"/>
      <c r="CB15" s="1"/>
      <c r="CC15" s="1"/>
      <c r="CD15" s="55"/>
      <c r="CM15" s="506"/>
      <c r="CN15" s="534"/>
      <c r="CO15" s="535"/>
      <c r="CP15" s="535"/>
      <c r="CQ15" s="535"/>
      <c r="CR15" s="535"/>
      <c r="CS15" s="535"/>
      <c r="CT15" s="535"/>
      <c r="CU15" s="535"/>
      <c r="CV15" s="535"/>
      <c r="CW15" s="536"/>
      <c r="CX15" s="509"/>
      <c r="CY15" s="509"/>
      <c r="CZ15" s="507"/>
      <c r="DA15" s="507"/>
      <c r="DB15" s="508"/>
      <c r="DC15" s="508"/>
      <c r="DD15" s="506"/>
      <c r="DE15" s="506"/>
      <c r="DF15" s="506"/>
      <c r="DG15" s="506"/>
      <c r="DH15" s="506"/>
      <c r="DI15" s="506"/>
      <c r="DJ15" s="506"/>
      <c r="DK15" s="506"/>
      <c r="DL15" s="506"/>
      <c r="DM15" s="506"/>
      <c r="DN15" s="506"/>
      <c r="DO15" s="506"/>
      <c r="DP15" s="506"/>
      <c r="DQ15" s="509"/>
      <c r="DR15" s="391"/>
      <c r="DS15" s="391"/>
      <c r="DT15" s="391"/>
      <c r="DU15" s="391"/>
      <c r="DV15" s="391"/>
      <c r="DW15" s="391"/>
      <c r="DX15" s="391"/>
      <c r="DY15" s="391"/>
      <c r="DZ15" s="391"/>
      <c r="EA15" s="391"/>
      <c r="EB15" s="391"/>
      <c r="EC15" s="391"/>
      <c r="ED15" s="391"/>
      <c r="EE15" s="391"/>
      <c r="EF15" s="391"/>
      <c r="EG15" s="391"/>
      <c r="EH15" s="391"/>
      <c r="EI15" s="391"/>
      <c r="EJ15" s="391"/>
      <c r="EK15" s="391"/>
      <c r="EL15" s="391"/>
      <c r="EM15" s="391"/>
      <c r="EN15" s="391"/>
      <c r="EO15" s="391"/>
      <c r="EP15" s="391"/>
      <c r="EQ15" s="391"/>
      <c r="ER15" s="391"/>
      <c r="ES15" s="391"/>
      <c r="ET15" s="391"/>
      <c r="EU15" s="391"/>
      <c r="EV15" s="391"/>
      <c r="EW15" s="391"/>
      <c r="EX15" s="391"/>
      <c r="EY15" s="391"/>
      <c r="EZ15" s="391"/>
      <c r="FA15" s="391"/>
      <c r="FB15" s="391"/>
      <c r="FC15" s="391"/>
      <c r="FD15" s="391"/>
      <c r="FE15" s="391"/>
      <c r="FF15" s="391"/>
      <c r="FG15" s="391"/>
      <c r="FH15" s="391"/>
    </row>
    <row r="16" spans="2:164" ht="30" customHeight="1">
      <c r="B16" s="322"/>
      <c r="C16"/>
      <c r="D16" s="77" t="s">
        <v>146</v>
      </c>
      <c r="E16" s="77"/>
      <c r="F16" s="995" t="s">
        <v>1791</v>
      </c>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c r="AE16" s="518"/>
      <c r="AF16" s="518"/>
      <c r="AG16" s="518"/>
      <c r="AH16" s="518"/>
      <c r="AI16" s="518"/>
      <c r="AJ16" s="518"/>
      <c r="AK16" s="518"/>
      <c r="AL16" s="518"/>
      <c r="AM16" s="518"/>
      <c r="AN16" s="518"/>
      <c r="AO16" s="518"/>
      <c r="AP16" s="518"/>
      <c r="AQ16" s="518"/>
      <c r="AR16" s="518"/>
      <c r="AS16" s="518"/>
      <c r="AT16" s="518"/>
      <c r="AU16" s="518"/>
      <c r="AV16" s="203"/>
      <c r="AW16" s="203"/>
      <c r="AX16" s="203"/>
      <c r="AY16" s="203"/>
      <c r="AZ16" s="203"/>
      <c r="BA16" s="203"/>
      <c r="BB16" s="203"/>
      <c r="BC16" s="203"/>
      <c r="BD16" s="203"/>
      <c r="BE16" s="203"/>
      <c r="BF16" s="203"/>
      <c r="BG16" s="203"/>
      <c r="BH16" s="203"/>
      <c r="BI16" s="203"/>
      <c r="BJ16" s="203"/>
      <c r="BK16" s="203"/>
      <c r="BL16" s="203"/>
      <c r="BM16" s="203"/>
      <c r="BN16" s="203"/>
      <c r="BO16" s="319"/>
      <c r="BP16" s="319"/>
      <c r="BQ16" s="319"/>
      <c r="BR16" s="1612" t="s">
        <v>74</v>
      </c>
      <c r="BS16" s="1605"/>
      <c r="BT16" s="1606"/>
      <c r="BU16" s="1607"/>
      <c r="BV16" s="1608"/>
      <c r="BW16"/>
      <c r="BX16"/>
      <c r="BY16"/>
      <c r="BZ16"/>
      <c r="CA16"/>
      <c r="CB16"/>
      <c r="CC16" s="304"/>
      <c r="CD16" s="55"/>
      <c r="CM16" s="506"/>
      <c r="CO16" s="233"/>
      <c r="CP16" s="233"/>
      <c r="CQ16" s="233"/>
      <c r="CR16" s="233"/>
      <c r="CS16" s="233"/>
      <c r="CT16" s="233"/>
      <c r="CU16" s="233"/>
      <c r="CV16" s="233"/>
      <c r="CW16" s="233"/>
      <c r="CX16" s="233"/>
      <c r="CY16" s="509"/>
      <c r="CZ16" s="507"/>
      <c r="DA16" s="507"/>
      <c r="DB16" s="508"/>
      <c r="DC16" s="508"/>
      <c r="DD16" s="506"/>
      <c r="DE16" s="506"/>
      <c r="DF16" s="506"/>
      <c r="DG16" s="506"/>
      <c r="DH16" s="506"/>
      <c r="DI16" s="506"/>
      <c r="DJ16" s="506"/>
      <c r="DK16" s="506"/>
      <c r="DL16" s="506"/>
      <c r="DM16" s="506"/>
      <c r="DN16" s="506"/>
      <c r="DO16" s="1527"/>
      <c r="DP16" s="1554"/>
      <c r="DQ16" s="509"/>
      <c r="DR16" s="391"/>
      <c r="DS16" s="391"/>
      <c r="DT16" s="391"/>
      <c r="DU16" s="391"/>
      <c r="DV16" s="391"/>
      <c r="DW16" s="391"/>
      <c r="DX16" s="391"/>
      <c r="DY16" s="391"/>
      <c r="DZ16" s="391"/>
      <c r="EA16" s="391"/>
      <c r="EB16" s="391"/>
      <c r="EC16" s="391"/>
      <c r="ED16" s="391"/>
      <c r="EE16" s="391"/>
      <c r="EF16" s="391"/>
      <c r="EG16" s="391"/>
      <c r="EH16" s="391"/>
      <c r="EI16" s="391"/>
      <c r="EJ16" s="391"/>
      <c r="EK16" s="391"/>
      <c r="EL16" s="391"/>
      <c r="EM16" s="391"/>
      <c r="EN16" s="391"/>
      <c r="EO16" s="391"/>
      <c r="EP16" s="391"/>
      <c r="EQ16" s="391"/>
      <c r="ER16" s="391"/>
      <c r="ES16" s="391"/>
      <c r="ET16" s="391"/>
      <c r="EU16" s="391"/>
      <c r="EV16" s="391"/>
      <c r="EW16" s="391"/>
      <c r="EX16" s="391"/>
      <c r="EY16" s="391"/>
      <c r="EZ16" s="391"/>
      <c r="FA16" s="391"/>
      <c r="FB16" s="391"/>
      <c r="FC16" s="391"/>
      <c r="FD16" s="391"/>
      <c r="FE16" s="391"/>
      <c r="FF16" s="391"/>
      <c r="FG16" s="391"/>
      <c r="FH16" s="391"/>
    </row>
    <row r="17" spans="1:164" ht="30" customHeight="1">
      <c r="B17" s="322"/>
      <c r="C17"/>
      <c r="D17" s="136" t="s">
        <v>188</v>
      </c>
      <c r="E17" s="290"/>
      <c r="F17" s="316" t="s">
        <v>189</v>
      </c>
      <c r="G17" s="518"/>
      <c r="H17" s="518"/>
      <c r="I17" s="518"/>
      <c r="J17" s="518"/>
      <c r="K17" s="518"/>
      <c r="L17" s="518"/>
      <c r="M17" s="518"/>
      <c r="N17" s="518"/>
      <c r="O17" s="518"/>
      <c r="P17" s="518"/>
      <c r="Q17" s="518"/>
      <c r="R17" s="518"/>
      <c r="S17" s="518"/>
      <c r="T17" s="518"/>
      <c r="U17" s="518"/>
      <c r="V17" s="518"/>
      <c r="W17" s="518"/>
      <c r="X17" s="518"/>
      <c r="Y17" s="518"/>
      <c r="Z17" s="518"/>
      <c r="AA17" s="518"/>
      <c r="AB17" s="518"/>
      <c r="AC17" s="518"/>
      <c r="AD17" s="518"/>
      <c r="AE17" s="518"/>
      <c r="AF17" s="518"/>
      <c r="AG17" s="518"/>
      <c r="AH17" s="518"/>
      <c r="AI17" s="518"/>
      <c r="AJ17" s="518"/>
      <c r="AK17" s="518"/>
      <c r="AL17" s="518"/>
      <c r="AM17" s="518"/>
      <c r="AN17" s="518"/>
      <c r="AO17" s="518"/>
      <c r="AP17" s="518"/>
      <c r="AQ17" s="518"/>
      <c r="AR17" s="518"/>
      <c r="AS17" s="518"/>
      <c r="AT17" s="518"/>
      <c r="AU17" s="518"/>
      <c r="AV17" s="203"/>
      <c r="AW17" s="203"/>
      <c r="AX17" s="203"/>
      <c r="AY17" s="203"/>
      <c r="AZ17" s="203"/>
      <c r="BA17" s="203"/>
      <c r="BB17" s="203"/>
      <c r="BC17" s="203"/>
      <c r="BD17" s="203"/>
      <c r="BE17" s="203"/>
      <c r="BF17" s="203"/>
      <c r="BG17" s="203"/>
      <c r="BH17" s="203"/>
      <c r="BI17" s="203"/>
      <c r="BJ17" s="203"/>
      <c r="BK17" s="203"/>
      <c r="BL17" s="203"/>
      <c r="BM17" s="203"/>
      <c r="BN17" s="203"/>
      <c r="BO17" s="319"/>
      <c r="BP17" s="319"/>
      <c r="BQ17" s="319"/>
      <c r="BR17" s="1604"/>
      <c r="BS17" s="1605"/>
      <c r="BT17" s="1609"/>
      <c r="BU17" s="1610"/>
      <c r="BV17" s="1611"/>
      <c r="BW17"/>
      <c r="BX17"/>
      <c r="BY17"/>
      <c r="BZ17"/>
      <c r="CA17"/>
      <c r="CB17"/>
      <c r="CC17" s="304"/>
      <c r="CD17" s="55"/>
      <c r="CM17" s="506"/>
      <c r="CO17" s="233"/>
      <c r="CP17" s="233"/>
      <c r="CQ17" s="233"/>
      <c r="CR17" s="233"/>
      <c r="CS17" s="233"/>
      <c r="CT17" s="233"/>
      <c r="CU17" s="233"/>
      <c r="CV17" s="233"/>
      <c r="CW17" s="233"/>
      <c r="CX17" s="233"/>
      <c r="CY17" s="509"/>
      <c r="CZ17" s="507"/>
      <c r="DA17" s="507"/>
      <c r="DB17" s="508"/>
      <c r="DC17" s="508"/>
      <c r="DD17" s="506"/>
      <c r="DE17" s="506"/>
      <c r="DF17" s="506"/>
      <c r="DG17" s="506"/>
      <c r="DH17" s="506"/>
      <c r="DI17" s="506"/>
      <c r="DJ17" s="506"/>
      <c r="DK17" s="506"/>
      <c r="DL17" s="506"/>
      <c r="DM17" s="506"/>
      <c r="DN17" s="506"/>
      <c r="DO17" s="1527"/>
      <c r="DP17" s="1554"/>
      <c r="DQ17" s="509"/>
      <c r="DR17" s="391"/>
      <c r="DS17" s="391"/>
      <c r="DT17" s="391"/>
      <c r="DU17" s="391"/>
      <c r="DV17" s="391"/>
      <c r="DW17" s="391"/>
      <c r="DX17" s="391"/>
      <c r="DY17" s="391"/>
      <c r="DZ17" s="391"/>
      <c r="EA17" s="391"/>
      <c r="EB17" s="391"/>
      <c r="EC17" s="391"/>
      <c r="ED17" s="391"/>
      <c r="EE17" s="391"/>
      <c r="EF17" s="391"/>
      <c r="EG17" s="391"/>
      <c r="EH17" s="391"/>
      <c r="EI17" s="391"/>
      <c r="EJ17" s="391"/>
      <c r="EK17" s="391"/>
      <c r="EL17" s="391"/>
      <c r="EM17" s="391"/>
      <c r="EN17" s="391"/>
      <c r="EO17" s="391"/>
      <c r="EP17" s="391"/>
      <c r="EQ17" s="391"/>
      <c r="ER17" s="391"/>
      <c r="ES17" s="391"/>
      <c r="ET17" s="391"/>
      <c r="EU17" s="391"/>
      <c r="EV17" s="391"/>
      <c r="EW17" s="391"/>
      <c r="EX17" s="391"/>
      <c r="EY17" s="391"/>
      <c r="EZ17" s="391"/>
      <c r="FA17" s="391"/>
      <c r="FB17" s="391"/>
      <c r="FC17" s="391"/>
      <c r="FD17" s="391"/>
      <c r="FE17" s="391"/>
      <c r="FF17" s="391"/>
      <c r="FG17" s="391"/>
      <c r="FH17" s="391"/>
    </row>
    <row r="18" spans="1:164" ht="15" customHeight="1">
      <c r="B18" s="322"/>
      <c r="C18"/>
      <c r="D18" s="518"/>
      <c r="E18" s="518"/>
      <c r="F18" s="317"/>
      <c r="G18" s="316"/>
      <c r="H18" s="317"/>
      <c r="I18" s="317"/>
      <c r="J18" s="317"/>
      <c r="K18" s="317"/>
      <c r="L18" s="317"/>
      <c r="M18" s="243"/>
      <c r="N18" s="317"/>
      <c r="O18" s="317"/>
      <c r="P18" s="317"/>
      <c r="Q18" s="317"/>
      <c r="R18" s="317"/>
      <c r="S18" s="317"/>
      <c r="T18" s="243"/>
      <c r="U18" s="243"/>
      <c r="V18" s="243"/>
      <c r="W18" s="243"/>
      <c r="X18" s="243"/>
      <c r="Y18" s="243"/>
      <c r="Z18" s="243"/>
      <c r="AA18" s="243"/>
      <c r="AB18" s="243"/>
      <c r="AC18" s="243"/>
      <c r="AD18" s="318"/>
      <c r="AE18" s="318"/>
      <c r="AF18" s="318"/>
      <c r="AG18" s="318"/>
      <c r="AH18" s="318"/>
      <c r="AI18" s="318"/>
      <c r="AJ18" s="318"/>
      <c r="AK18" s="199"/>
      <c r="AL18" s="199"/>
      <c r="AM18" s="199"/>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319"/>
      <c r="BP18" s="319"/>
      <c r="BQ18" s="319"/>
      <c r="BR18" s="662"/>
      <c r="BS18" s="203"/>
      <c r="BT18" s="203"/>
      <c r="BU18" s="203"/>
      <c r="BV18" s="203"/>
      <c r="BW18"/>
      <c r="BX18"/>
      <c r="BY18"/>
      <c r="BZ18"/>
      <c r="CA18"/>
      <c r="CB18"/>
      <c r="CC18" s="304"/>
      <c r="CD18" s="55"/>
      <c r="CM18" s="506"/>
      <c r="CN18" s="233"/>
      <c r="CO18" s="233"/>
      <c r="CP18" s="233"/>
      <c r="CQ18" s="233"/>
      <c r="CR18" s="233"/>
      <c r="CS18" s="233"/>
      <c r="CT18" s="233"/>
      <c r="CU18" s="233"/>
      <c r="CV18" s="233"/>
      <c r="CW18" s="233"/>
      <c r="CX18" s="233"/>
      <c r="CY18" s="1532"/>
      <c r="CZ18" s="1532"/>
      <c r="DA18" s="507"/>
      <c r="DB18" s="508"/>
      <c r="DC18" s="508"/>
      <c r="DD18" s="506"/>
      <c r="DE18" s="506"/>
      <c r="DF18" s="506"/>
      <c r="DG18" s="506"/>
      <c r="DH18" s="506"/>
      <c r="DI18" s="506"/>
      <c r="DJ18" s="506"/>
      <c r="DK18" s="506"/>
      <c r="DL18" s="506"/>
      <c r="DM18" s="506"/>
      <c r="DN18" s="506"/>
      <c r="DO18" s="506"/>
      <c r="DP18" s="506"/>
      <c r="DQ18" s="509"/>
      <c r="DR18" s="391"/>
      <c r="DS18" s="391"/>
      <c r="DT18" s="391"/>
      <c r="DU18" s="391"/>
      <c r="DV18" s="391"/>
      <c r="DW18" s="391"/>
      <c r="DX18" s="391"/>
      <c r="DY18" s="391"/>
      <c r="DZ18" s="391"/>
      <c r="EA18" s="391"/>
      <c r="EB18" s="391"/>
      <c r="EC18" s="391"/>
      <c r="ED18" s="391"/>
      <c r="EE18" s="391"/>
      <c r="EF18" s="391"/>
      <c r="EG18" s="391"/>
      <c r="EH18" s="391"/>
      <c r="EI18" s="391"/>
      <c r="EJ18" s="391"/>
      <c r="EK18" s="391"/>
      <c r="EL18" s="391"/>
      <c r="EM18" s="391"/>
      <c r="EN18" s="391"/>
      <c r="EO18" s="391"/>
      <c r="EP18" s="391"/>
      <c r="EQ18" s="391"/>
      <c r="ER18" s="391"/>
      <c r="ES18" s="391"/>
      <c r="ET18" s="391"/>
      <c r="EU18" s="391"/>
      <c r="EV18" s="391"/>
      <c r="EW18" s="391"/>
      <c r="EX18" s="391"/>
      <c r="EY18" s="391"/>
      <c r="EZ18" s="391"/>
      <c r="FA18" s="391"/>
      <c r="FB18" s="391"/>
      <c r="FC18" s="391"/>
      <c r="FD18" s="391"/>
      <c r="FE18" s="391"/>
      <c r="FF18" s="391"/>
      <c r="FG18" s="391"/>
      <c r="FH18" s="391"/>
    </row>
    <row r="19" spans="1:164" s="290" customFormat="1" ht="30" customHeight="1">
      <c r="A19" s="2"/>
      <c r="B19" s="322"/>
      <c r="C19"/>
      <c r="D19" s="77" t="s">
        <v>149</v>
      </c>
      <c r="E19" s="77"/>
      <c r="F19" s="518" t="s">
        <v>190</v>
      </c>
      <c r="G19" s="518"/>
      <c r="H19" s="518"/>
      <c r="I19" s="518"/>
      <c r="J19" s="518"/>
      <c r="K19" s="518"/>
      <c r="L19" s="518"/>
      <c r="M19" s="518"/>
      <c r="N19" s="518"/>
      <c r="O19" s="518"/>
      <c r="P19" s="518"/>
      <c r="Q19" s="518"/>
      <c r="R19" s="518"/>
      <c r="S19" s="518"/>
      <c r="T19" s="518"/>
      <c r="U19" s="518"/>
      <c r="V19" s="518"/>
      <c r="W19" s="518"/>
      <c r="X19" s="518"/>
      <c r="Y19" s="518"/>
      <c r="Z19" s="518"/>
      <c r="AA19" s="518"/>
      <c r="AB19" s="518"/>
      <c r="AC19" s="518"/>
      <c r="AD19" s="518"/>
      <c r="AE19" s="518"/>
      <c r="AF19" s="518"/>
      <c r="AG19" s="518"/>
      <c r="AH19" s="518"/>
      <c r="AI19" s="518"/>
      <c r="AJ19" s="518"/>
      <c r="AK19" s="518"/>
      <c r="AL19" s="518"/>
      <c r="AM19" s="518"/>
      <c r="AN19" s="518"/>
      <c r="AO19" s="518"/>
      <c r="AP19" s="518"/>
      <c r="AQ19" s="518"/>
      <c r="AR19" s="518"/>
      <c r="AS19" s="518"/>
      <c r="AT19" s="518"/>
      <c r="AU19" s="518"/>
      <c r="AV19" s="203"/>
      <c r="AW19" s="203"/>
      <c r="AX19" s="203"/>
      <c r="AY19" s="203"/>
      <c r="AZ19" s="203"/>
      <c r="BA19" s="203"/>
      <c r="BB19" s="203"/>
      <c r="BC19" s="203"/>
      <c r="BD19" s="203"/>
      <c r="BE19" s="203"/>
      <c r="BF19" s="203"/>
      <c r="BG19" s="203"/>
      <c r="BH19" s="203"/>
      <c r="BI19" s="203"/>
      <c r="BJ19" s="203"/>
      <c r="BK19" s="203"/>
      <c r="BL19" s="203"/>
      <c r="BM19" s="203"/>
      <c r="BN19" s="203"/>
      <c r="BO19" s="319"/>
      <c r="BP19" s="319"/>
      <c r="BQ19" s="319"/>
      <c r="BR19" s="1612" t="s">
        <v>76</v>
      </c>
      <c r="BS19" s="1605"/>
      <c r="BT19" s="1606"/>
      <c r="BU19" s="1607"/>
      <c r="BV19" s="1608"/>
      <c r="BW19"/>
      <c r="BX19"/>
      <c r="BY19"/>
      <c r="BZ19"/>
      <c r="CA19"/>
      <c r="CB19"/>
      <c r="CC19" s="304"/>
      <c r="CD19" s="55"/>
      <c r="CM19" s="506"/>
      <c r="CO19" s="233"/>
      <c r="CP19" s="233"/>
      <c r="CQ19" s="233"/>
      <c r="CR19" s="233"/>
      <c r="CS19" s="233"/>
      <c r="CT19" s="233"/>
      <c r="CU19" s="233"/>
      <c r="CV19" s="233"/>
      <c r="CW19" s="233"/>
      <c r="CX19" s="233"/>
      <c r="CY19" s="509"/>
      <c r="CZ19" s="507"/>
      <c r="DA19" s="507"/>
      <c r="DB19" s="508"/>
      <c r="DC19" s="508"/>
      <c r="DD19" s="506"/>
      <c r="DE19" s="506"/>
      <c r="DF19" s="506"/>
      <c r="DG19" s="506"/>
      <c r="DH19" s="506"/>
      <c r="DI19" s="506"/>
      <c r="DJ19" s="506"/>
      <c r="DK19" s="506"/>
      <c r="DL19" s="506"/>
      <c r="DM19" s="506"/>
      <c r="DN19" s="506"/>
      <c r="DO19" s="1527"/>
      <c r="DP19" s="1554"/>
      <c r="DQ19" s="509"/>
      <c r="DR19" s="391"/>
      <c r="DS19" s="391"/>
      <c r="DT19" s="391"/>
      <c r="DU19" s="391"/>
      <c r="DV19" s="391"/>
      <c r="DW19" s="391"/>
      <c r="DX19" s="391"/>
      <c r="DY19" s="391"/>
      <c r="DZ19" s="391"/>
      <c r="EA19" s="391"/>
      <c r="EB19" s="391"/>
      <c r="EC19" s="391"/>
      <c r="ED19" s="391"/>
      <c r="EE19" s="391"/>
      <c r="EF19" s="391"/>
      <c r="EG19" s="391"/>
      <c r="EH19" s="391"/>
      <c r="EI19" s="391"/>
      <c r="EJ19" s="391"/>
      <c r="EK19" s="391"/>
      <c r="EL19" s="391"/>
      <c r="EM19" s="391"/>
      <c r="EN19" s="391"/>
      <c r="EO19" s="391"/>
      <c r="EP19" s="391"/>
      <c r="EQ19" s="391"/>
      <c r="ER19" s="391"/>
      <c r="ES19" s="391"/>
      <c r="ET19" s="391"/>
      <c r="EU19" s="391"/>
      <c r="EV19" s="391"/>
      <c r="EW19" s="391"/>
      <c r="EX19" s="391"/>
      <c r="EY19" s="391"/>
      <c r="EZ19" s="391"/>
      <c r="FA19" s="391"/>
      <c r="FB19" s="391"/>
      <c r="FC19" s="391"/>
      <c r="FD19" s="391"/>
      <c r="FE19" s="391"/>
      <c r="FF19" s="391"/>
      <c r="FG19" s="391"/>
      <c r="FH19" s="391"/>
    </row>
    <row r="20" spans="1:164" ht="30" customHeight="1">
      <c r="B20" s="322"/>
      <c r="C20"/>
      <c r="D20" s="136" t="s">
        <v>188</v>
      </c>
      <c r="E20" s="290"/>
      <c r="F20" s="316" t="s">
        <v>191</v>
      </c>
      <c r="G20" s="518"/>
      <c r="H20" s="518"/>
      <c r="I20" s="518"/>
      <c r="J20" s="518"/>
      <c r="K20" s="518"/>
      <c r="L20" s="518"/>
      <c r="M20" s="518"/>
      <c r="N20" s="518"/>
      <c r="O20" s="518"/>
      <c r="P20" s="518"/>
      <c r="Q20" s="518"/>
      <c r="R20" s="518"/>
      <c r="S20" s="518"/>
      <c r="T20" s="518"/>
      <c r="U20" s="518"/>
      <c r="V20" s="518"/>
      <c r="W20" s="518"/>
      <c r="X20" s="518"/>
      <c r="Y20" s="518"/>
      <c r="Z20" s="518"/>
      <c r="AA20" s="518"/>
      <c r="AB20" s="518"/>
      <c r="AC20" s="518"/>
      <c r="AD20" s="518"/>
      <c r="AE20" s="518"/>
      <c r="AF20" s="518"/>
      <c r="AG20" s="518"/>
      <c r="AH20" s="518"/>
      <c r="AI20" s="518"/>
      <c r="AJ20" s="518"/>
      <c r="AK20" s="518"/>
      <c r="AL20" s="518"/>
      <c r="AM20" s="518"/>
      <c r="AN20" s="518"/>
      <c r="AO20" s="518"/>
      <c r="AP20" s="518"/>
      <c r="AQ20" s="518"/>
      <c r="AR20" s="518"/>
      <c r="AS20" s="518"/>
      <c r="AT20" s="518"/>
      <c r="AU20" s="518"/>
      <c r="AV20" s="203"/>
      <c r="AW20" s="203"/>
      <c r="AX20" s="203"/>
      <c r="AY20" s="203"/>
      <c r="AZ20" s="203"/>
      <c r="BA20" s="203"/>
      <c r="BB20" s="203"/>
      <c r="BC20" s="203"/>
      <c r="BD20" s="203"/>
      <c r="BE20" s="203"/>
      <c r="BF20" s="203"/>
      <c r="BG20" s="203"/>
      <c r="BH20" s="203"/>
      <c r="BI20" s="203"/>
      <c r="BJ20" s="203"/>
      <c r="BK20" s="203"/>
      <c r="BL20" s="203"/>
      <c r="BM20" s="203"/>
      <c r="BN20" s="203"/>
      <c r="BO20" s="319"/>
      <c r="BP20" s="319"/>
      <c r="BQ20" s="319"/>
      <c r="BR20" s="1604"/>
      <c r="BS20" s="1605"/>
      <c r="BT20" s="1609"/>
      <c r="BU20" s="1610"/>
      <c r="BV20" s="1611"/>
      <c r="BW20"/>
      <c r="BX20"/>
      <c r="BY20"/>
      <c r="BZ20"/>
      <c r="CA20"/>
      <c r="CB20"/>
      <c r="CC20" s="304"/>
      <c r="CD20" s="55"/>
      <c r="CM20" s="506"/>
      <c r="CO20" s="233"/>
      <c r="CP20" s="233"/>
      <c r="CQ20" s="233"/>
      <c r="CR20" s="233"/>
      <c r="CS20" s="233"/>
      <c r="CT20" s="233"/>
      <c r="CU20" s="233"/>
      <c r="CV20" s="233"/>
      <c r="CW20" s="233"/>
      <c r="CX20" s="233"/>
      <c r="CY20" s="509"/>
      <c r="CZ20" s="507"/>
      <c r="DA20" s="507"/>
      <c r="DB20" s="508"/>
      <c r="DC20" s="508"/>
      <c r="DD20" s="506"/>
      <c r="DE20" s="506"/>
      <c r="DF20" s="506"/>
      <c r="DG20" s="506"/>
      <c r="DH20" s="506"/>
      <c r="DI20" s="506"/>
      <c r="DJ20" s="506"/>
      <c r="DK20" s="506"/>
      <c r="DL20" s="506"/>
      <c r="DM20" s="506"/>
      <c r="DN20" s="506"/>
      <c r="DO20" s="1527"/>
      <c r="DP20" s="1554"/>
      <c r="DQ20" s="509"/>
      <c r="DR20" s="391"/>
      <c r="DS20" s="391"/>
      <c r="DT20" s="391"/>
      <c r="DU20" s="391"/>
      <c r="DV20" s="391"/>
      <c r="DW20" s="391"/>
      <c r="DX20" s="391"/>
      <c r="DY20" s="391"/>
      <c r="DZ20" s="391"/>
      <c r="EA20" s="391"/>
      <c r="EB20" s="391"/>
      <c r="EC20" s="391"/>
      <c r="ED20" s="391"/>
      <c r="EE20" s="391"/>
      <c r="EF20" s="391"/>
      <c r="EG20" s="391"/>
      <c r="EH20" s="391"/>
      <c r="EI20" s="391"/>
      <c r="EJ20" s="391"/>
      <c r="EK20" s="391"/>
      <c r="EL20" s="391"/>
      <c r="EM20" s="391"/>
      <c r="EN20" s="391"/>
      <c r="EO20" s="391"/>
      <c r="EP20" s="391"/>
      <c r="EQ20" s="391"/>
      <c r="ER20" s="391"/>
      <c r="ES20" s="391"/>
      <c r="ET20" s="391"/>
      <c r="EU20" s="391"/>
      <c r="EV20" s="391"/>
      <c r="EW20" s="391"/>
      <c r="EX20" s="391"/>
      <c r="EY20" s="391"/>
      <c r="EZ20" s="391"/>
      <c r="FA20" s="391"/>
      <c r="FB20" s="391"/>
      <c r="FC20" s="391"/>
      <c r="FD20" s="391"/>
      <c r="FE20" s="391"/>
      <c r="FF20" s="391"/>
      <c r="FG20" s="391"/>
      <c r="FH20" s="391"/>
    </row>
    <row r="21" spans="1:164" ht="15" customHeight="1">
      <c r="B21" s="322"/>
      <c r="C21"/>
      <c r="D21" s="518"/>
      <c r="E21" s="518"/>
      <c r="F21" s="317"/>
      <c r="G21" s="316"/>
      <c r="H21" s="317"/>
      <c r="I21" s="317"/>
      <c r="J21" s="317"/>
      <c r="K21" s="317"/>
      <c r="L21" s="317"/>
      <c r="M21" s="243"/>
      <c r="N21" s="317"/>
      <c r="O21" s="317"/>
      <c r="P21" s="317"/>
      <c r="Q21" s="317"/>
      <c r="R21" s="317"/>
      <c r="S21" s="317"/>
      <c r="T21" s="243"/>
      <c r="U21" s="243"/>
      <c r="V21" s="243"/>
      <c r="W21" s="243"/>
      <c r="X21" s="243"/>
      <c r="Y21" s="243"/>
      <c r="Z21" s="243"/>
      <c r="AA21" s="243"/>
      <c r="AB21" s="243"/>
      <c r="AC21" s="243"/>
      <c r="AD21" s="318"/>
      <c r="AE21" s="318"/>
      <c r="AF21" s="318"/>
      <c r="AG21" s="318"/>
      <c r="AH21" s="318"/>
      <c r="AI21" s="318"/>
      <c r="AJ21" s="318"/>
      <c r="AK21" s="199"/>
      <c r="AL21" s="199"/>
      <c r="AM21" s="199"/>
      <c r="AN21" s="203"/>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319"/>
      <c r="BP21" s="319"/>
      <c r="BQ21" s="319"/>
      <c r="BR21" s="662"/>
      <c r="BS21" s="203"/>
      <c r="BT21" s="203"/>
      <c r="BU21" s="203"/>
      <c r="BV21" s="203"/>
      <c r="BW21"/>
      <c r="BX21"/>
      <c r="BY21"/>
      <c r="BZ21"/>
      <c r="CA21"/>
      <c r="CB21"/>
      <c r="CC21" s="304"/>
      <c r="CD21" s="55"/>
      <c r="CM21" s="506"/>
      <c r="CN21" s="233"/>
      <c r="CO21" s="233"/>
      <c r="CP21" s="233"/>
      <c r="CQ21" s="233"/>
      <c r="CR21" s="233"/>
      <c r="CS21" s="233"/>
      <c r="CT21" s="233"/>
      <c r="CU21" s="233"/>
      <c r="CV21" s="233"/>
      <c r="CW21" s="233"/>
      <c r="CX21" s="233"/>
      <c r="CY21" s="1532"/>
      <c r="CZ21" s="1532"/>
      <c r="DA21" s="507"/>
      <c r="DB21" s="508"/>
      <c r="DC21" s="508"/>
      <c r="DD21" s="506"/>
      <c r="DE21" s="506"/>
      <c r="DF21" s="506"/>
      <c r="DG21" s="506"/>
      <c r="DH21" s="506"/>
      <c r="DI21" s="506"/>
      <c r="DJ21" s="506"/>
      <c r="DK21" s="506"/>
      <c r="DL21" s="506"/>
      <c r="DM21" s="506"/>
      <c r="DN21" s="506"/>
      <c r="DO21" s="506"/>
      <c r="DP21" s="506"/>
      <c r="DQ21" s="509"/>
      <c r="DR21" s="391"/>
      <c r="DS21" s="391"/>
      <c r="DT21" s="391"/>
      <c r="DU21" s="391"/>
      <c r="DV21" s="391"/>
      <c r="DW21" s="391"/>
      <c r="DX21" s="391"/>
      <c r="DY21" s="391"/>
      <c r="DZ21" s="391"/>
      <c r="EA21" s="391"/>
      <c r="EB21" s="391"/>
      <c r="EC21" s="391"/>
      <c r="ED21" s="391"/>
      <c r="EE21" s="391"/>
      <c r="EF21" s="391"/>
      <c r="EG21" s="391"/>
      <c r="EH21" s="391"/>
      <c r="EI21" s="391"/>
      <c r="EJ21" s="391"/>
      <c r="EK21" s="391"/>
      <c r="EL21" s="391"/>
      <c r="EM21" s="391"/>
      <c r="EN21" s="391"/>
      <c r="EO21" s="391"/>
      <c r="EP21" s="391"/>
      <c r="EQ21" s="391"/>
      <c r="ER21" s="391"/>
      <c r="ES21" s="391"/>
      <c r="ET21" s="391"/>
      <c r="EU21" s="391"/>
      <c r="EV21" s="391"/>
      <c r="EW21" s="391"/>
      <c r="EX21" s="391"/>
      <c r="EY21" s="391"/>
      <c r="EZ21" s="391"/>
      <c r="FA21" s="391"/>
      <c r="FB21" s="391"/>
      <c r="FC21" s="391"/>
      <c r="FD21" s="391"/>
      <c r="FE21" s="391"/>
      <c r="FF21" s="391"/>
      <c r="FG21" s="391"/>
      <c r="FH21" s="391"/>
    </row>
    <row r="22" spans="1:164" ht="30" customHeight="1">
      <c r="A22" s="1"/>
      <c r="B22" s="519"/>
      <c r="C22"/>
      <c r="D22" s="77" t="s">
        <v>151</v>
      </c>
      <c r="E22" s="77"/>
      <c r="F22" s="518" t="s">
        <v>192</v>
      </c>
      <c r="G22" s="518"/>
      <c r="H22" s="518"/>
      <c r="I22" s="518"/>
      <c r="J22" s="518"/>
      <c r="K22" s="518"/>
      <c r="L22" s="518"/>
      <c r="M22" s="518"/>
      <c r="N22" s="518"/>
      <c r="O22" s="518"/>
      <c r="P22" s="518"/>
      <c r="Q22" s="518"/>
      <c r="R22" s="518"/>
      <c r="S22" s="518"/>
      <c r="T22" s="518"/>
      <c r="U22" s="518"/>
      <c r="V22" s="518"/>
      <c r="W22" s="518"/>
      <c r="X22" s="518"/>
      <c r="Y22" s="518"/>
      <c r="Z22" s="518"/>
      <c r="AA22" s="518"/>
      <c r="AB22" s="518"/>
      <c r="AC22" s="518"/>
      <c r="AD22" s="518"/>
      <c r="AE22" s="518"/>
      <c r="AF22" s="518"/>
      <c r="AG22" s="518"/>
      <c r="AH22" s="518"/>
      <c r="AI22" s="518"/>
      <c r="AJ22" s="518"/>
      <c r="AK22" s="518"/>
      <c r="AL22" s="518"/>
      <c r="AM22" s="518"/>
      <c r="AN22" s="518"/>
      <c r="AO22" s="518"/>
      <c r="AP22" s="518"/>
      <c r="AQ22" s="518"/>
      <c r="AR22" s="518"/>
      <c r="AS22" s="518"/>
      <c r="AT22" s="518"/>
      <c r="AU22" s="518"/>
      <c r="AV22" s="203"/>
      <c r="AW22" s="203"/>
      <c r="AX22" s="203"/>
      <c r="AY22" s="203"/>
      <c r="AZ22" s="203"/>
      <c r="BA22" s="203"/>
      <c r="BB22" s="203"/>
      <c r="BC22" s="203"/>
      <c r="BD22" s="203"/>
      <c r="BE22" s="203"/>
      <c r="BF22" s="203"/>
      <c r="BG22" s="203"/>
      <c r="BH22" s="203"/>
      <c r="BI22" s="203"/>
      <c r="BJ22" s="203"/>
      <c r="BK22" s="203"/>
      <c r="BL22" s="203"/>
      <c r="BM22" s="203"/>
      <c r="BN22" s="203"/>
      <c r="BO22" s="319"/>
      <c r="BP22" s="319"/>
      <c r="BQ22" s="319"/>
      <c r="BR22" s="1604">
        <v>9</v>
      </c>
      <c r="BS22" s="1605"/>
      <c r="BT22" s="1606"/>
      <c r="BU22" s="1607"/>
      <c r="BV22" s="1608"/>
      <c r="BW22"/>
      <c r="BX22"/>
      <c r="BY22"/>
      <c r="BZ22"/>
      <c r="CA22"/>
      <c r="CB22"/>
      <c r="CC22"/>
      <c r="CD22" s="160"/>
      <c r="CK22" s="354"/>
      <c r="CL22" s="307"/>
      <c r="CM22" s="307"/>
      <c r="CN22" s="307"/>
      <c r="CO22" s="307"/>
      <c r="CP22" s="307"/>
      <c r="CQ22" s="307"/>
      <c r="CR22" s="307"/>
      <c r="CS22" s="307"/>
      <c r="CT22" s="307"/>
      <c r="CU22" s="307"/>
      <c r="CV22" s="307"/>
      <c r="CW22" s="307"/>
      <c r="CX22" s="307"/>
      <c r="CY22" s="307"/>
      <c r="CZ22" s="307"/>
      <c r="DA22" s="307"/>
      <c r="DB22" s="307"/>
      <c r="DC22" s="307"/>
      <c r="DD22" s="307"/>
      <c r="DE22" s="307"/>
      <c r="DF22" s="307"/>
      <c r="DG22" s="307"/>
      <c r="DH22" s="307"/>
      <c r="DI22" s="307"/>
    </row>
    <row r="23" spans="1:164" ht="30" customHeight="1">
      <c r="A23" s="1"/>
      <c r="B23" s="93"/>
      <c r="C23"/>
      <c r="D23" s="136" t="s">
        <v>188</v>
      </c>
      <c r="E23" s="290"/>
      <c r="F23" s="316" t="s">
        <v>193</v>
      </c>
      <c r="G23" s="518"/>
      <c r="H23" s="518"/>
      <c r="I23" s="518"/>
      <c r="J23" s="518"/>
      <c r="K23" s="518"/>
      <c r="L23" s="518"/>
      <c r="M23" s="518"/>
      <c r="N23" s="518"/>
      <c r="O23" s="518"/>
      <c r="P23" s="518"/>
      <c r="Q23" s="518"/>
      <c r="R23" s="518"/>
      <c r="S23" s="518"/>
      <c r="T23" s="518"/>
      <c r="U23" s="518"/>
      <c r="V23" s="518"/>
      <c r="W23" s="518"/>
      <c r="X23" s="518"/>
      <c r="Y23" s="518"/>
      <c r="Z23" s="518"/>
      <c r="AA23" s="518"/>
      <c r="AB23" s="518"/>
      <c r="AC23" s="518"/>
      <c r="AD23" s="518"/>
      <c r="AE23" s="518"/>
      <c r="AF23" s="518"/>
      <c r="AG23" s="518"/>
      <c r="AH23" s="518"/>
      <c r="AI23" s="518"/>
      <c r="AJ23" s="518"/>
      <c r="AK23" s="518"/>
      <c r="AL23" s="518"/>
      <c r="AM23" s="518"/>
      <c r="AN23" s="518"/>
      <c r="AO23" s="518"/>
      <c r="AP23" s="518"/>
      <c r="AQ23" s="518"/>
      <c r="AR23" s="518"/>
      <c r="AS23" s="518"/>
      <c r="AT23" s="518"/>
      <c r="AU23" s="518"/>
      <c r="AV23" s="203"/>
      <c r="AW23" s="203"/>
      <c r="AX23" s="203"/>
      <c r="AY23" s="203"/>
      <c r="AZ23" s="203"/>
      <c r="BA23" s="203"/>
      <c r="BB23" s="203"/>
      <c r="BC23" s="203"/>
      <c r="BD23" s="203"/>
      <c r="BE23" s="203"/>
      <c r="BF23" s="203"/>
      <c r="BG23" s="203"/>
      <c r="BH23" s="203"/>
      <c r="BI23" s="203"/>
      <c r="BJ23" s="203"/>
      <c r="BK23" s="203"/>
      <c r="BL23" s="203"/>
      <c r="BM23" s="203"/>
      <c r="BN23" s="203"/>
      <c r="BO23" s="319"/>
      <c r="BP23" s="319"/>
      <c r="BQ23" s="319"/>
      <c r="BR23" s="1604"/>
      <c r="BS23" s="1605"/>
      <c r="BT23" s="1609"/>
      <c r="BU23" s="1610"/>
      <c r="BV23" s="1611"/>
      <c r="BW23"/>
      <c r="BX23"/>
      <c r="BY23"/>
      <c r="BZ23"/>
      <c r="CA23"/>
      <c r="CB23"/>
      <c r="CC23"/>
      <c r="CD23" s="160"/>
      <c r="CK23" s="355"/>
      <c r="CL23" s="307"/>
      <c r="CM23" s="307"/>
      <c r="CN23" s="307"/>
      <c r="CO23" s="307"/>
      <c r="CP23" s="307"/>
      <c r="CQ23" s="307"/>
      <c r="CR23" s="307"/>
      <c r="CS23" s="307"/>
      <c r="CT23" s="307"/>
      <c r="CU23" s="307"/>
      <c r="CV23" s="307"/>
      <c r="CW23" s="307"/>
      <c r="CX23" s="307"/>
      <c r="CY23" s="307"/>
      <c r="CZ23" s="307"/>
      <c r="DA23" s="307"/>
      <c r="DB23" s="307"/>
      <c r="DC23" s="307"/>
      <c r="DD23" s="307"/>
      <c r="DE23" s="307"/>
      <c r="DF23" s="307"/>
      <c r="DG23" s="307"/>
      <c r="DH23" s="307"/>
      <c r="DI23" s="307"/>
    </row>
    <row r="24" spans="1:164" ht="15" customHeight="1">
      <c r="A24" s="1"/>
      <c r="B24" s="93"/>
      <c r="C24"/>
      <c r="D24" s="518"/>
      <c r="E24" s="518"/>
      <c r="F24" s="317"/>
      <c r="G24" s="316"/>
      <c r="H24" s="317"/>
      <c r="I24" s="317"/>
      <c r="J24" s="317"/>
      <c r="K24" s="317"/>
      <c r="L24" s="317"/>
      <c r="M24" s="243"/>
      <c r="N24" s="317"/>
      <c r="O24" s="317"/>
      <c r="P24" s="317"/>
      <c r="Q24" s="317"/>
      <c r="R24" s="317"/>
      <c r="S24" s="317"/>
      <c r="T24" s="243"/>
      <c r="U24" s="243"/>
      <c r="V24" s="243"/>
      <c r="W24" s="243"/>
      <c r="X24" s="243"/>
      <c r="Y24" s="243"/>
      <c r="Z24" s="243"/>
      <c r="AA24" s="243"/>
      <c r="AB24" s="243"/>
      <c r="AC24" s="243"/>
      <c r="AD24" s="318"/>
      <c r="AE24" s="318"/>
      <c r="AF24" s="318"/>
      <c r="AG24" s="318"/>
      <c r="AH24" s="318"/>
      <c r="AI24" s="318"/>
      <c r="AJ24" s="318"/>
      <c r="AK24" s="199"/>
      <c r="AL24" s="199"/>
      <c r="AM24" s="199"/>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319"/>
      <c r="BP24" s="319"/>
      <c r="BQ24" s="319"/>
      <c r="BR24" s="662"/>
      <c r="BS24" s="203"/>
      <c r="BT24" s="203"/>
      <c r="BU24" s="203"/>
      <c r="BV24" s="203"/>
      <c r="BW24"/>
      <c r="BX24"/>
      <c r="BY24"/>
      <c r="BZ24"/>
      <c r="CA24"/>
      <c r="CB24"/>
      <c r="CC24"/>
      <c r="CD24" s="160"/>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row>
    <row r="25" spans="1:164" ht="30" customHeight="1">
      <c r="A25" s="1"/>
      <c r="B25" s="93"/>
      <c r="C25"/>
      <c r="D25" s="77" t="s">
        <v>194</v>
      </c>
      <c r="E25" s="77"/>
      <c r="F25" s="518" t="s">
        <v>195</v>
      </c>
      <c r="G25" s="518"/>
      <c r="H25" s="518"/>
      <c r="I25" s="518"/>
      <c r="J25" s="518"/>
      <c r="K25" s="518"/>
      <c r="L25" s="518"/>
      <c r="M25" s="518"/>
      <c r="N25" s="518"/>
      <c r="O25" s="518"/>
      <c r="P25" s="518"/>
      <c r="Q25" s="518"/>
      <c r="R25" s="518"/>
      <c r="S25" s="518"/>
      <c r="T25" s="518"/>
      <c r="U25" s="518"/>
      <c r="V25" s="518"/>
      <c r="W25" s="518"/>
      <c r="X25" s="518"/>
      <c r="Y25" s="518"/>
      <c r="Z25" s="518"/>
      <c r="AA25" s="518"/>
      <c r="AB25" s="518"/>
      <c r="AC25" s="518"/>
      <c r="AD25" s="518"/>
      <c r="AE25" s="518"/>
      <c r="AF25" s="518"/>
      <c r="AG25" s="518"/>
      <c r="AH25" s="518"/>
      <c r="AI25" s="518"/>
      <c r="AJ25" s="518"/>
      <c r="AK25" s="518"/>
      <c r="AL25" s="518"/>
      <c r="AM25" s="518"/>
      <c r="AN25" s="518"/>
      <c r="AO25" s="518"/>
      <c r="AP25" s="518"/>
      <c r="AQ25" s="518"/>
      <c r="AR25" s="518"/>
      <c r="AS25" s="518"/>
      <c r="AT25" s="518"/>
      <c r="AU25" s="518"/>
      <c r="AV25" s="203"/>
      <c r="AW25" s="203"/>
      <c r="AX25" s="203"/>
      <c r="AY25" s="203"/>
      <c r="AZ25" s="203"/>
      <c r="BA25" s="203"/>
      <c r="BB25" s="203"/>
      <c r="BC25" s="203"/>
      <c r="BD25" s="203"/>
      <c r="BE25" s="203"/>
      <c r="BF25" s="203"/>
      <c r="BG25" s="203"/>
      <c r="BH25" s="203"/>
      <c r="BI25" s="203"/>
      <c r="BJ25" s="203"/>
      <c r="BK25" s="203"/>
      <c r="BL25" s="203"/>
      <c r="BM25" s="203"/>
      <c r="BN25" s="203"/>
      <c r="BO25" s="319"/>
      <c r="BP25" s="319"/>
      <c r="BQ25" s="319"/>
      <c r="BR25" s="1604">
        <v>3</v>
      </c>
      <c r="BS25" s="1605"/>
      <c r="BT25" s="1606"/>
      <c r="BU25" s="1607"/>
      <c r="BV25" s="1608"/>
      <c r="BW25"/>
      <c r="BX25"/>
      <c r="BY25"/>
      <c r="BZ25"/>
      <c r="CA25"/>
      <c r="CB25"/>
      <c r="CC25"/>
      <c r="CD25" s="160"/>
      <c r="CL25" s="514"/>
      <c r="CM25" s="307"/>
      <c r="CN25" s="307"/>
      <c r="CO25" s="307"/>
      <c r="CP25" s="307"/>
      <c r="CQ25" s="307"/>
      <c r="CR25" s="307"/>
      <c r="CS25" s="307"/>
      <c r="CT25" s="307"/>
      <c r="CU25" s="307"/>
      <c r="CV25" s="307"/>
      <c r="CW25" s="307"/>
      <c r="CX25" s="307"/>
      <c r="CY25" s="307"/>
      <c r="CZ25" s="307"/>
      <c r="DA25" s="307"/>
      <c r="DB25" s="307"/>
      <c r="DC25" s="307"/>
      <c r="DD25" s="307"/>
      <c r="DE25" s="307"/>
      <c r="DF25" s="307"/>
      <c r="DG25" s="307"/>
      <c r="DH25" s="307"/>
      <c r="DI25" s="307"/>
      <c r="DJ25" s="307"/>
    </row>
    <row r="26" spans="1:164" ht="30" customHeight="1">
      <c r="A26" s="1"/>
      <c r="B26" s="93"/>
      <c r="C26"/>
      <c r="D26" s="136" t="s">
        <v>188</v>
      </c>
      <c r="E26" s="290"/>
      <c r="F26" s="316" t="s">
        <v>196</v>
      </c>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203"/>
      <c r="AW26" s="203"/>
      <c r="AX26" s="203"/>
      <c r="AY26" s="203"/>
      <c r="AZ26" s="203"/>
      <c r="BA26" s="203"/>
      <c r="BB26" s="203"/>
      <c r="BC26" s="203"/>
      <c r="BD26" s="203"/>
      <c r="BE26" s="203"/>
      <c r="BF26" s="203"/>
      <c r="BG26" s="203"/>
      <c r="BH26" s="203"/>
      <c r="BI26" s="203"/>
      <c r="BJ26" s="203"/>
      <c r="BK26" s="203"/>
      <c r="BL26" s="203"/>
      <c r="BM26" s="203"/>
      <c r="BN26" s="203"/>
      <c r="BO26" s="319"/>
      <c r="BP26" s="319"/>
      <c r="BQ26" s="319"/>
      <c r="BR26" s="1604"/>
      <c r="BS26" s="1605"/>
      <c r="BT26" s="1609"/>
      <c r="BU26" s="1610"/>
      <c r="BV26" s="1611"/>
      <c r="BW26"/>
      <c r="BX26"/>
      <c r="BY26"/>
      <c r="BZ26"/>
      <c r="CA26"/>
      <c r="CB26"/>
      <c r="CC26"/>
      <c r="CD26" s="160"/>
      <c r="CM26" s="307"/>
      <c r="CN26" s="307"/>
      <c r="CO26" s="307"/>
      <c r="CP26" s="307"/>
      <c r="CQ26" s="307"/>
      <c r="CR26" s="307"/>
      <c r="CS26" s="307"/>
      <c r="CT26" s="307"/>
      <c r="CU26" s="307"/>
      <c r="CV26" s="307"/>
      <c r="CW26" s="307"/>
      <c r="CX26" s="307"/>
      <c r="CY26" s="307"/>
      <c r="CZ26" s="307"/>
      <c r="DA26" s="307"/>
      <c r="DB26" s="307"/>
      <c r="DC26" s="307"/>
      <c r="DD26" s="307"/>
      <c r="DE26" s="307"/>
      <c r="DF26" s="307"/>
      <c r="DG26" s="307"/>
      <c r="DH26" s="307"/>
      <c r="DI26" s="307"/>
      <c r="DJ26" s="307"/>
      <c r="DK26" s="307"/>
    </row>
    <row r="27" spans="1:164" ht="15" customHeight="1">
      <c r="A27" s="1"/>
      <c r="B27" s="93"/>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60"/>
      <c r="CK27" s="290"/>
      <c r="CL27" s="290"/>
      <c r="CM27" s="532"/>
      <c r="CN27" s="307"/>
      <c r="CO27" s="307"/>
      <c r="CP27" s="307"/>
      <c r="CQ27" s="307"/>
      <c r="CR27" s="307"/>
      <c r="CS27" s="307"/>
      <c r="CT27" s="307"/>
      <c r="CU27" s="307"/>
      <c r="CV27" s="307"/>
      <c r="CW27" s="307"/>
      <c r="CX27" s="307"/>
      <c r="CY27" s="307"/>
      <c r="CZ27" s="307"/>
      <c r="DA27" s="307"/>
      <c r="DB27" s="307"/>
      <c r="DC27" s="307"/>
      <c r="DD27" s="307"/>
      <c r="DE27" s="307"/>
      <c r="DF27" s="307"/>
      <c r="DG27" s="307"/>
      <c r="DH27" s="307"/>
      <c r="DI27" s="307"/>
      <c r="DJ27" s="307"/>
      <c r="DK27" s="307"/>
    </row>
    <row r="28" spans="1:164" ht="30" customHeight="1">
      <c r="A28" s="1"/>
      <c r="B28" s="93"/>
      <c r="C28"/>
      <c r="D28" s="77" t="s">
        <v>197</v>
      </c>
      <c r="E28" s="77"/>
      <c r="F28" s="518" t="s">
        <v>198</v>
      </c>
      <c r="G28" s="518"/>
      <c r="H28" s="518"/>
      <c r="I28" s="518"/>
      <c r="J28" s="518"/>
      <c r="K28" s="518"/>
      <c r="L28" s="518"/>
      <c r="M28" s="518"/>
      <c r="N28" s="518"/>
      <c r="O28" s="518"/>
      <c r="P28" s="518"/>
      <c r="Q28" s="518"/>
      <c r="R28" s="518"/>
      <c r="S28" s="518"/>
      <c r="T28" s="518"/>
      <c r="U28" s="518"/>
      <c r="V28" s="518"/>
      <c r="W28" s="518"/>
      <c r="X28" s="518"/>
      <c r="Y28" s="518"/>
      <c r="Z28" s="518"/>
      <c r="AA28" s="518"/>
      <c r="AB28" s="518"/>
      <c r="AC28" s="518"/>
      <c r="AD28" s="518"/>
      <c r="AE28" s="518"/>
      <c r="AF28" s="518"/>
      <c r="AG28" s="518"/>
      <c r="AH28" s="518"/>
      <c r="AI28" s="518"/>
      <c r="AJ28" s="518"/>
      <c r="AK28" s="518"/>
      <c r="AL28" s="518"/>
      <c r="AM28" s="518"/>
      <c r="AN28" s="518"/>
      <c r="AO28" s="518"/>
      <c r="AP28" s="518"/>
      <c r="AQ28" s="518"/>
      <c r="AR28" s="518"/>
      <c r="AS28" s="518"/>
      <c r="AT28" s="518"/>
      <c r="AU28" s="518"/>
      <c r="AV28" s="203"/>
      <c r="AW28" s="203"/>
      <c r="AX28" s="203"/>
      <c r="AY28" s="203"/>
      <c r="AZ28" s="203"/>
      <c r="BA28" s="203"/>
      <c r="BB28" s="203"/>
      <c r="BC28" s="203"/>
      <c r="BD28" s="203"/>
      <c r="BE28" s="203"/>
      <c r="BF28" s="203"/>
      <c r="BG28" s="203"/>
      <c r="BH28" s="203"/>
      <c r="BI28" s="203"/>
      <c r="BJ28" s="203"/>
      <c r="BK28" s="203"/>
      <c r="BL28" s="203"/>
      <c r="BM28" s="203"/>
      <c r="BN28" s="203"/>
      <c r="BO28" s="319"/>
      <c r="BP28" s="319"/>
      <c r="BQ28" s="319"/>
      <c r="BR28" s="1604">
        <v>4</v>
      </c>
      <c r="BS28" s="1605"/>
      <c r="BT28" s="1606"/>
      <c r="BU28" s="1607"/>
      <c r="BV28" s="1608"/>
      <c r="BW28"/>
      <c r="BX28"/>
      <c r="BY28"/>
      <c r="BZ28"/>
      <c r="CA28"/>
      <c r="CB28"/>
      <c r="CC28"/>
      <c r="CD28" s="160"/>
    </row>
    <row r="29" spans="1:164" ht="30" customHeight="1">
      <c r="A29" s="1"/>
      <c r="B29" s="93"/>
      <c r="C29"/>
      <c r="D29" s="136" t="s">
        <v>188</v>
      </c>
      <c r="E29" s="290"/>
      <c r="F29" s="316" t="s">
        <v>199</v>
      </c>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M29" s="518"/>
      <c r="AN29" s="518"/>
      <c r="AO29" s="518"/>
      <c r="AP29" s="518"/>
      <c r="AQ29" s="518"/>
      <c r="AR29" s="518"/>
      <c r="AS29" s="518"/>
      <c r="AT29" s="518"/>
      <c r="AU29" s="518"/>
      <c r="AV29" s="203"/>
      <c r="AW29" s="203"/>
      <c r="AX29" s="203"/>
      <c r="AY29" s="203"/>
      <c r="AZ29" s="203"/>
      <c r="BA29" s="203"/>
      <c r="BB29" s="203"/>
      <c r="BC29" s="203"/>
      <c r="BD29" s="203"/>
      <c r="BE29" s="203"/>
      <c r="BF29" s="203"/>
      <c r="BG29" s="203"/>
      <c r="BH29" s="203"/>
      <c r="BI29" s="203"/>
      <c r="BJ29" s="203"/>
      <c r="BK29" s="203"/>
      <c r="BL29" s="203"/>
      <c r="BM29" s="203"/>
      <c r="BN29" s="203"/>
      <c r="BO29" s="319"/>
      <c r="BP29" s="319"/>
      <c r="BQ29" s="319"/>
      <c r="BR29" s="1604"/>
      <c r="BS29" s="1605"/>
      <c r="BT29" s="1609"/>
      <c r="BU29" s="1610"/>
      <c r="BV29" s="1611"/>
      <c r="BW29"/>
      <c r="BX29"/>
      <c r="BY29"/>
      <c r="BZ29"/>
      <c r="CA29"/>
      <c r="CB29"/>
      <c r="CC29"/>
      <c r="CD29" s="160"/>
    </row>
    <row r="30" spans="1:164" ht="15" customHeight="1">
      <c r="A30" s="1"/>
      <c r="B30" s="93"/>
      <c r="C30"/>
      <c r="D30" s="518"/>
      <c r="E30" s="518"/>
      <c r="F30" s="317"/>
      <c r="G30" s="316"/>
      <c r="H30" s="317"/>
      <c r="I30" s="317"/>
      <c r="J30" s="317"/>
      <c r="K30" s="317"/>
      <c r="L30" s="317"/>
      <c r="M30" s="243"/>
      <c r="N30" s="317"/>
      <c r="O30" s="317"/>
      <c r="P30" s="317"/>
      <c r="Q30" s="317"/>
      <c r="R30" s="317"/>
      <c r="S30" s="317"/>
      <c r="T30" s="243"/>
      <c r="U30" s="243"/>
      <c r="V30" s="243"/>
      <c r="W30" s="243"/>
      <c r="X30" s="243"/>
      <c r="Y30" s="243"/>
      <c r="Z30" s="243"/>
      <c r="AA30" s="243"/>
      <c r="AB30" s="243"/>
      <c r="AC30" s="243"/>
      <c r="AD30" s="318"/>
      <c r="AE30" s="318"/>
      <c r="AF30" s="318"/>
      <c r="AG30" s="318"/>
      <c r="AH30" s="318"/>
      <c r="AI30" s="318"/>
      <c r="AJ30" s="318"/>
      <c r="AK30" s="199"/>
      <c r="AL30" s="199"/>
      <c r="AM30" s="199"/>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319"/>
      <c r="BP30" s="319"/>
      <c r="BQ30" s="319"/>
      <c r="BR30" s="662"/>
      <c r="BS30" s="203"/>
      <c r="BT30" s="203"/>
      <c r="BU30" s="203"/>
      <c r="BV30" s="203"/>
      <c r="BW30"/>
      <c r="BX30"/>
      <c r="BY30"/>
      <c r="BZ30"/>
      <c r="CA30"/>
      <c r="CB30"/>
      <c r="CC30"/>
      <c r="CD30" s="160"/>
    </row>
    <row r="31" spans="1:164" ht="30" customHeight="1">
      <c r="A31" s="1"/>
      <c r="B31" s="93"/>
      <c r="C31"/>
      <c r="D31" s="77" t="s">
        <v>200</v>
      </c>
      <c r="E31" s="77"/>
      <c r="F31" s="518" t="s">
        <v>201</v>
      </c>
      <c r="G31" s="518"/>
      <c r="H31" s="518"/>
      <c r="I31" s="518"/>
      <c r="J31" s="518"/>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8"/>
      <c r="AN31" s="518"/>
      <c r="AO31" s="518"/>
      <c r="AP31" s="518"/>
      <c r="AQ31" s="518"/>
      <c r="AR31" s="518"/>
      <c r="AS31" s="518"/>
      <c r="AT31" s="518"/>
      <c r="AU31" s="518"/>
      <c r="AV31" s="203"/>
      <c r="AW31" s="203"/>
      <c r="AX31" s="203"/>
      <c r="AY31" s="203"/>
      <c r="AZ31" s="203"/>
      <c r="BA31" s="203"/>
      <c r="BB31" s="203"/>
      <c r="BC31" s="203"/>
      <c r="BD31" s="203"/>
      <c r="BE31" s="203"/>
      <c r="BF31" s="203"/>
      <c r="BG31" s="203"/>
      <c r="BH31" s="203"/>
      <c r="BI31" s="203"/>
      <c r="BJ31" s="203"/>
      <c r="BK31" s="203"/>
      <c r="BL31" s="203"/>
      <c r="BM31" s="203"/>
      <c r="BN31" s="203"/>
      <c r="BO31" s="319"/>
      <c r="BP31" s="319"/>
      <c r="BQ31" s="319"/>
      <c r="BR31" s="1604">
        <v>5</v>
      </c>
      <c r="BS31" s="1605"/>
      <c r="BT31" s="1606"/>
      <c r="BU31" s="1607"/>
      <c r="BV31" s="1608"/>
      <c r="BW31"/>
      <c r="BX31"/>
      <c r="BY31"/>
      <c r="BZ31"/>
      <c r="CA31"/>
      <c r="CB31"/>
      <c r="CC31"/>
      <c r="CD31" s="160"/>
    </row>
    <row r="32" spans="1:164" ht="30" customHeight="1">
      <c r="A32" s="1"/>
      <c r="B32" s="93"/>
      <c r="C32"/>
      <c r="D32" s="136" t="s">
        <v>188</v>
      </c>
      <c r="E32" s="290"/>
      <c r="F32" s="316" t="s">
        <v>202</v>
      </c>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203"/>
      <c r="AW32" s="203"/>
      <c r="AX32" s="203"/>
      <c r="AY32" s="203"/>
      <c r="AZ32" s="203"/>
      <c r="BA32" s="203"/>
      <c r="BB32" s="203"/>
      <c r="BC32" s="203"/>
      <c r="BD32" s="203"/>
      <c r="BE32" s="203"/>
      <c r="BF32" s="203"/>
      <c r="BG32" s="203"/>
      <c r="BH32" s="203"/>
      <c r="BI32" s="203"/>
      <c r="BJ32" s="203"/>
      <c r="BK32" s="203"/>
      <c r="BL32" s="203"/>
      <c r="BM32" s="203"/>
      <c r="BN32" s="203"/>
      <c r="BO32" s="319"/>
      <c r="BP32" s="319"/>
      <c r="BQ32" s="319"/>
      <c r="BR32" s="1604"/>
      <c r="BS32" s="1605"/>
      <c r="BT32" s="1609"/>
      <c r="BU32" s="1610"/>
      <c r="BV32" s="1611"/>
      <c r="BW32"/>
      <c r="BX32"/>
      <c r="BY32"/>
      <c r="BZ32"/>
      <c r="CA32"/>
      <c r="CB32"/>
      <c r="CC32"/>
      <c r="CD32" s="160"/>
    </row>
    <row r="33" spans="1:129" ht="15" customHeight="1">
      <c r="A33" s="1"/>
      <c r="B33" s="93"/>
      <c r="C33"/>
      <c r="D33" s="518"/>
      <c r="E33" s="518"/>
      <c r="F33" s="317"/>
      <c r="G33" s="316"/>
      <c r="H33" s="317"/>
      <c r="I33" s="317"/>
      <c r="J33" s="317"/>
      <c r="K33" s="317"/>
      <c r="L33" s="317"/>
      <c r="M33" s="243"/>
      <c r="N33" s="317"/>
      <c r="O33" s="317"/>
      <c r="P33" s="317"/>
      <c r="Q33" s="317"/>
      <c r="R33" s="317"/>
      <c r="S33" s="317"/>
      <c r="T33" s="243"/>
      <c r="U33" s="243"/>
      <c r="V33" s="243"/>
      <c r="W33" s="243"/>
      <c r="X33" s="243"/>
      <c r="Y33" s="243"/>
      <c r="Z33" s="243"/>
      <c r="AA33" s="243"/>
      <c r="AB33" s="243"/>
      <c r="AC33" s="243"/>
      <c r="AD33" s="318"/>
      <c r="AE33" s="318"/>
      <c r="AF33" s="318"/>
      <c r="AG33" s="318"/>
      <c r="AH33" s="318"/>
      <c r="AI33" s="318"/>
      <c r="AJ33" s="318"/>
      <c r="AK33" s="199"/>
      <c r="AL33" s="199"/>
      <c r="AM33" s="199"/>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c r="BO33" s="319"/>
      <c r="BP33" s="319"/>
      <c r="BQ33" s="319"/>
      <c r="BR33" s="662"/>
      <c r="BS33" s="203"/>
      <c r="BT33" s="203"/>
      <c r="BU33" s="203"/>
      <c r="BV33" s="203"/>
      <c r="BW33"/>
      <c r="BX33"/>
      <c r="BY33"/>
      <c r="BZ33"/>
      <c r="CA33"/>
      <c r="CB33"/>
      <c r="CC33"/>
      <c r="CD33" s="160"/>
    </row>
    <row r="34" spans="1:129" ht="30" customHeight="1">
      <c r="A34" s="1"/>
      <c r="B34" s="519"/>
      <c r="C34"/>
      <c r="D34" s="77" t="s">
        <v>203</v>
      </c>
      <c r="E34" s="77"/>
      <c r="F34" s="518" t="s">
        <v>204</v>
      </c>
      <c r="G34" s="518"/>
      <c r="H34" s="518"/>
      <c r="I34" s="518"/>
      <c r="J34" s="518"/>
      <c r="K34" s="518"/>
      <c r="L34" s="518"/>
      <c r="M34" s="518"/>
      <c r="N34" s="518"/>
      <c r="O34" s="518"/>
      <c r="P34" s="518"/>
      <c r="Q34" s="518"/>
      <c r="R34" s="518"/>
      <c r="S34" s="518"/>
      <c r="T34" s="518"/>
      <c r="U34" s="518"/>
      <c r="V34" s="518"/>
      <c r="W34" s="518"/>
      <c r="X34" s="518"/>
      <c r="Y34" s="518"/>
      <c r="Z34" s="518"/>
      <c r="AA34" s="518"/>
      <c r="AB34" s="518"/>
      <c r="AC34" s="518"/>
      <c r="AD34" s="518"/>
      <c r="AE34" s="518"/>
      <c r="AF34" s="518"/>
      <c r="AG34" s="518"/>
      <c r="AH34" s="518"/>
      <c r="AI34" s="518"/>
      <c r="AJ34" s="518"/>
      <c r="AK34" s="518"/>
      <c r="AL34" s="518"/>
      <c r="AM34" s="518"/>
      <c r="AN34" s="518"/>
      <c r="AO34" s="518"/>
      <c r="AP34" s="518"/>
      <c r="AQ34" s="518"/>
      <c r="AR34" s="518"/>
      <c r="AS34" s="518"/>
      <c r="AT34" s="518"/>
      <c r="AU34" s="518"/>
      <c r="AV34" s="203"/>
      <c r="AW34" s="203"/>
      <c r="AX34" s="203"/>
      <c r="AY34" s="203"/>
      <c r="AZ34" s="203"/>
      <c r="BA34" s="203"/>
      <c r="BB34" s="203"/>
      <c r="BC34" s="203"/>
      <c r="BD34" s="203"/>
      <c r="BE34" s="203"/>
      <c r="BF34" s="203"/>
      <c r="BG34" s="203"/>
      <c r="BH34" s="203"/>
      <c r="BI34" s="203"/>
      <c r="BJ34" s="203"/>
      <c r="BK34" s="203"/>
      <c r="BL34" s="203"/>
      <c r="BM34" s="203"/>
      <c r="BN34" s="203"/>
      <c r="BO34" s="319"/>
      <c r="BP34" s="319"/>
      <c r="BQ34" s="319"/>
      <c r="BR34" s="1604">
        <v>6</v>
      </c>
      <c r="BS34" s="1605"/>
      <c r="BT34" s="1606"/>
      <c r="BU34" s="1607"/>
      <c r="BV34" s="1608"/>
      <c r="BW34"/>
      <c r="BX34"/>
      <c r="BY34"/>
      <c r="BZ34"/>
      <c r="CA34"/>
      <c r="CB34"/>
      <c r="CC34"/>
      <c r="CD34" s="160"/>
    </row>
    <row r="35" spans="1:129" ht="30" customHeight="1">
      <c r="A35" s="1"/>
      <c r="B35" s="519"/>
      <c r="C35"/>
      <c r="D35" s="136" t="s">
        <v>188</v>
      </c>
      <c r="E35" s="290"/>
      <c r="F35" s="316" t="s">
        <v>205</v>
      </c>
      <c r="G35" s="518"/>
      <c r="H35" s="518"/>
      <c r="I35" s="518"/>
      <c r="J35" s="518"/>
      <c r="K35" s="518"/>
      <c r="L35" s="518"/>
      <c r="M35" s="518"/>
      <c r="N35" s="518"/>
      <c r="O35" s="518"/>
      <c r="P35" s="518"/>
      <c r="Q35" s="518"/>
      <c r="R35" s="518"/>
      <c r="S35" s="518"/>
      <c r="T35" s="518"/>
      <c r="U35" s="518"/>
      <c r="V35" s="518"/>
      <c r="W35" s="518"/>
      <c r="X35" s="518"/>
      <c r="Y35" s="518"/>
      <c r="Z35" s="518"/>
      <c r="AA35" s="518"/>
      <c r="AB35" s="518"/>
      <c r="AC35" s="518"/>
      <c r="AD35" s="518"/>
      <c r="AE35" s="518"/>
      <c r="AF35" s="518"/>
      <c r="AG35" s="518"/>
      <c r="AH35" s="518"/>
      <c r="AI35" s="518"/>
      <c r="AJ35" s="518"/>
      <c r="AK35" s="518"/>
      <c r="AL35" s="518"/>
      <c r="AM35" s="518"/>
      <c r="AN35" s="518"/>
      <c r="AO35" s="518"/>
      <c r="AP35" s="518"/>
      <c r="AQ35" s="518"/>
      <c r="AR35" s="518"/>
      <c r="AS35" s="518"/>
      <c r="AT35" s="518"/>
      <c r="AU35" s="518"/>
      <c r="AV35" s="203"/>
      <c r="AW35" s="203"/>
      <c r="AX35" s="203"/>
      <c r="AY35" s="203"/>
      <c r="AZ35" s="203"/>
      <c r="BA35" s="203"/>
      <c r="BB35" s="203"/>
      <c r="BC35" s="203"/>
      <c r="BD35" s="203"/>
      <c r="BE35" s="203"/>
      <c r="BF35" s="203"/>
      <c r="BG35" s="203"/>
      <c r="BH35" s="203"/>
      <c r="BI35" s="203"/>
      <c r="BJ35" s="203"/>
      <c r="BK35" s="203"/>
      <c r="BL35" s="203"/>
      <c r="BM35" s="203"/>
      <c r="BN35" s="203"/>
      <c r="BO35" s="319"/>
      <c r="BP35" s="319"/>
      <c r="BQ35" s="319"/>
      <c r="BR35" s="1604"/>
      <c r="BS35" s="1605"/>
      <c r="BT35" s="1609"/>
      <c r="BU35" s="1610"/>
      <c r="BV35" s="1611"/>
      <c r="BW35"/>
      <c r="BX35"/>
      <c r="BY35"/>
      <c r="BZ35"/>
      <c r="CA35"/>
      <c r="CB35"/>
      <c r="CC35"/>
      <c r="CD35" s="160"/>
    </row>
    <row r="36" spans="1:129" ht="15" customHeight="1">
      <c r="A36" s="1"/>
      <c r="B36" s="519"/>
      <c r="C36"/>
      <c r="D36" s="518"/>
      <c r="E36" s="518"/>
      <c r="F36" s="317"/>
      <c r="G36" s="316"/>
      <c r="H36" s="317"/>
      <c r="I36" s="317"/>
      <c r="J36" s="317"/>
      <c r="K36" s="317"/>
      <c r="L36" s="317"/>
      <c r="M36" s="243"/>
      <c r="N36" s="317"/>
      <c r="O36" s="317"/>
      <c r="P36" s="317"/>
      <c r="Q36" s="317"/>
      <c r="R36" s="317"/>
      <c r="S36" s="317"/>
      <c r="T36" s="243"/>
      <c r="U36" s="243"/>
      <c r="V36" s="243"/>
      <c r="W36" s="243"/>
      <c r="X36" s="243"/>
      <c r="Y36" s="243"/>
      <c r="Z36" s="243"/>
      <c r="AA36" s="243"/>
      <c r="AB36" s="243"/>
      <c r="AC36" s="243"/>
      <c r="AD36" s="318"/>
      <c r="AE36" s="318"/>
      <c r="AF36" s="318"/>
      <c r="AG36" s="318"/>
      <c r="AH36" s="318"/>
      <c r="AI36" s="318"/>
      <c r="AJ36" s="318"/>
      <c r="AK36" s="199"/>
      <c r="AL36" s="199"/>
      <c r="AM36" s="199"/>
      <c r="AN36" s="203"/>
      <c r="AO36" s="203"/>
      <c r="AP36" s="203"/>
      <c r="AQ36" s="203"/>
      <c r="AR36" s="203"/>
      <c r="AS36" s="203"/>
      <c r="AT36" s="203"/>
      <c r="AU36" s="203"/>
      <c r="AV36" s="203"/>
      <c r="AW36" s="203"/>
      <c r="AX36" s="203"/>
      <c r="AY36" s="203"/>
      <c r="AZ36" s="203"/>
      <c r="BA36" s="203"/>
      <c r="BB36" s="203"/>
      <c r="BC36" s="203"/>
      <c r="BD36" s="203"/>
      <c r="BE36" s="203"/>
      <c r="BF36" s="203"/>
      <c r="BG36" s="203"/>
      <c r="BH36" s="203"/>
      <c r="BI36" s="203"/>
      <c r="BJ36" s="203"/>
      <c r="BK36" s="203"/>
      <c r="BL36" s="203"/>
      <c r="BM36" s="203"/>
      <c r="BN36" s="203"/>
      <c r="BO36" s="319"/>
      <c r="BP36" s="319"/>
      <c r="BQ36" s="319"/>
      <c r="BR36" s="662"/>
      <c r="BS36" s="203"/>
      <c r="BT36" s="203"/>
      <c r="BU36" s="203"/>
      <c r="BV36" s="203"/>
      <c r="BW36"/>
      <c r="BX36"/>
      <c r="BY36"/>
      <c r="BZ36"/>
      <c r="CA36"/>
      <c r="CB36"/>
      <c r="CC36"/>
      <c r="CD36" s="160"/>
    </row>
    <row r="37" spans="1:129" ht="30" customHeight="1">
      <c r="A37" s="1"/>
      <c r="B37" s="519"/>
      <c r="C37"/>
      <c r="D37" s="77" t="s">
        <v>206</v>
      </c>
      <c r="E37" s="77"/>
      <c r="F37" s="518" t="s">
        <v>207</v>
      </c>
      <c r="G37" s="518"/>
      <c r="H37" s="518"/>
      <c r="I37" s="518"/>
      <c r="J37" s="518"/>
      <c r="K37" s="518"/>
      <c r="L37" s="518"/>
      <c r="M37" s="518"/>
      <c r="N37" s="518"/>
      <c r="O37" s="518"/>
      <c r="P37" s="518"/>
      <c r="Q37" s="518"/>
      <c r="R37" s="518"/>
      <c r="S37" s="518"/>
      <c r="T37" s="518"/>
      <c r="U37" s="518"/>
      <c r="V37" s="518"/>
      <c r="W37" s="518"/>
      <c r="X37" s="518"/>
      <c r="Y37" s="518"/>
      <c r="Z37" s="518"/>
      <c r="AA37" s="518"/>
      <c r="AB37" s="518"/>
      <c r="AC37" s="518"/>
      <c r="AD37" s="518"/>
      <c r="AE37" s="518"/>
      <c r="AF37" s="518"/>
      <c r="AG37" s="518"/>
      <c r="AH37" s="518"/>
      <c r="AI37" s="518"/>
      <c r="AJ37" s="518"/>
      <c r="AK37" s="518"/>
      <c r="AL37" s="518"/>
      <c r="AM37" s="518"/>
      <c r="AN37" s="518"/>
      <c r="AO37" s="518"/>
      <c r="AP37" s="518"/>
      <c r="AQ37" s="518"/>
      <c r="AR37" s="518"/>
      <c r="AS37" s="518"/>
      <c r="AT37" s="518"/>
      <c r="AU37" s="518"/>
      <c r="AV37" s="203"/>
      <c r="AW37" s="203"/>
      <c r="AX37" s="203"/>
      <c r="AY37" s="203"/>
      <c r="AZ37" s="203"/>
      <c r="BA37" s="203"/>
      <c r="BB37" s="203"/>
      <c r="BC37" s="203"/>
      <c r="BD37" s="203"/>
      <c r="BE37" s="203"/>
      <c r="BF37" s="203"/>
      <c r="BG37" s="203"/>
      <c r="BH37" s="203"/>
      <c r="BI37" s="203"/>
      <c r="BJ37" s="203"/>
      <c r="BK37" s="203"/>
      <c r="BL37" s="203"/>
      <c r="BM37" s="203"/>
      <c r="BN37" s="203"/>
      <c r="BO37" s="319"/>
      <c r="BP37" s="319"/>
      <c r="BQ37" s="319"/>
      <c r="BR37" s="1604">
        <v>7</v>
      </c>
      <c r="BS37" s="1605"/>
      <c r="BT37" s="1606"/>
      <c r="BU37" s="1607"/>
      <c r="BV37" s="1608"/>
      <c r="BW37"/>
      <c r="BX37"/>
      <c r="BY37"/>
      <c r="BZ37"/>
      <c r="CA37"/>
      <c r="CB37"/>
      <c r="CC37"/>
      <c r="CD37" s="160"/>
    </row>
    <row r="38" spans="1:129" s="285" customFormat="1" ht="30" customHeight="1">
      <c r="A38" s="375"/>
      <c r="B38" s="519"/>
      <c r="C38"/>
      <c r="D38" s="136" t="s">
        <v>188</v>
      </c>
      <c r="E38" s="290"/>
      <c r="F38" s="316" t="s">
        <v>208</v>
      </c>
      <c r="G38" s="518"/>
      <c r="H38" s="518"/>
      <c r="I38" s="518"/>
      <c r="J38" s="518"/>
      <c r="K38" s="518"/>
      <c r="L38" s="518"/>
      <c r="M38" s="518"/>
      <c r="N38" s="518"/>
      <c r="O38" s="518"/>
      <c r="P38" s="518"/>
      <c r="Q38" s="518"/>
      <c r="R38" s="518"/>
      <c r="S38" s="518"/>
      <c r="T38" s="518"/>
      <c r="U38" s="518"/>
      <c r="V38" s="518"/>
      <c r="W38" s="518"/>
      <c r="X38" s="518"/>
      <c r="Y38" s="518"/>
      <c r="Z38" s="518"/>
      <c r="AA38" s="518"/>
      <c r="AB38" s="518"/>
      <c r="AC38" s="518"/>
      <c r="AD38" s="518"/>
      <c r="AE38" s="518"/>
      <c r="AF38" s="518"/>
      <c r="AG38" s="518"/>
      <c r="AH38" s="518"/>
      <c r="AI38" s="518"/>
      <c r="AJ38" s="518"/>
      <c r="AK38" s="518"/>
      <c r="AL38" s="518"/>
      <c r="AM38" s="518"/>
      <c r="AN38" s="518"/>
      <c r="AO38" s="518"/>
      <c r="AP38" s="518"/>
      <c r="AQ38" s="518"/>
      <c r="AR38" s="518"/>
      <c r="AS38" s="518"/>
      <c r="AT38" s="518"/>
      <c r="AU38" s="518"/>
      <c r="AV38" s="203"/>
      <c r="AW38" s="203"/>
      <c r="AX38" s="203"/>
      <c r="AY38" s="203"/>
      <c r="AZ38" s="203"/>
      <c r="BA38" s="203"/>
      <c r="BB38" s="203"/>
      <c r="BC38" s="203"/>
      <c r="BD38" s="203"/>
      <c r="BE38" s="203"/>
      <c r="BF38" s="203"/>
      <c r="BG38" s="203"/>
      <c r="BH38" s="203"/>
      <c r="BI38" s="203"/>
      <c r="BJ38" s="203"/>
      <c r="BK38" s="203"/>
      <c r="BL38" s="203"/>
      <c r="BM38" s="203"/>
      <c r="BN38" s="203"/>
      <c r="BO38" s="319"/>
      <c r="BP38" s="319"/>
      <c r="BQ38" s="319"/>
      <c r="BR38" s="1604"/>
      <c r="BS38" s="1605"/>
      <c r="BT38" s="1609"/>
      <c r="BU38" s="1610"/>
      <c r="BV38" s="1611"/>
      <c r="BW38"/>
      <c r="BX38"/>
      <c r="BY38"/>
      <c r="BZ38"/>
      <c r="CA38"/>
      <c r="CB38"/>
      <c r="CC38"/>
      <c r="CD38" s="160"/>
    </row>
    <row r="39" spans="1:129" ht="21.9" customHeight="1">
      <c r="A39" s="1"/>
      <c r="B39" s="658"/>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0"/>
    </row>
    <row r="40" spans="1:129" ht="15" customHeight="1">
      <c r="A40" s="1"/>
      <c r="B40" s="519"/>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60"/>
    </row>
    <row r="41" spans="1:129" ht="21.9" customHeight="1">
      <c r="A41" s="1"/>
      <c r="B41" s="519"/>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60"/>
    </row>
    <row r="42" spans="1:129" ht="21.9" customHeight="1">
      <c r="A42" s="1"/>
      <c r="B42" s="519"/>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552"/>
      <c r="CD42" s="55"/>
    </row>
    <row r="43" spans="1:129" ht="15" customHeight="1">
      <c r="A43" s="1"/>
      <c r="B43" s="519"/>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552"/>
      <c r="CD43" s="55"/>
    </row>
    <row r="44" spans="1:129" ht="21.9" customHeight="1">
      <c r="A44" s="1"/>
      <c r="B44" s="519"/>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552"/>
      <c r="CD44" s="55"/>
    </row>
    <row r="45" spans="1:129" ht="21.9" customHeight="1">
      <c r="A45" s="1"/>
      <c r="B45" s="519"/>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552"/>
      <c r="CD45" s="55"/>
    </row>
    <row r="46" spans="1:129" ht="20.399999999999999">
      <c r="A46" s="1"/>
      <c r="B46" s="659"/>
      <c r="C46" s="146"/>
      <c r="D46" s="146"/>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c r="BU46" s="146"/>
      <c r="BV46" s="146"/>
      <c r="BW46" s="146"/>
      <c r="BX46" s="146"/>
      <c r="BY46" s="146"/>
      <c r="BZ46" s="146"/>
      <c r="CA46" s="146"/>
      <c r="CB46" s="146"/>
      <c r="CC46" s="663"/>
      <c r="CD46" s="390"/>
    </row>
    <row r="47" spans="1:129" ht="30" customHeight="1">
      <c r="A47" s="1"/>
      <c r="B47" s="15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60"/>
    </row>
    <row r="48" spans="1:129" ht="30" customHeight="1">
      <c r="A48" s="1"/>
      <c r="B48" s="151"/>
      <c r="C48" s="238">
        <v>2.2000000000000002</v>
      </c>
      <c r="D48" s="1127" t="s">
        <v>1792</v>
      </c>
      <c r="E48" s="203"/>
      <c r="F48" s="203"/>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3"/>
      <c r="BR48" s="662"/>
      <c r="BS48" s="203"/>
      <c r="BT48" s="203"/>
      <c r="BU48" s="203"/>
      <c r="BV48"/>
      <c r="BW48"/>
      <c r="BX48"/>
      <c r="BY48"/>
      <c r="BZ48"/>
      <c r="CA48"/>
      <c r="CB48"/>
      <c r="CC48"/>
      <c r="CD48" s="160"/>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42.9" customHeight="1">
      <c r="A49" s="1"/>
      <c r="B49" s="151"/>
      <c r="C49" s="203"/>
      <c r="D49" s="1128" t="s">
        <v>1793</v>
      </c>
      <c r="E49" s="203"/>
      <c r="F49" s="203"/>
      <c r="G49" s="203"/>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c r="BW49"/>
      <c r="BX49"/>
      <c r="BY49"/>
      <c r="BZ49"/>
      <c r="CA49"/>
      <c r="CB49"/>
      <c r="CC49"/>
      <c r="CD49" s="160"/>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A50" s="1"/>
      <c r="B50" s="151"/>
      <c r="C50" s="203"/>
      <c r="D50" s="203"/>
      <c r="E50" s="203"/>
      <c r="F50" s="203"/>
      <c r="G50" s="203"/>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3"/>
      <c r="BQ50" s="203"/>
      <c r="BR50" s="203"/>
      <c r="BS50" s="203"/>
      <c r="BT50" s="203"/>
      <c r="BU50" s="203"/>
      <c r="BV50"/>
      <c r="BW50"/>
      <c r="BX50"/>
      <c r="BY50"/>
      <c r="BZ50"/>
      <c r="CA50"/>
      <c r="CB50"/>
      <c r="CC50"/>
      <c r="CD50" s="16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A51" s="1"/>
      <c r="B51" s="151"/>
      <c r="C51" s="203"/>
      <c r="D51" s="199"/>
      <c r="E51" s="888" t="s">
        <v>209</v>
      </c>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3"/>
      <c r="BR51" s="203"/>
      <c r="BS51" s="203"/>
      <c r="BT51" s="203"/>
      <c r="BU51" s="203"/>
      <c r="BV51"/>
      <c r="BW51"/>
      <c r="BX51"/>
      <c r="BY51"/>
      <c r="BZ51"/>
      <c r="CA51"/>
      <c r="CB51"/>
      <c r="CC51"/>
      <c r="CD51" s="160"/>
      <c r="CX51"/>
      <c r="CY51"/>
      <c r="CZ51"/>
      <c r="DA51"/>
      <c r="DB51"/>
      <c r="DC51"/>
      <c r="DD51"/>
      <c r="DE51"/>
      <c r="DF51"/>
      <c r="DG51"/>
      <c r="DH51"/>
      <c r="DI51"/>
      <c r="DJ51"/>
      <c r="DK51"/>
      <c r="DL51"/>
      <c r="DM51"/>
      <c r="DN51"/>
      <c r="DO51"/>
      <c r="DP51"/>
      <c r="DQ51"/>
      <c r="DR51"/>
      <c r="DS51"/>
      <c r="DT51"/>
      <c r="DU51"/>
      <c r="DV51"/>
      <c r="DW51"/>
      <c r="DX51"/>
      <c r="DY51"/>
    </row>
    <row r="52" spans="1:167" ht="30" customHeight="1">
      <c r="A52" s="1"/>
      <c r="B52" s="151"/>
      <c r="C52" s="203"/>
      <c r="D52" s="1523" t="s">
        <v>74</v>
      </c>
      <c r="E52" s="547"/>
      <c r="F52" s="1561"/>
      <c r="G52" s="1562"/>
      <c r="H52" s="1563"/>
      <c r="I52" s="1567" t="s">
        <v>117</v>
      </c>
      <c r="J52" s="1567"/>
      <c r="K52" s="1567"/>
      <c r="L52" s="1567"/>
      <c r="M52" s="1567"/>
      <c r="N52" s="548"/>
      <c r="O52" s="159"/>
      <c r="P52" s="159"/>
      <c r="Q52" s="1525" t="s">
        <v>76</v>
      </c>
      <c r="R52" s="159"/>
      <c r="S52" s="1613"/>
      <c r="T52" s="1614"/>
      <c r="U52" s="1615"/>
      <c r="V52" s="1526" t="s">
        <v>118</v>
      </c>
      <c r="W52" s="1526"/>
      <c r="X52" s="1526"/>
      <c r="Y52" s="1526"/>
      <c r="Z52" s="1526"/>
      <c r="AA52" s="1526"/>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3"/>
      <c r="BR52" s="203"/>
      <c r="BS52" s="203"/>
      <c r="BT52" s="203"/>
      <c r="BU52" s="203"/>
      <c r="BV52"/>
      <c r="BW52"/>
      <c r="BX52"/>
      <c r="BY52"/>
      <c r="BZ52"/>
      <c r="CA52"/>
      <c r="CB52"/>
      <c r="CC52"/>
      <c r="CD52" s="160"/>
      <c r="CX52"/>
      <c r="CY52"/>
      <c r="CZ52"/>
      <c r="DA52"/>
      <c r="DB52"/>
      <c r="DC52"/>
      <c r="DD52"/>
      <c r="DE52"/>
      <c r="DF52"/>
      <c r="DG52"/>
      <c r="DH52"/>
      <c r="DI52"/>
      <c r="DJ52"/>
      <c r="DK52"/>
      <c r="DL52"/>
      <c r="DM52"/>
      <c r="DN52"/>
      <c r="DO52"/>
      <c r="DP52"/>
      <c r="DQ52"/>
      <c r="DR52"/>
      <c r="DS52"/>
      <c r="DT52"/>
      <c r="DU52"/>
      <c r="DV52"/>
      <c r="DW52"/>
      <c r="DX52"/>
      <c r="DY52"/>
    </row>
    <row r="53" spans="1:167" ht="15" customHeight="1">
      <c r="A53" s="1"/>
      <c r="B53" s="151"/>
      <c r="C53" s="203"/>
      <c r="D53" s="1524"/>
      <c r="E53" s="547"/>
      <c r="F53" s="1564"/>
      <c r="G53" s="1565"/>
      <c r="H53" s="1566"/>
      <c r="I53" s="1567"/>
      <c r="J53" s="1567"/>
      <c r="K53" s="1567"/>
      <c r="L53" s="1567"/>
      <c r="M53" s="1567"/>
      <c r="N53" s="548"/>
      <c r="O53" s="180"/>
      <c r="P53" s="180"/>
      <c r="Q53" s="1526"/>
      <c r="R53" s="180"/>
      <c r="S53" s="1616"/>
      <c r="T53" s="1617"/>
      <c r="U53" s="1618"/>
      <c r="V53" s="1526"/>
      <c r="W53" s="1526"/>
      <c r="X53" s="1526"/>
      <c r="Y53" s="1526"/>
      <c r="Z53" s="1526"/>
      <c r="AA53" s="1526"/>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3"/>
      <c r="BR53" s="203"/>
      <c r="BS53" s="203"/>
      <c r="BT53" s="203"/>
      <c r="BU53" s="203"/>
      <c r="BV53"/>
      <c r="BW53"/>
      <c r="BX53"/>
      <c r="BY53"/>
      <c r="BZ53"/>
      <c r="CA53"/>
      <c r="CB53"/>
      <c r="CC53"/>
      <c r="CD53" s="160"/>
      <c r="CX53"/>
      <c r="CY53"/>
      <c r="CZ53"/>
      <c r="DA53"/>
      <c r="DB53"/>
      <c r="DC53"/>
      <c r="DD53"/>
      <c r="DE53"/>
      <c r="DF53"/>
      <c r="DG53"/>
      <c r="DH53"/>
      <c r="DI53"/>
      <c r="DJ53"/>
      <c r="DK53"/>
      <c r="DL53"/>
      <c r="DM53"/>
      <c r="DN53"/>
      <c r="DO53"/>
      <c r="DP53"/>
      <c r="DQ53"/>
      <c r="DR53"/>
      <c r="DS53"/>
      <c r="DT53"/>
      <c r="DU53"/>
      <c r="DV53"/>
      <c r="DW53"/>
      <c r="DX53"/>
      <c r="DY53"/>
    </row>
    <row r="54" spans="1:167" ht="30" customHeight="1">
      <c r="A54" s="1"/>
      <c r="B54" s="15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60"/>
      <c r="CX54"/>
      <c r="CY54"/>
      <c r="CZ54"/>
      <c r="DA54"/>
      <c r="DB54"/>
      <c r="DC54"/>
      <c r="DD54"/>
      <c r="DE54"/>
      <c r="DF54"/>
      <c r="DG54"/>
      <c r="DH54"/>
      <c r="DI54"/>
      <c r="DJ54"/>
      <c r="DK54"/>
      <c r="DL54"/>
      <c r="DM54"/>
      <c r="DN54"/>
      <c r="DO54"/>
      <c r="DP54"/>
      <c r="DQ54"/>
      <c r="DR54"/>
      <c r="DS54"/>
      <c r="DT54"/>
      <c r="DU54"/>
      <c r="DV54"/>
      <c r="DW54"/>
      <c r="DX54"/>
      <c r="DY54"/>
    </row>
    <row r="55" spans="1:167" ht="30" customHeight="1">
      <c r="A55" s="1"/>
      <c r="B55" s="15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60"/>
      <c r="CX55"/>
      <c r="CY55"/>
      <c r="CZ55"/>
      <c r="DA55"/>
      <c r="DB55"/>
      <c r="DC55"/>
      <c r="DD55"/>
      <c r="DE55"/>
      <c r="DF55"/>
      <c r="DG55"/>
      <c r="DH55"/>
      <c r="DI55"/>
      <c r="DJ55"/>
      <c r="DK55"/>
      <c r="DL55"/>
      <c r="DM55"/>
      <c r="DN55"/>
      <c r="DO55"/>
      <c r="DP55"/>
      <c r="DQ55"/>
      <c r="DR55"/>
      <c r="DS55"/>
      <c r="DT55"/>
      <c r="DU55"/>
      <c r="DV55"/>
      <c r="DW55"/>
      <c r="DX55"/>
      <c r="DY55"/>
    </row>
    <row r="56" spans="1:167" ht="15" customHeight="1">
      <c r="A56" s="1"/>
      <c r="B56" s="151"/>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60"/>
      <c r="CX56"/>
      <c r="CY56"/>
      <c r="CZ56"/>
      <c r="DA56"/>
      <c r="DB56"/>
      <c r="DC56"/>
      <c r="DD56"/>
      <c r="DE56"/>
      <c r="DF56"/>
      <c r="DG56"/>
      <c r="DH56"/>
      <c r="DI56"/>
      <c r="DJ56"/>
      <c r="DK56"/>
      <c r="DL56"/>
      <c r="DM56"/>
      <c r="DN56"/>
      <c r="DO56"/>
      <c r="DP56"/>
      <c r="DQ56"/>
      <c r="DR56"/>
      <c r="DS56"/>
      <c r="DT56"/>
      <c r="DU56"/>
      <c r="DV56"/>
      <c r="DW56"/>
      <c r="DX56"/>
      <c r="DY56"/>
    </row>
    <row r="57" spans="1:167" ht="30" customHeight="1">
      <c r="A57" s="1"/>
      <c r="B57" s="15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60"/>
      <c r="CX57"/>
      <c r="CY57"/>
      <c r="CZ57"/>
      <c r="DA57"/>
      <c r="DB57"/>
      <c r="DC57"/>
      <c r="DD57"/>
      <c r="DE57"/>
      <c r="DF57"/>
      <c r="DG57"/>
      <c r="DH57"/>
      <c r="DI57"/>
      <c r="DJ57"/>
      <c r="DK57"/>
      <c r="DL57"/>
      <c r="DM57"/>
      <c r="DN57"/>
      <c r="DO57"/>
      <c r="DP57"/>
      <c r="DQ57"/>
      <c r="DR57"/>
      <c r="DS57"/>
      <c r="DT57"/>
      <c r="DU57"/>
      <c r="DV57"/>
      <c r="DW57"/>
      <c r="DX57"/>
      <c r="DY57"/>
    </row>
    <row r="58" spans="1:167" ht="30" customHeight="1">
      <c r="A58" s="1"/>
      <c r="B58" s="151"/>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60"/>
      <c r="CX58"/>
      <c r="CY58"/>
      <c r="CZ58"/>
      <c r="DA58"/>
      <c r="DB58"/>
      <c r="DC58"/>
      <c r="DD58"/>
      <c r="DE58"/>
      <c r="DF58"/>
      <c r="DG58"/>
      <c r="DH58"/>
      <c r="DI58"/>
      <c r="DJ58"/>
      <c r="DK58"/>
      <c r="DL58"/>
      <c r="DM58"/>
      <c r="DN58"/>
      <c r="DO58"/>
      <c r="DP58"/>
      <c r="DQ58"/>
      <c r="DR58"/>
      <c r="DS58"/>
      <c r="DT58"/>
      <c r="DU58"/>
      <c r="DV58"/>
      <c r="DW58"/>
      <c r="DX58"/>
      <c r="DY58"/>
    </row>
    <row r="59" spans="1:167" ht="30" customHeight="1">
      <c r="A59" s="55"/>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60"/>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55"/>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15" customHeight="1">
      <c r="A61" s="55"/>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60"/>
    </row>
    <row r="62" spans="1:167" ht="30" customHeight="1">
      <c r="A62" s="55"/>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60"/>
    </row>
    <row r="63" spans="1:167" ht="27.75" customHeight="1">
      <c r="A63" s="55"/>
      <c r="B63" s="541"/>
      <c r="C63" s="541"/>
      <c r="D63" s="660"/>
      <c r="E63" s="304"/>
      <c r="F63" s="304"/>
      <c r="G63" s="661"/>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c r="AJ63" s="304"/>
      <c r="AK63" s="304"/>
      <c r="AL63" s="304"/>
      <c r="AM63" s="304"/>
      <c r="AN63" s="304"/>
      <c r="AO63" s="304"/>
      <c r="AP63" s="304"/>
      <c r="AQ63" s="304"/>
      <c r="AR63" s="304"/>
      <c r="AS63" s="304"/>
      <c r="AT63" s="304"/>
      <c r="AU63" s="304"/>
      <c r="AV63" s="304"/>
      <c r="AW63" s="304"/>
      <c r="AX63" s="304"/>
      <c r="AY63" s="304"/>
      <c r="AZ63" s="304"/>
      <c r="BA63" s="304"/>
      <c r="BB63" s="304"/>
      <c r="BC63" s="304"/>
      <c r="BD63" s="304"/>
      <c r="BE63" s="304"/>
      <c r="BF63" s="304"/>
      <c r="BG63" s="304"/>
      <c r="BH63" s="304"/>
      <c r="BI63" s="304"/>
      <c r="BJ63" s="304"/>
      <c r="BK63" s="304"/>
      <c r="BL63" s="304"/>
      <c r="BM63" s="304"/>
      <c r="BN63" s="304"/>
      <c r="BO63" s="304"/>
      <c r="BP63" s="304"/>
      <c r="BQ63" s="304"/>
      <c r="BR63" s="304"/>
      <c r="BS63" s="352"/>
      <c r="BT63" s="541"/>
      <c r="BU63" s="541"/>
      <c r="BV63" s="541"/>
      <c r="BW63" s="541"/>
      <c r="BX63" s="541"/>
      <c r="BY63" s="541"/>
      <c r="BZ63" s="541"/>
      <c r="CA63" s="541"/>
      <c r="CB63" s="541"/>
      <c r="CC63" s="541"/>
      <c r="CD63" s="160"/>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A64" s="55"/>
      <c r="B64" s="541"/>
      <c r="C64" s="541"/>
      <c r="D64" s="541"/>
      <c r="E64" s="541"/>
      <c r="F64" s="541"/>
      <c r="G64" s="541"/>
      <c r="H64" s="541"/>
      <c r="I64" s="541"/>
      <c r="J64" s="541"/>
      <c r="K64" s="541"/>
      <c r="L64" s="541"/>
      <c r="M64" s="541"/>
      <c r="N64" s="541"/>
      <c r="O64" s="541"/>
      <c r="P64" s="541"/>
      <c r="Q64" s="541"/>
      <c r="R64" s="541"/>
      <c r="S64" s="541"/>
      <c r="T64" s="541"/>
      <c r="U64" s="541"/>
      <c r="V64" s="541"/>
      <c r="W64" s="541"/>
      <c r="X64" s="541"/>
      <c r="Y64" s="541"/>
      <c r="Z64" s="541"/>
      <c r="AA64" s="541"/>
      <c r="AB64" s="541"/>
      <c r="AC64" s="541"/>
      <c r="AD64" s="541"/>
      <c r="AE64" s="541"/>
      <c r="AF64" s="541"/>
      <c r="AG64" s="541"/>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160"/>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5"/>
      <c r="B65" s="541"/>
      <c r="C65" s="541"/>
      <c r="D65" s="307"/>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c r="AJ65" s="307"/>
      <c r="AK65" s="307"/>
      <c r="AL65" s="307"/>
      <c r="AM65" s="307"/>
      <c r="AN65" s="307"/>
      <c r="AO65" s="307"/>
      <c r="AP65" s="307"/>
      <c r="AQ65" s="307"/>
      <c r="AR65" s="307"/>
      <c r="AS65" s="307"/>
      <c r="AT65" s="307"/>
      <c r="AU65" s="307"/>
      <c r="AV65" s="307"/>
      <c r="AW65" s="307"/>
      <c r="AX65" s="307"/>
      <c r="AY65" s="307"/>
      <c r="AZ65" s="307"/>
      <c r="BA65" s="307"/>
      <c r="BB65" s="307"/>
      <c r="BC65" s="307"/>
      <c r="BD65" s="307"/>
      <c r="BE65" s="541"/>
      <c r="BF65" s="541"/>
      <c r="BG65" s="541"/>
      <c r="BH65" s="541"/>
      <c r="BI65" s="541"/>
      <c r="BJ65" s="541"/>
      <c r="BK65" s="541"/>
      <c r="BL65" s="541"/>
      <c r="BM65" s="541"/>
      <c r="BN65" s="541"/>
      <c r="BO65" s="541"/>
      <c r="BP65" s="541"/>
      <c r="BQ65" s="541"/>
      <c r="BR65"/>
      <c r="BS65"/>
      <c r="BT65"/>
      <c r="BU65"/>
      <c r="BV65"/>
      <c r="BW65"/>
      <c r="BX65"/>
      <c r="BY65"/>
      <c r="BZ65"/>
      <c r="CA65"/>
      <c r="CB65"/>
      <c r="CC65"/>
      <c r="CD65" s="5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5"/>
      <c r="B66" s="541"/>
      <c r="C66" s="541"/>
      <c r="D66" s="664"/>
      <c r="E66" s="665"/>
      <c r="F66" s="665"/>
      <c r="G66" s="666"/>
      <c r="H66" s="666"/>
      <c r="I66" s="666"/>
      <c r="J66" s="666"/>
      <c r="K66" s="238"/>
      <c r="L66" s="238"/>
      <c r="M66" s="238"/>
      <c r="N66" s="238"/>
      <c r="O66" s="238"/>
      <c r="P66" s="668"/>
      <c r="Q66" s="668"/>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665"/>
      <c r="AU66" s="665"/>
      <c r="AV66" s="669"/>
      <c r="AW66" s="669"/>
      <c r="AX66" s="669"/>
      <c r="AY66" s="669"/>
      <c r="AZ66" s="129"/>
      <c r="BA66" s="129"/>
      <c r="BB66" s="129"/>
      <c r="BC66" s="129"/>
      <c r="BD66" s="129"/>
      <c r="BE66" s="541"/>
      <c r="BF66" s="541"/>
      <c r="BG66" s="541"/>
      <c r="BH66" s="541"/>
      <c r="BI66" s="541"/>
      <c r="BJ66" s="541"/>
      <c r="BK66" s="541"/>
      <c r="BL66" s="541"/>
      <c r="BM66" s="541"/>
      <c r="BN66" s="541"/>
      <c r="BO66" s="541"/>
      <c r="BP66" s="541"/>
      <c r="BQ66" s="541"/>
      <c r="BR66"/>
      <c r="BS66"/>
      <c r="BT66"/>
      <c r="BU66"/>
      <c r="BV66"/>
      <c r="BW66"/>
      <c r="BX66"/>
      <c r="BY66"/>
      <c r="BZ66"/>
      <c r="CA66"/>
      <c r="CB66"/>
      <c r="CC66"/>
      <c r="CD66" s="55"/>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s="541"/>
      <c r="C67" s="541"/>
      <c r="D67" s="660"/>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304"/>
      <c r="BD67" s="304"/>
      <c r="BE67" s="541"/>
      <c r="BF67" s="541"/>
      <c r="BG67" s="541"/>
      <c r="BH67" s="541"/>
      <c r="BI67" s="541"/>
      <c r="BJ67" s="541"/>
      <c r="BK67" s="541"/>
      <c r="BL67" s="541"/>
      <c r="BM67" s="541"/>
      <c r="BN67" s="541"/>
      <c r="BO67" s="541"/>
      <c r="BP67" s="541"/>
      <c r="BQ67" s="541"/>
      <c r="BR67"/>
      <c r="BS67"/>
      <c r="BT67"/>
      <c r="BU67"/>
      <c r="BV67"/>
      <c r="BW67"/>
      <c r="BX67"/>
      <c r="BY67"/>
      <c r="BZ67"/>
      <c r="CA67"/>
      <c r="CB67"/>
      <c r="CC67"/>
      <c r="CD67" s="55"/>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55"/>
      <c r="B68" s="541"/>
      <c r="C68" s="541"/>
      <c r="D68" s="660"/>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c r="BC68" s="304"/>
      <c r="BD68" s="304"/>
      <c r="BE68" s="541"/>
      <c r="BF68" s="541"/>
      <c r="BG68" s="541"/>
      <c r="BH68" s="541"/>
      <c r="BI68" s="541"/>
      <c r="BJ68" s="541"/>
      <c r="BK68" s="541"/>
      <c r="BL68" s="541"/>
      <c r="BM68" s="541"/>
      <c r="BN68" s="541"/>
      <c r="BO68" s="541"/>
      <c r="BP68" s="541"/>
      <c r="BQ68" s="541"/>
      <c r="BR68"/>
      <c r="BS68"/>
      <c r="BT68"/>
      <c r="BU68"/>
      <c r="BV68"/>
      <c r="BW68"/>
      <c r="BX68"/>
      <c r="BY68"/>
      <c r="BZ68"/>
      <c r="CA68"/>
      <c r="CB68"/>
      <c r="CC68"/>
      <c r="CD68" s="55"/>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55"/>
      <c r="B69" s="541"/>
      <c r="C69" s="541"/>
      <c r="D69" s="307"/>
      <c r="E69" s="307"/>
      <c r="F69" s="307"/>
      <c r="G69" s="307"/>
      <c r="H69" s="307"/>
      <c r="I69" s="307"/>
      <c r="J69" s="307"/>
      <c r="K69" s="307"/>
      <c r="L69" s="307"/>
      <c r="M69" s="307"/>
      <c r="N69" s="307"/>
      <c r="O69" s="307"/>
      <c r="P69" s="307"/>
      <c r="Q69" s="307"/>
      <c r="R69" s="307"/>
      <c r="S69" s="307"/>
      <c r="T69" s="307"/>
      <c r="U69" s="307"/>
      <c r="V69" s="307"/>
      <c r="W69" s="307"/>
      <c r="X69" s="307"/>
      <c r="Y69" s="307"/>
      <c r="Z69" s="307"/>
      <c r="AA69" s="307"/>
      <c r="AB69" s="307"/>
      <c r="AC69" s="307"/>
      <c r="AD69" s="307"/>
      <c r="AE69" s="307"/>
      <c r="AF69" s="307"/>
      <c r="AG69" s="307"/>
      <c r="AH69" s="307"/>
      <c r="AI69" s="307"/>
      <c r="AJ69" s="307"/>
      <c r="AK69" s="307"/>
      <c r="AL69" s="307"/>
      <c r="AM69" s="307"/>
      <c r="AN69" s="307"/>
      <c r="AO69" s="307"/>
      <c r="AP69" s="307"/>
      <c r="AQ69" s="307"/>
      <c r="AR69" s="307"/>
      <c r="AS69" s="307"/>
      <c r="AT69" s="307"/>
      <c r="AU69" s="307"/>
      <c r="AV69" s="307"/>
      <c r="AW69" s="307"/>
      <c r="AX69" s="307"/>
      <c r="AY69" s="307"/>
      <c r="AZ69" s="307"/>
      <c r="BA69" s="307"/>
      <c r="BB69" s="307"/>
      <c r="BC69" s="307"/>
      <c r="BD69" s="307"/>
      <c r="BE69" s="541"/>
      <c r="BF69" s="541"/>
      <c r="BG69" s="541"/>
      <c r="BH69" s="541"/>
      <c r="BI69" s="541"/>
      <c r="BJ69" s="541"/>
      <c r="BK69" s="541"/>
      <c r="BL69" s="541"/>
      <c r="BM69" s="541"/>
      <c r="BN69" s="541"/>
      <c r="BO69" s="541"/>
      <c r="BP69" s="541"/>
      <c r="BQ69" s="541"/>
      <c r="BR69"/>
      <c r="BS69"/>
      <c r="BT69"/>
      <c r="BU69"/>
      <c r="BV69"/>
      <c r="BW69"/>
      <c r="BX69"/>
      <c r="BY69"/>
      <c r="BZ69"/>
      <c r="CA69"/>
      <c r="CB69"/>
      <c r="CC69"/>
      <c r="CD69" s="55"/>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s="541"/>
      <c r="C70" s="541"/>
      <c r="D70" s="1571"/>
      <c r="E70" s="1571"/>
      <c r="F70" s="1571"/>
      <c r="G70" s="1571"/>
      <c r="H70" s="1571"/>
      <c r="I70" s="1571"/>
      <c r="J70" s="1571"/>
      <c r="K70" s="1571"/>
      <c r="L70" s="1571"/>
      <c r="M70" s="1571"/>
      <c r="N70" s="1571"/>
      <c r="O70" s="1571"/>
      <c r="P70" s="1571"/>
      <c r="Q70" s="1571"/>
      <c r="R70" s="1571"/>
      <c r="S70" s="1571"/>
      <c r="T70" s="1571"/>
      <c r="U70" s="1571"/>
      <c r="V70" s="1571"/>
      <c r="W70" s="1571"/>
      <c r="X70" s="1571"/>
      <c r="Y70" s="1571"/>
      <c r="Z70" s="1571"/>
      <c r="AA70" s="1571"/>
      <c r="AB70" s="1571"/>
      <c r="AC70" s="1571"/>
      <c r="AD70" s="1571"/>
      <c r="AE70" s="1571"/>
      <c r="AF70" s="1571"/>
      <c r="AG70" s="1571"/>
      <c r="AH70" s="1571"/>
      <c r="AI70" s="1571"/>
      <c r="AJ70" s="1571"/>
      <c r="AK70" s="1571"/>
      <c r="AL70" s="1571"/>
      <c r="AM70" s="1571"/>
      <c r="AN70" s="1571"/>
      <c r="AO70" s="1571"/>
      <c r="AP70" s="1571"/>
      <c r="AQ70" s="1571"/>
      <c r="AR70" s="1571"/>
      <c r="AS70" s="1571"/>
      <c r="AT70" s="1571"/>
      <c r="AU70" s="1571"/>
      <c r="AV70" s="1571"/>
      <c r="AW70" s="1571"/>
      <c r="AX70" s="1571"/>
      <c r="AY70" s="1571"/>
      <c r="AZ70" s="1571"/>
      <c r="BA70" s="1571"/>
      <c r="BB70" s="1571"/>
      <c r="BC70" s="1571"/>
      <c r="BD70" s="1571"/>
      <c r="BE70" s="541"/>
      <c r="BF70" s="541"/>
      <c r="BG70" s="541"/>
      <c r="BH70" s="541"/>
      <c r="BI70" s="541"/>
      <c r="BJ70" s="541"/>
      <c r="BK70" s="541"/>
      <c r="BL70" s="541"/>
      <c r="BM70" s="541"/>
      <c r="BN70" s="541"/>
      <c r="BO70" s="541"/>
      <c r="BP70" s="541"/>
      <c r="BQ70" s="541"/>
      <c r="BR70"/>
      <c r="BS70"/>
      <c r="BT70"/>
      <c r="BU70"/>
      <c r="BV70"/>
      <c r="BW70"/>
      <c r="BX70"/>
      <c r="BY70"/>
      <c r="BZ70"/>
      <c r="CA70"/>
      <c r="CB70"/>
      <c r="CC70"/>
      <c r="CD70" s="16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 r="A71" s="55"/>
      <c r="B71" s="541"/>
      <c r="C71" s="541"/>
      <c r="D71" s="667"/>
      <c r="E71" s="667"/>
      <c r="F71" s="1573"/>
      <c r="G71" s="1573"/>
      <c r="H71" s="1573"/>
      <c r="I71" s="1573"/>
      <c r="J71" s="1573"/>
      <c r="K71" s="1573"/>
      <c r="L71" s="1573"/>
      <c r="M71" s="1573"/>
      <c r="N71" s="1573"/>
      <c r="O71" s="1573"/>
      <c r="P71" s="1573"/>
      <c r="Q71" s="1573"/>
      <c r="R71" s="1573"/>
      <c r="S71" s="1573"/>
      <c r="T71" s="1573"/>
      <c r="U71" s="1573"/>
      <c r="V71" s="1573"/>
      <c r="W71" s="1573"/>
      <c r="X71" s="1573"/>
      <c r="Y71" s="1573"/>
      <c r="Z71" s="1573"/>
      <c r="AA71" s="1573"/>
      <c r="AB71" s="1573"/>
      <c r="AC71" s="1573"/>
      <c r="AD71" s="1573"/>
      <c r="AE71" s="1573"/>
      <c r="AF71" s="1573"/>
      <c r="AG71" s="1573"/>
      <c r="AH71" s="1573"/>
      <c r="AI71" s="1573"/>
      <c r="AJ71" s="1573"/>
      <c r="AK71" s="1573"/>
      <c r="AL71" s="1573"/>
      <c r="AM71" s="1573"/>
      <c r="AN71" s="1573"/>
      <c r="AO71" s="1573"/>
      <c r="AP71" s="1573"/>
      <c r="AQ71" s="1573"/>
      <c r="AR71" s="1573"/>
      <c r="AS71" s="1573"/>
      <c r="AT71" s="1573"/>
      <c r="AU71" s="1573"/>
      <c r="AV71" s="1573"/>
      <c r="AW71" s="1573"/>
      <c r="AX71" s="1573"/>
      <c r="AY71" s="1573"/>
      <c r="AZ71" s="1573"/>
      <c r="BA71" s="1573"/>
      <c r="BB71" s="1573"/>
      <c r="BC71" s="1573"/>
      <c r="BD71" s="1573"/>
      <c r="BE71" s="541"/>
      <c r="BF71" s="541"/>
      <c r="BG71" s="541"/>
      <c r="BH71" s="541"/>
      <c r="BI71" s="541"/>
      <c r="BJ71" s="541"/>
      <c r="BK71" s="541"/>
      <c r="BL71" s="541"/>
      <c r="BM71" s="541"/>
      <c r="BN71" s="541"/>
      <c r="BO71" s="541"/>
      <c r="BP71" s="541"/>
      <c r="BQ71" s="541"/>
      <c r="BR71"/>
      <c r="BS71"/>
      <c r="BT71"/>
      <c r="BU71"/>
      <c r="BV71"/>
      <c r="BW71"/>
      <c r="BX71"/>
      <c r="BY71"/>
      <c r="BZ71"/>
      <c r="CA71"/>
      <c r="CB71"/>
      <c r="CC71"/>
      <c r="CD71" s="55"/>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285" customFormat="1" ht="30" customHeight="1">
      <c r="B72" s="305"/>
      <c r="C72" s="541"/>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6"/>
      <c r="BB72" s="306"/>
      <c r="BC72" s="306"/>
      <c r="BD72" s="306"/>
      <c r="BE72" s="541"/>
      <c r="BF72" s="541"/>
      <c r="BG72" s="541"/>
      <c r="BH72" s="541"/>
      <c r="BI72" s="541"/>
      <c r="BJ72" s="541"/>
      <c r="BK72" s="541"/>
      <c r="BL72" s="541"/>
      <c r="BM72" s="541"/>
      <c r="BN72" s="541"/>
      <c r="BO72" s="541"/>
      <c r="BP72" s="541"/>
      <c r="BQ72" s="541"/>
      <c r="BR72"/>
      <c r="BS72"/>
      <c r="BT72"/>
      <c r="BU72"/>
      <c r="BV72"/>
      <c r="BW72"/>
      <c r="BX72"/>
      <c r="BY72"/>
      <c r="BZ72"/>
      <c r="CA72"/>
      <c r="CB72"/>
      <c r="CC72"/>
      <c r="CD72" s="30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656"/>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531"/>
      <c r="BI73" s="531"/>
      <c r="BJ73" s="531"/>
      <c r="BK73" s="531"/>
      <c r="BL73" s="531"/>
      <c r="BM73" s="531"/>
      <c r="BN73" s="531"/>
      <c r="BO73" s="531"/>
      <c r="BP73" s="531"/>
      <c r="BQ73" s="531"/>
      <c r="BR73" s="146"/>
      <c r="BS73" s="146"/>
      <c r="BT73" s="146"/>
      <c r="BU73" s="146"/>
      <c r="BV73" s="146"/>
      <c r="BW73" s="146"/>
      <c r="BX73" s="146"/>
      <c r="BY73" s="146"/>
      <c r="BZ73" s="146"/>
      <c r="CA73" s="146"/>
      <c r="CB73" s="146"/>
      <c r="CC73" s="146"/>
      <c r="CD73" s="390"/>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305"/>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s="541"/>
      <c r="BI74" s="541"/>
      <c r="BJ74" s="541"/>
      <c r="BK74" s="541"/>
      <c r="BL74" s="541"/>
      <c r="BM74" s="541"/>
      <c r="BN74" s="541"/>
      <c r="BO74" s="541"/>
      <c r="BP74" s="541"/>
      <c r="BQ74" s="541"/>
      <c r="BR74"/>
      <c r="BS74"/>
      <c r="BT74"/>
      <c r="BU74"/>
      <c r="BV74"/>
      <c r="BW74"/>
      <c r="BX74"/>
      <c r="BY74"/>
      <c r="BZ74"/>
      <c r="CA74"/>
      <c r="CB74"/>
      <c r="CC74"/>
      <c r="CD74" s="55"/>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305"/>
      <c r="C75" s="238">
        <v>2.2999999999999998</v>
      </c>
      <c r="D75" s="129" t="s">
        <v>210</v>
      </c>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c r="AC75"/>
      <c r="AD75"/>
      <c r="AE75"/>
      <c r="AF75"/>
      <c r="AG75"/>
      <c r="AH75"/>
      <c r="AI75"/>
      <c r="AJ75"/>
      <c r="AK75"/>
      <c r="AL75"/>
      <c r="AM75"/>
      <c r="AN75"/>
      <c r="AO75"/>
      <c r="AP75"/>
      <c r="AQ75"/>
      <c r="AR75"/>
      <c r="AS75"/>
      <c r="AT75"/>
      <c r="AU75"/>
      <c r="AV75"/>
      <c r="AW75"/>
      <c r="AX75"/>
      <c r="AY75"/>
      <c r="AZ75"/>
      <c r="BA75"/>
      <c r="BB75"/>
      <c r="BC75"/>
      <c r="BD75"/>
      <c r="BE75"/>
      <c r="BF75"/>
      <c r="BG75"/>
      <c r="BH75" s="541"/>
      <c r="BI75" s="541"/>
      <c r="BJ75" s="541"/>
      <c r="BK75" s="541"/>
      <c r="BL75" s="541"/>
      <c r="BM75" s="541"/>
      <c r="BN75" s="541"/>
      <c r="BO75" s="541"/>
      <c r="BP75" s="541"/>
      <c r="BQ75" s="541"/>
      <c r="BR75"/>
      <c r="BS75"/>
      <c r="BT75"/>
      <c r="BU75"/>
      <c r="BV75"/>
      <c r="BW75"/>
      <c r="BX75"/>
      <c r="BY75"/>
      <c r="BZ75"/>
      <c r="CA75"/>
      <c r="CB75"/>
      <c r="CC75"/>
      <c r="CD75" s="55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305"/>
      <c r="C76" s="203"/>
      <c r="D76" s="1128" t="s">
        <v>1794</v>
      </c>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c r="AC76"/>
      <c r="AD76"/>
      <c r="AE76"/>
      <c r="AF76"/>
      <c r="AG76"/>
      <c r="AH76"/>
      <c r="AI76"/>
      <c r="AJ76"/>
      <c r="AK76"/>
      <c r="AL76"/>
      <c r="AM76"/>
      <c r="AN76"/>
      <c r="AO76"/>
      <c r="AP76"/>
      <c r="AQ76"/>
      <c r="AR76"/>
      <c r="AS76"/>
      <c r="AT76"/>
      <c r="AU76"/>
      <c r="AV76"/>
      <c r="AW76"/>
      <c r="AX76"/>
      <c r="AY76"/>
      <c r="AZ76"/>
      <c r="BA76"/>
      <c r="BB76"/>
      <c r="BC76"/>
      <c r="BD76"/>
      <c r="BE76"/>
      <c r="BF76"/>
      <c r="BG76"/>
      <c r="BH76" s="307"/>
      <c r="BI76" s="307"/>
      <c r="BJ76" s="307"/>
      <c r="BK76" s="307"/>
      <c r="BL76" s="307"/>
      <c r="BM76" s="307"/>
      <c r="BN76" s="307"/>
      <c r="BO76" s="307"/>
      <c r="BP76" s="307"/>
      <c r="BQ76" s="307"/>
      <c r="BR76"/>
      <c r="BS76"/>
      <c r="BT76"/>
      <c r="BU76"/>
      <c r="BV76"/>
      <c r="BW76"/>
      <c r="BX76"/>
      <c r="BY76"/>
      <c r="BZ76"/>
      <c r="CA76"/>
      <c r="CB76"/>
      <c r="CC76"/>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305"/>
      <c r="C77" s="203"/>
      <c r="D77" s="203"/>
      <c r="E77" s="203"/>
      <c r="F77" s="203"/>
      <c r="G77" s="203"/>
      <c r="H77" s="203"/>
      <c r="I77" s="203"/>
      <c r="J77" s="203"/>
      <c r="K77" s="203"/>
      <c r="L77" s="203"/>
      <c r="M77" s="203"/>
      <c r="N77" s="203"/>
      <c r="O77" s="203"/>
      <c r="P77" s="203"/>
      <c r="Q77" s="203"/>
      <c r="R77" s="203"/>
      <c r="S77" s="203"/>
      <c r="T77" s="203"/>
      <c r="U77" s="203"/>
      <c r="V77" s="203"/>
      <c r="W77" s="203"/>
      <c r="X77" s="203"/>
      <c r="Y77" s="203"/>
      <c r="Z77" s="203"/>
      <c r="AA77" s="203"/>
      <c r="AB77"/>
      <c r="AC77"/>
      <c r="AD77"/>
      <c r="AE77"/>
      <c r="AF77"/>
      <c r="AG77"/>
      <c r="AH77"/>
      <c r="AI77"/>
      <c r="AJ77"/>
      <c r="AK77"/>
      <c r="AL77"/>
      <c r="AM77"/>
      <c r="AN77"/>
      <c r="AO77"/>
      <c r="AP77"/>
      <c r="AQ77"/>
      <c r="AR77"/>
      <c r="AS77"/>
      <c r="AT77"/>
      <c r="AU77"/>
      <c r="AV77"/>
      <c r="AW77"/>
      <c r="AX77"/>
      <c r="AY77"/>
      <c r="AZ77"/>
      <c r="BA77"/>
      <c r="BB77"/>
      <c r="BC77"/>
      <c r="BD77"/>
      <c r="BE77"/>
      <c r="BF77"/>
      <c r="BG77"/>
      <c r="BH77" s="307"/>
      <c r="BI77" s="307"/>
      <c r="BJ77" s="307"/>
      <c r="BK77" s="307"/>
      <c r="BL77" s="307"/>
      <c r="BM77" s="307"/>
      <c r="BN77" s="307"/>
      <c r="BO77" s="307"/>
      <c r="BP77" s="307"/>
      <c r="BQ77" s="307"/>
      <c r="BR77" s="307"/>
      <c r="BS77" s="307"/>
      <c r="BT77" s="307"/>
      <c r="BU77" s="307"/>
      <c r="BV77" s="307"/>
      <c r="BW77" s="307"/>
      <c r="BX77" s="307"/>
      <c r="BY77" s="307"/>
      <c r="BZ77" s="307"/>
      <c r="CA77" s="307"/>
      <c r="CB77" s="307"/>
      <c r="CC77" s="307"/>
      <c r="CD77" s="5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305"/>
      <c r="C78" s="203"/>
      <c r="D78" s="199"/>
      <c r="E78" s="888" t="s">
        <v>211</v>
      </c>
      <c r="F78" s="203"/>
      <c r="G78" s="203"/>
      <c r="H78" s="203"/>
      <c r="I78" s="203"/>
      <c r="J78" s="203"/>
      <c r="K78" s="203"/>
      <c r="L78" s="203"/>
      <c r="M78" s="203"/>
      <c r="N78" s="203"/>
      <c r="O78" s="203"/>
      <c r="P78" s="203"/>
      <c r="Q78" s="203"/>
      <c r="R78" s="203"/>
      <c r="S78" s="203"/>
      <c r="T78" s="203"/>
      <c r="U78" s="203"/>
      <c r="V78" s="203"/>
      <c r="W78" s="203"/>
      <c r="X78" s="203"/>
      <c r="Y78" s="203"/>
      <c r="Z78" s="203"/>
      <c r="AA78" s="203"/>
      <c r="AB78"/>
      <c r="AC78"/>
      <c r="AD78"/>
      <c r="AE78"/>
      <c r="AF78"/>
      <c r="AG78"/>
      <c r="AH78"/>
      <c r="AI78"/>
      <c r="AJ78"/>
      <c r="AK78"/>
      <c r="AL78"/>
      <c r="AM78"/>
      <c r="AN78"/>
      <c r="AO78"/>
      <c r="AP78"/>
      <c r="AQ78"/>
      <c r="AR78"/>
      <c r="AS78"/>
      <c r="AT78"/>
      <c r="AU78"/>
      <c r="AV78"/>
      <c r="AW78"/>
      <c r="AX78"/>
      <c r="AY78"/>
      <c r="AZ78"/>
      <c r="BA78"/>
      <c r="BB78"/>
      <c r="BC78"/>
      <c r="BD78"/>
      <c r="BE78"/>
      <c r="BF78"/>
      <c r="BG78"/>
      <c r="BH78" s="307"/>
      <c r="BI78" s="307"/>
      <c r="BJ78" s="307"/>
      <c r="BK78" s="307"/>
      <c r="BL78" s="307"/>
      <c r="BM78" s="307"/>
      <c r="BN78" s="307"/>
      <c r="BO78" s="307"/>
      <c r="BP78" s="307"/>
      <c r="BQ78" s="307"/>
      <c r="BR78" s="307"/>
      <c r="BS78" s="307"/>
      <c r="BT78" s="307"/>
      <c r="BU78" s="307"/>
      <c r="BV78" s="307"/>
      <c r="BW78" s="307"/>
      <c r="BX78" s="307"/>
      <c r="BY78" s="307"/>
      <c r="BZ78" s="307"/>
      <c r="CA78" s="307"/>
      <c r="CB78" s="307"/>
      <c r="CC78" s="307"/>
      <c r="CD78" s="55"/>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151"/>
      <c r="C79" s="203"/>
      <c r="E79" s="1523" t="s">
        <v>74</v>
      </c>
      <c r="F79" s="1619"/>
      <c r="G79" s="1620"/>
      <c r="H79" s="1621"/>
      <c r="I79" s="1567" t="s">
        <v>117</v>
      </c>
      <c r="J79" s="1567"/>
      <c r="K79" s="1567"/>
      <c r="L79" s="1567"/>
      <c r="M79" s="1567"/>
      <c r="N79" s="548"/>
      <c r="O79" s="159"/>
      <c r="P79" s="159"/>
      <c r="R79" s="1525" t="s">
        <v>76</v>
      </c>
      <c r="S79" s="1613"/>
      <c r="T79" s="1614"/>
      <c r="U79" s="1615"/>
      <c r="V79" s="1526" t="s">
        <v>118</v>
      </c>
      <c r="W79" s="1526"/>
      <c r="X79" s="1526"/>
      <c r="Y79" s="1526"/>
      <c r="Z79" s="1526"/>
      <c r="AA79" s="1526"/>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5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305"/>
      <c r="C80" s="203"/>
      <c r="E80" s="1524"/>
      <c r="F80" s="1622"/>
      <c r="G80" s="1623"/>
      <c r="H80" s="1624"/>
      <c r="I80" s="1567"/>
      <c r="J80" s="1567"/>
      <c r="K80" s="1567"/>
      <c r="L80" s="1567"/>
      <c r="M80" s="1567"/>
      <c r="N80" s="548"/>
      <c r="O80" s="180"/>
      <c r="P80" s="180"/>
      <c r="R80" s="1526"/>
      <c r="S80" s="1616"/>
      <c r="T80" s="1617"/>
      <c r="U80" s="1618"/>
      <c r="V80" s="1526"/>
      <c r="W80" s="1526"/>
      <c r="X80" s="1526"/>
      <c r="Y80" s="1526"/>
      <c r="Z80" s="1526"/>
      <c r="AA80" s="1526"/>
      <c r="AB80"/>
      <c r="AC80"/>
      <c r="AD80"/>
      <c r="AE80"/>
      <c r="AF80"/>
      <c r="AG80"/>
      <c r="AH80"/>
      <c r="AI80"/>
      <c r="AJ80"/>
      <c r="AK80"/>
      <c r="AL80"/>
      <c r="AM80"/>
      <c r="AN80"/>
      <c r="AO80"/>
      <c r="AP80"/>
      <c r="AQ80"/>
      <c r="AR80"/>
      <c r="AS80"/>
      <c r="AT80"/>
      <c r="AU80"/>
      <c r="AV80"/>
      <c r="AW80"/>
      <c r="AX80"/>
      <c r="AY80"/>
      <c r="AZ80"/>
      <c r="BA80"/>
      <c r="BB80"/>
      <c r="BC80"/>
      <c r="BD80"/>
      <c r="BE80"/>
      <c r="BF80"/>
      <c r="BG80"/>
      <c r="BH80" s="541"/>
      <c r="BI80" s="541"/>
      <c r="BJ80" s="541"/>
      <c r="BK80" s="541"/>
      <c r="BL80" s="541"/>
      <c r="BM80" s="541"/>
      <c r="BN80" s="541"/>
      <c r="BO80" s="541"/>
      <c r="BP80" s="541"/>
      <c r="BQ80" s="541"/>
      <c r="BR80" s="541"/>
      <c r="BS80" s="541"/>
      <c r="BT80" s="541"/>
      <c r="BU80" s="541"/>
      <c r="BV80" s="541"/>
      <c r="BW80" s="541"/>
      <c r="BX80" s="541"/>
      <c r="BY80" s="541"/>
      <c r="BZ80" s="541"/>
      <c r="CA80" s="541"/>
      <c r="CB80" s="541"/>
      <c r="CC80" s="541"/>
      <c r="CD80" s="337"/>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305"/>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s="541"/>
      <c r="BI81" s="541"/>
      <c r="BJ81" s="541"/>
      <c r="BK81" s="541"/>
      <c r="BL81" s="541"/>
      <c r="BM81" s="541"/>
      <c r="BN81" s="541"/>
      <c r="BO81" s="541"/>
      <c r="BP81" s="541"/>
      <c r="BQ81" s="541"/>
      <c r="BR81" s="541"/>
      <c r="BS81" s="541"/>
      <c r="BT81" s="541"/>
      <c r="BU81" s="541"/>
      <c r="BV81" s="541"/>
      <c r="BW81" s="541"/>
      <c r="BX81" s="541"/>
      <c r="BY81" s="541"/>
      <c r="BZ81" s="541"/>
      <c r="CA81" s="541"/>
      <c r="CB81" s="541"/>
      <c r="CC81" s="541"/>
      <c r="CD81" s="337"/>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5.6">
      <c r="B82" s="305"/>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s="541"/>
      <c r="BI82" s="541"/>
      <c r="BJ82" s="541"/>
      <c r="BK82" s="541"/>
      <c r="BL82" s="541"/>
      <c r="BM82" s="541"/>
      <c r="BN82" s="541"/>
      <c r="BO82" s="541"/>
      <c r="BP82" s="541"/>
      <c r="BQ82" s="541"/>
      <c r="BR82" s="541"/>
      <c r="BS82" s="541"/>
      <c r="BT82" s="541"/>
      <c r="BU82" s="541"/>
      <c r="BV82" s="541"/>
      <c r="BW82" s="541"/>
      <c r="BX82" s="541"/>
      <c r="BY82" s="541"/>
      <c r="BZ82" s="541"/>
      <c r="CA82" s="541"/>
      <c r="CB82" s="541"/>
      <c r="CC82" s="541"/>
      <c r="CD82" s="337"/>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30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s="541"/>
      <c r="BI83" s="541"/>
      <c r="BJ83" s="541"/>
      <c r="BK83" s="541"/>
      <c r="BL83" s="541"/>
      <c r="BM83" s="541"/>
      <c r="BN83" s="541"/>
      <c r="BO83" s="541"/>
      <c r="BP83" s="541"/>
      <c r="BQ83" s="541"/>
      <c r="BR83" s="541"/>
      <c r="BS83" s="541"/>
      <c r="BT83" s="541"/>
      <c r="BU83" s="541"/>
      <c r="BV83" s="541"/>
      <c r="BW83" s="541"/>
      <c r="BX83" s="541"/>
      <c r="BY83" s="541"/>
      <c r="BZ83" s="541"/>
      <c r="CA83" s="541"/>
      <c r="CB83" s="541"/>
      <c r="CC83" s="541"/>
      <c r="CD83" s="337"/>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305"/>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s="541"/>
      <c r="BI84" s="541"/>
      <c r="BJ84" s="541"/>
      <c r="BK84" s="541"/>
      <c r="BL84" s="541"/>
      <c r="BM84" s="541"/>
      <c r="BN84" s="541"/>
      <c r="BO84" s="541"/>
      <c r="BP84" s="541"/>
      <c r="BQ84" s="541"/>
      <c r="BR84" s="541"/>
      <c r="BS84" s="541"/>
      <c r="BT84" s="541"/>
      <c r="BU84" s="541"/>
      <c r="BV84" s="541"/>
      <c r="BW84" s="541"/>
      <c r="BX84" s="541"/>
      <c r="BY84" s="541"/>
      <c r="BZ84" s="541"/>
      <c r="CA84" s="541"/>
      <c r="CB84" s="541"/>
      <c r="CC84" s="541"/>
      <c r="CD84" s="337"/>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30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s="541"/>
      <c r="BI85" s="541"/>
      <c r="BJ85" s="541"/>
      <c r="BK85" s="541"/>
      <c r="BL85" s="541"/>
      <c r="BM85" s="541"/>
      <c r="BN85" s="541"/>
      <c r="BO85" s="541"/>
      <c r="BP85" s="541"/>
      <c r="BQ85" s="541"/>
      <c r="BR85" s="541"/>
      <c r="BS85" s="541"/>
      <c r="BT85" s="541"/>
      <c r="BU85" s="541"/>
      <c r="BV85" s="541"/>
      <c r="BW85" s="541"/>
      <c r="BX85" s="541"/>
      <c r="BY85" s="541"/>
      <c r="BZ85" s="541"/>
      <c r="CA85" s="541"/>
      <c r="CB85" s="541"/>
      <c r="CC85" s="541"/>
      <c r="CD85" s="337"/>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15.6">
      <c r="B86" s="305"/>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s="541"/>
      <c r="BI86" s="541"/>
      <c r="BJ86" s="541"/>
      <c r="BK86" s="541"/>
      <c r="BL86" s="541"/>
      <c r="BM86" s="541"/>
      <c r="BN86" s="541"/>
      <c r="BO86" s="541"/>
      <c r="BP86" s="541"/>
      <c r="BQ86" s="541"/>
      <c r="BR86" s="541"/>
      <c r="BS86" s="541"/>
      <c r="BT86" s="541"/>
      <c r="BU86" s="541"/>
      <c r="BV86" s="541"/>
      <c r="BW86" s="541"/>
      <c r="BX86" s="541"/>
      <c r="BY86" s="541"/>
      <c r="BZ86" s="541"/>
      <c r="CA86" s="541"/>
      <c r="CB86" s="541"/>
      <c r="CC86" s="541"/>
      <c r="CD86" s="337"/>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05"/>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s="541"/>
      <c r="BI87" s="541"/>
      <c r="BJ87" s="541"/>
      <c r="BK87" s="541"/>
      <c r="BL87" s="541"/>
      <c r="BM87" s="541"/>
      <c r="BN87" s="541"/>
      <c r="BO87" s="541"/>
      <c r="BP87" s="541"/>
      <c r="BQ87" s="541"/>
      <c r="BR87" s="541"/>
      <c r="BS87" s="541"/>
      <c r="BT87" s="541"/>
      <c r="BU87" s="541"/>
      <c r="BV87" s="541"/>
      <c r="BW87" s="541"/>
      <c r="BX87" s="541"/>
      <c r="BY87" s="541"/>
      <c r="BZ87" s="541"/>
      <c r="CA87" s="541"/>
      <c r="CB87" s="541"/>
      <c r="CC87" s="541"/>
      <c r="CD87" s="33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05"/>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s="541"/>
      <c r="BI88" s="541"/>
      <c r="BJ88" s="541"/>
      <c r="BK88" s="541"/>
      <c r="BL88" s="541"/>
      <c r="BM88" s="541"/>
      <c r="BN88" s="541"/>
      <c r="BO88" s="541"/>
      <c r="BP88" s="541"/>
      <c r="BQ88" s="541"/>
      <c r="BR88" s="541"/>
      <c r="BS88" s="541"/>
      <c r="BT88" s="541"/>
      <c r="BU88" s="541"/>
      <c r="BV88" s="541"/>
      <c r="BW88" s="541"/>
      <c r="BX88" s="541"/>
      <c r="BY88" s="541"/>
      <c r="BZ88" s="541"/>
      <c r="CA88" s="541"/>
      <c r="CB88" s="541"/>
      <c r="CC88" s="541"/>
      <c r="CD88" s="337"/>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305"/>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s="541"/>
      <c r="BI89" s="541"/>
      <c r="BJ89" s="541"/>
      <c r="BK89" s="541"/>
      <c r="BL89" s="541"/>
      <c r="BM89" s="541"/>
      <c r="BN89" s="541"/>
      <c r="BO89" s="541"/>
      <c r="BP89" s="541"/>
      <c r="BQ89" s="541"/>
      <c r="BR89" s="541"/>
      <c r="BS89" s="541"/>
      <c r="BT89" s="541"/>
      <c r="BU89" s="541"/>
      <c r="BV89" s="541"/>
      <c r="BW89" s="541"/>
      <c r="BX89" s="541"/>
      <c r="BY89" s="541"/>
      <c r="BZ89" s="541"/>
      <c r="CA89" s="541"/>
      <c r="CB89" s="541"/>
      <c r="CC89" s="541"/>
      <c r="CD89" s="124"/>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305"/>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s="541"/>
      <c r="BI90" s="541"/>
      <c r="BJ90" s="541"/>
      <c r="BK90" s="541"/>
      <c r="BL90" s="541"/>
      <c r="BM90" s="541"/>
      <c r="BN90" s="541"/>
      <c r="BO90" s="541"/>
      <c r="BP90" s="541"/>
      <c r="BQ90" s="541"/>
      <c r="BR90" s="541"/>
      <c r="BS90" s="541"/>
      <c r="BT90" s="541"/>
      <c r="BU90" s="541"/>
      <c r="BV90" s="541"/>
      <c r="BW90" s="541"/>
      <c r="BX90" s="541"/>
      <c r="BY90" s="541"/>
      <c r="BZ90" s="541"/>
      <c r="CA90" s="541"/>
      <c r="CB90" s="541"/>
      <c r="CC90" s="541"/>
      <c r="CD90" s="124"/>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305"/>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s="541"/>
      <c r="BI91" s="541"/>
      <c r="BJ91" s="541"/>
      <c r="BK91" s="541"/>
      <c r="BL91" s="541"/>
      <c r="BM91" s="541"/>
      <c r="BN91" s="541"/>
      <c r="BO91" s="541"/>
      <c r="BP91" s="541"/>
      <c r="BQ91" s="541"/>
      <c r="BR91" s="541"/>
      <c r="BS91" s="541"/>
      <c r="BT91" s="541"/>
      <c r="BU91" s="541"/>
      <c r="BV91" s="541"/>
      <c r="BW91" s="541"/>
      <c r="BX91" s="541"/>
      <c r="BY91" s="541"/>
      <c r="BZ91" s="541"/>
      <c r="CA91" s="541"/>
      <c r="CB91" s="541"/>
      <c r="CC91" s="541"/>
      <c r="CD91" s="124"/>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305"/>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s="541"/>
      <c r="BI92" s="541"/>
      <c r="BJ92" s="541"/>
      <c r="BK92" s="541"/>
      <c r="BL92" s="541"/>
      <c r="BM92" s="541"/>
      <c r="BN92" s="541"/>
      <c r="BO92" s="541"/>
      <c r="BP92" s="541"/>
      <c r="BQ92" s="541"/>
      <c r="BR92" s="541"/>
      <c r="BS92" s="541"/>
      <c r="BT92" s="541"/>
      <c r="BU92" s="541"/>
      <c r="BV92" s="541"/>
      <c r="BW92" s="541"/>
      <c r="BX92" s="541"/>
      <c r="BY92" s="541"/>
      <c r="BZ92" s="541"/>
      <c r="CA92" s="541"/>
      <c r="CB92" s="541"/>
      <c r="CC92" s="541"/>
      <c r="CD92" s="124"/>
    </row>
    <row r="93" spans="2:167" ht="28.2">
      <c r="B93" s="30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s="541"/>
      <c r="BI93" s="541"/>
      <c r="BJ93" s="541"/>
      <c r="BK93" s="541"/>
      <c r="BL93" s="541"/>
      <c r="BM93" s="541"/>
      <c r="BN93" s="541"/>
      <c r="BO93" s="541"/>
      <c r="BP93" s="541"/>
      <c r="BQ93" s="541"/>
      <c r="BR93" s="541"/>
      <c r="BS93" s="541"/>
      <c r="BT93" s="541"/>
      <c r="BU93" s="541"/>
      <c r="BV93" s="541"/>
      <c r="BW93" s="541"/>
      <c r="BX93" s="541"/>
      <c r="BY93" s="541"/>
      <c r="BZ93" s="541"/>
      <c r="CA93" s="541"/>
      <c r="CB93" s="541"/>
      <c r="CC93" s="541"/>
      <c r="CD93" s="124"/>
    </row>
    <row r="94" spans="2:167" ht="28.2">
      <c r="B94" s="305"/>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s="541"/>
      <c r="BI94" s="541"/>
      <c r="BJ94" s="541"/>
      <c r="BK94" s="541"/>
      <c r="BL94" s="541"/>
      <c r="BM94" s="541"/>
      <c r="BN94" s="541"/>
      <c r="BO94" s="541"/>
      <c r="BP94" s="541"/>
      <c r="BQ94" s="541"/>
      <c r="BR94" s="541"/>
      <c r="BS94" s="541"/>
      <c r="BT94" s="541"/>
      <c r="BU94" s="541"/>
      <c r="BV94" s="541"/>
      <c r="BW94" s="541"/>
      <c r="BX94" s="541"/>
      <c r="BY94" s="541"/>
      <c r="BZ94" s="541"/>
      <c r="CA94" s="541"/>
      <c r="CB94" s="541"/>
      <c r="CC94" s="541"/>
      <c r="CD94" s="124"/>
    </row>
    <row r="95" spans="2:167" ht="28.2">
      <c r="B95" s="30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s="541"/>
      <c r="BI95" s="541"/>
      <c r="BJ95" s="541"/>
      <c r="BK95" s="541"/>
      <c r="BL95" s="541"/>
      <c r="BM95" s="541"/>
      <c r="BN95" s="541"/>
      <c r="BO95" s="541"/>
      <c r="BP95" s="541"/>
      <c r="BQ95" s="541"/>
      <c r="BR95" s="541"/>
      <c r="BS95" s="541"/>
      <c r="BT95" s="541"/>
      <c r="BU95" s="541"/>
      <c r="BV95" s="541"/>
      <c r="BW95" s="541"/>
      <c r="BX95" s="541"/>
      <c r="BY95" s="541"/>
      <c r="BZ95" s="541"/>
      <c r="CA95" s="541"/>
      <c r="CB95" s="541"/>
      <c r="CC95" s="541"/>
      <c r="CD95" s="124"/>
    </row>
    <row r="96" spans="2:167" ht="28.2">
      <c r="B96" s="305"/>
      <c r="C96" s="541"/>
      <c r="D96" s="541"/>
      <c r="E96" s="541"/>
      <c r="F96" s="541"/>
      <c r="G96" s="541"/>
      <c r="H96" s="541"/>
      <c r="I96" s="541"/>
      <c r="J96" s="541"/>
      <c r="K96" s="541"/>
      <c r="L96" s="541"/>
      <c r="M96" s="541"/>
      <c r="N96" s="541"/>
      <c r="O96" s="541"/>
      <c r="P96" s="541"/>
      <c r="Q96" s="541"/>
      <c r="R96" s="541"/>
      <c r="S96" s="541"/>
      <c r="T96" s="541"/>
      <c r="U96" s="541"/>
      <c r="V96" s="541"/>
      <c r="W96" s="541"/>
      <c r="X96" s="541"/>
      <c r="Y96" s="541"/>
      <c r="Z96" s="541"/>
      <c r="AA96" s="541"/>
      <c r="AB96" s="541"/>
      <c r="AC96" s="541"/>
      <c r="AD96" s="541"/>
      <c r="AE96" s="541"/>
      <c r="AF96" s="541"/>
      <c r="AG96" s="541"/>
      <c r="AH96" s="541"/>
      <c r="AI96" s="541"/>
      <c r="AJ96" s="541"/>
      <c r="AK96" s="541"/>
      <c r="AL96" s="541"/>
      <c r="AM96" s="541"/>
      <c r="AN96" s="541"/>
      <c r="AO96" s="541"/>
      <c r="AP96" s="541"/>
      <c r="AQ96" s="541"/>
      <c r="AR96" s="541"/>
      <c r="AS96" s="541"/>
      <c r="AT96" s="541"/>
      <c r="AU96" s="541"/>
      <c r="AV96" s="541"/>
      <c r="AW96" s="541"/>
      <c r="AX96" s="541"/>
      <c r="AY96" s="541"/>
      <c r="AZ96" s="541"/>
      <c r="BA96" s="541"/>
      <c r="BB96" s="541"/>
      <c r="BC96" s="541"/>
      <c r="BD96" s="541"/>
      <c r="BE96" s="541"/>
      <c r="BF96" s="541"/>
      <c r="BG96" s="541"/>
      <c r="BH96" s="541"/>
      <c r="BI96" s="541"/>
      <c r="BJ96" s="541"/>
      <c r="BK96" s="541"/>
      <c r="BL96" s="541"/>
      <c r="BM96" s="541"/>
      <c r="BN96" s="541"/>
      <c r="BO96" s="541"/>
      <c r="BP96" s="541"/>
      <c r="BQ96" s="541"/>
      <c r="BR96" s="541"/>
      <c r="BS96" s="541"/>
      <c r="BT96" s="541"/>
      <c r="BU96" s="541"/>
      <c r="BV96" s="541"/>
      <c r="BW96" s="541"/>
      <c r="BX96" s="541"/>
      <c r="BY96" s="541"/>
      <c r="BZ96" s="541"/>
      <c r="CA96" s="541"/>
      <c r="CB96" s="541"/>
      <c r="CC96" s="541"/>
      <c r="CD96" s="124"/>
    </row>
    <row r="97" spans="2:82" ht="28.2">
      <c r="B97" s="305"/>
      <c r="C97" s="541"/>
      <c r="D97" s="541"/>
      <c r="E97" s="541"/>
      <c r="F97" s="541"/>
      <c r="G97" s="541"/>
      <c r="H97" s="541"/>
      <c r="I97" s="541"/>
      <c r="J97" s="541"/>
      <c r="K97" s="541"/>
      <c r="L97" s="541"/>
      <c r="M97" s="541"/>
      <c r="N97" s="541"/>
      <c r="O97" s="541"/>
      <c r="P97" s="541"/>
      <c r="Q97" s="541"/>
      <c r="R97" s="541"/>
      <c r="S97" s="541"/>
      <c r="T97" s="541"/>
      <c r="U97" s="541"/>
      <c r="V97" s="541"/>
      <c r="W97" s="541"/>
      <c r="X97" s="541"/>
      <c r="Y97" s="541"/>
      <c r="Z97" s="541"/>
      <c r="AA97" s="541"/>
      <c r="AB97" s="541"/>
      <c r="AC97" s="541"/>
      <c r="AD97" s="541"/>
      <c r="AE97" s="541"/>
      <c r="AF97" s="541"/>
      <c r="AG97" s="541"/>
      <c r="AH97" s="541"/>
      <c r="AI97" s="541"/>
      <c r="AJ97" s="541"/>
      <c r="AK97" s="541"/>
      <c r="AL97" s="541"/>
      <c r="AM97" s="541"/>
      <c r="AN97" s="541"/>
      <c r="AO97" s="541"/>
      <c r="AP97" s="541"/>
      <c r="AQ97" s="541"/>
      <c r="AR97" s="541"/>
      <c r="AS97" s="541"/>
      <c r="AT97" s="541"/>
      <c r="AU97" s="541"/>
      <c r="AV97" s="541"/>
      <c r="AW97" s="541"/>
      <c r="AX97" s="541"/>
      <c r="AY97" s="541"/>
      <c r="AZ97" s="541"/>
      <c r="BA97" s="541"/>
      <c r="BB97" s="541"/>
      <c r="BC97" s="541"/>
      <c r="BD97" s="541"/>
      <c r="BE97" s="541"/>
      <c r="BF97" s="541"/>
      <c r="BG97" s="541"/>
      <c r="BH97" s="541"/>
      <c r="BI97" s="541"/>
      <c r="BJ97" s="541"/>
      <c r="BK97" s="541"/>
      <c r="BL97" s="541"/>
      <c r="BM97" s="541"/>
      <c r="BN97" s="541"/>
      <c r="BO97" s="541"/>
      <c r="BP97" s="541"/>
      <c r="BQ97" s="541"/>
      <c r="BR97" s="541"/>
      <c r="BS97" s="541"/>
      <c r="BT97" s="541"/>
      <c r="BU97" s="541"/>
      <c r="BV97" s="541"/>
      <c r="BW97" s="541"/>
      <c r="BX97" s="541"/>
      <c r="BY97" s="541"/>
      <c r="BZ97" s="541"/>
      <c r="CA97" s="541"/>
      <c r="CB97" s="541"/>
      <c r="CC97" s="541"/>
      <c r="CD97" s="124"/>
    </row>
    <row r="98" spans="2:82" ht="28.2">
      <c r="B98" s="305"/>
      <c r="C98" s="541"/>
      <c r="D98" s="541"/>
      <c r="E98" s="541"/>
      <c r="F98" s="541"/>
      <c r="G98" s="541"/>
      <c r="H98" s="541"/>
      <c r="I98" s="541"/>
      <c r="J98" s="541"/>
      <c r="K98" s="541"/>
      <c r="L98" s="541"/>
      <c r="M98" s="541"/>
      <c r="N98" s="541"/>
      <c r="O98" s="541"/>
      <c r="P98" s="541"/>
      <c r="Q98" s="541"/>
      <c r="R98" s="541"/>
      <c r="S98" s="541"/>
      <c r="T98" s="541"/>
      <c r="U98" s="541"/>
      <c r="V98" s="541"/>
      <c r="W98" s="541"/>
      <c r="X98" s="541"/>
      <c r="Y98" s="541"/>
      <c r="Z98" s="541"/>
      <c r="AA98" s="541"/>
      <c r="AB98" s="541"/>
      <c r="AC98" s="541"/>
      <c r="AD98" s="541"/>
      <c r="AE98" s="541"/>
      <c r="AF98" s="541"/>
      <c r="AG98" s="541"/>
      <c r="AH98" s="541"/>
      <c r="AI98" s="541"/>
      <c r="AJ98" s="541"/>
      <c r="AK98" s="541"/>
      <c r="AL98" s="541"/>
      <c r="AM98" s="541"/>
      <c r="AN98" s="541"/>
      <c r="AO98" s="541"/>
      <c r="AP98" s="541"/>
      <c r="AQ98" s="541"/>
      <c r="AR98" s="541"/>
      <c r="AS98" s="541"/>
      <c r="AT98" s="541"/>
      <c r="AU98" s="541"/>
      <c r="AV98" s="541"/>
      <c r="AW98" s="541"/>
      <c r="AX98" s="541"/>
      <c r="AY98" s="541"/>
      <c r="AZ98" s="541"/>
      <c r="BA98" s="541"/>
      <c r="BB98" s="541"/>
      <c r="BC98" s="541"/>
      <c r="BD98" s="541"/>
      <c r="BE98" s="541"/>
      <c r="BF98" s="541"/>
      <c r="BG98" s="541"/>
      <c r="BH98" s="541"/>
      <c r="BI98" s="541"/>
      <c r="BJ98" s="541"/>
      <c r="BK98" s="541"/>
      <c r="BL98" s="541"/>
      <c r="BM98" s="541"/>
      <c r="BN98" s="541"/>
      <c r="BO98" s="541"/>
      <c r="BP98" s="541"/>
      <c r="BQ98" s="541"/>
      <c r="BR98" s="541"/>
      <c r="BS98" s="541"/>
      <c r="BT98" s="541"/>
      <c r="BU98" s="541"/>
      <c r="BV98" s="541"/>
      <c r="BW98" s="541"/>
      <c r="BX98" s="541"/>
      <c r="BY98" s="541"/>
      <c r="BZ98" s="541"/>
      <c r="CA98" s="541"/>
      <c r="CB98" s="541"/>
      <c r="CC98" s="541"/>
      <c r="CD98" s="124"/>
    </row>
    <row r="99" spans="2:82" ht="28.2">
      <c r="B99" s="305"/>
      <c r="C99" s="541"/>
      <c r="D99" s="541"/>
      <c r="E99" s="541"/>
      <c r="F99" s="541"/>
      <c r="G99" s="541"/>
      <c r="H99" s="541"/>
      <c r="I99" s="541"/>
      <c r="J99" s="541"/>
      <c r="K99" s="541"/>
      <c r="L99" s="541"/>
      <c r="M99" s="541"/>
      <c r="N99" s="541"/>
      <c r="O99" s="541"/>
      <c r="P99" s="541"/>
      <c r="Q99" s="541"/>
      <c r="R99" s="541"/>
      <c r="S99" s="541"/>
      <c r="T99" s="541"/>
      <c r="U99" s="541"/>
      <c r="V99" s="541"/>
      <c r="W99" s="541"/>
      <c r="X99" s="541"/>
      <c r="Y99" s="541"/>
      <c r="Z99" s="541"/>
      <c r="AA99" s="541"/>
      <c r="AB99" s="541"/>
      <c r="AC99" s="541"/>
      <c r="AD99" s="541"/>
      <c r="AE99" s="541"/>
      <c r="AF99" s="541"/>
      <c r="AG99" s="541"/>
      <c r="AH99" s="541"/>
      <c r="AI99" s="541"/>
      <c r="AJ99" s="541"/>
      <c r="AK99" s="541"/>
      <c r="AL99" s="541"/>
      <c r="AM99" s="541"/>
      <c r="AN99" s="541"/>
      <c r="AO99" s="541"/>
      <c r="AP99" s="541"/>
      <c r="AQ99" s="541"/>
      <c r="AR99" s="541"/>
      <c r="AS99" s="541"/>
      <c r="AT99" s="541"/>
      <c r="AU99" s="541"/>
      <c r="AV99" s="541"/>
      <c r="AW99" s="541"/>
      <c r="AX99" s="541"/>
      <c r="AY99" s="541"/>
      <c r="AZ99" s="541"/>
      <c r="BA99" s="541"/>
      <c r="BB99" s="541"/>
      <c r="BC99" s="541"/>
      <c r="BD99" s="541"/>
      <c r="BE99" s="541"/>
      <c r="BF99" s="541"/>
      <c r="BG99" s="541"/>
      <c r="BH99" s="541"/>
      <c r="BI99" s="541"/>
      <c r="BJ99" s="541"/>
      <c r="BK99" s="541"/>
      <c r="BL99" s="541"/>
      <c r="BM99" s="541"/>
      <c r="BN99" s="541"/>
      <c r="BO99" s="541"/>
      <c r="BP99" s="541"/>
      <c r="BQ99" s="541"/>
      <c r="BR99" s="541"/>
      <c r="BS99" s="541"/>
      <c r="BT99" s="541"/>
      <c r="BU99" s="541"/>
      <c r="BV99" s="541"/>
      <c r="BW99" s="541"/>
      <c r="BX99" s="541"/>
      <c r="BY99" s="541"/>
      <c r="BZ99" s="541"/>
      <c r="CA99" s="541"/>
      <c r="CB99" s="541"/>
      <c r="CC99" s="541"/>
      <c r="CD99" s="124"/>
    </row>
    <row r="100" spans="2:82" ht="28.2">
      <c r="B100" s="93"/>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0"/>
      <c r="BA100" s="240"/>
      <c r="BB100" s="240"/>
      <c r="BC100" s="240"/>
      <c r="BD100" s="240"/>
      <c r="BE100" s="240"/>
      <c r="BF100" s="240"/>
      <c r="BG100" s="240"/>
      <c r="BH100" s="240"/>
      <c r="BI100" s="240"/>
      <c r="BJ100" s="240"/>
      <c r="BK100" s="240"/>
      <c r="BL100" s="240"/>
      <c r="BM100" s="240"/>
      <c r="BN100" s="240"/>
      <c r="BO100" s="240"/>
      <c r="BP100" s="240"/>
      <c r="BQ100" s="240"/>
      <c r="BR100" s="240"/>
      <c r="BS100" s="240"/>
      <c r="BT100" s="240"/>
      <c r="BU100" s="240"/>
      <c r="BV100" s="240"/>
      <c r="BW100" s="240"/>
      <c r="BX100" s="240"/>
      <c r="BY100" s="240"/>
      <c r="BZ100" s="240"/>
      <c r="CA100" s="240"/>
      <c r="CB100" s="240"/>
      <c r="CC100" s="240"/>
      <c r="CD100" s="124"/>
    </row>
    <row r="101" spans="2:82" ht="28.2">
      <c r="B101" s="93"/>
      <c r="C101" s="240"/>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0"/>
      <c r="BA101" s="240"/>
      <c r="BB101" s="240"/>
      <c r="BC101" s="240"/>
      <c r="BD101" s="240"/>
      <c r="BE101" s="240"/>
      <c r="BF101" s="240"/>
      <c r="BG101" s="240"/>
      <c r="BH101" s="240"/>
      <c r="BI101" s="240"/>
      <c r="BJ101" s="240"/>
      <c r="BK101" s="240"/>
      <c r="BL101" s="240"/>
      <c r="BM101" s="240"/>
      <c r="BN101" s="240"/>
      <c r="BO101" s="240"/>
      <c r="BP101" s="240"/>
      <c r="BQ101" s="240"/>
      <c r="BR101" s="240"/>
      <c r="BS101" s="240"/>
      <c r="BT101" s="240"/>
      <c r="BU101" s="240"/>
      <c r="BV101" s="240"/>
      <c r="BW101" s="240"/>
      <c r="BX101" s="240"/>
      <c r="BY101" s="240"/>
      <c r="BZ101" s="240"/>
      <c r="CA101" s="240"/>
      <c r="CB101" s="240"/>
      <c r="CC101" s="240"/>
      <c r="CD101" s="124"/>
    </row>
    <row r="102" spans="2:82" ht="28.2">
      <c r="B102" s="93"/>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0"/>
      <c r="BA102" s="240"/>
      <c r="BB102" s="240"/>
      <c r="BC102" s="240"/>
      <c r="BD102" s="240"/>
      <c r="BE102" s="240"/>
      <c r="BF102" s="240"/>
      <c r="BG102" s="240"/>
      <c r="BH102" s="240"/>
      <c r="BI102" s="240"/>
      <c r="BJ102" s="240"/>
      <c r="BK102" s="240"/>
      <c r="BL102" s="240"/>
      <c r="BM102" s="240"/>
      <c r="BN102" s="240"/>
      <c r="BO102" s="240"/>
      <c r="BP102" s="240"/>
      <c r="BQ102" s="240"/>
      <c r="BR102" s="240"/>
      <c r="BS102" s="240"/>
      <c r="BT102" s="240"/>
      <c r="BU102" s="240"/>
      <c r="BV102" s="240"/>
      <c r="BW102" s="240"/>
      <c r="BX102" s="240"/>
      <c r="BY102" s="240"/>
      <c r="BZ102" s="240"/>
      <c r="CA102" s="240"/>
      <c r="CB102" s="240"/>
      <c r="CC102" s="240"/>
      <c r="CD102" s="124"/>
    </row>
    <row r="103" spans="2:82" ht="28.2">
      <c r="B103" s="93"/>
      <c r="C103" s="240"/>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0"/>
      <c r="BA103" s="240"/>
      <c r="BB103" s="240"/>
      <c r="BC103" s="240"/>
      <c r="BD103" s="240"/>
      <c r="BE103" s="240"/>
      <c r="BF103" s="240"/>
      <c r="BG103" s="240"/>
      <c r="BH103" s="240"/>
      <c r="BI103" s="240"/>
      <c r="BJ103" s="240"/>
      <c r="BK103" s="240"/>
      <c r="BL103" s="240"/>
      <c r="BM103" s="240"/>
      <c r="BN103" s="240"/>
      <c r="BO103" s="240"/>
      <c r="BP103" s="240"/>
      <c r="BQ103" s="240"/>
      <c r="BR103" s="240"/>
      <c r="BS103" s="240"/>
      <c r="BT103" s="240"/>
      <c r="BU103" s="240"/>
      <c r="BV103" s="240"/>
      <c r="BW103" s="240"/>
      <c r="BX103" s="240"/>
      <c r="BY103" s="240"/>
      <c r="BZ103" s="240"/>
      <c r="CA103" s="240"/>
      <c r="CB103" s="240"/>
      <c r="CC103" s="240"/>
      <c r="CD103" s="124"/>
    </row>
    <row r="104" spans="2:82" ht="28.2">
      <c r="B104" s="93"/>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0"/>
      <c r="BA104" s="240"/>
      <c r="BB104" s="240"/>
      <c r="BC104" s="240"/>
      <c r="BD104" s="240"/>
      <c r="BE104" s="240"/>
      <c r="BF104" s="240"/>
      <c r="BG104" s="240"/>
      <c r="BH104" s="240"/>
      <c r="BI104" s="240"/>
      <c r="BJ104" s="240"/>
      <c r="BK104" s="240"/>
      <c r="BL104" s="240"/>
      <c r="BM104" s="240"/>
      <c r="BN104" s="240"/>
      <c r="BO104" s="240"/>
      <c r="BP104" s="240"/>
      <c r="BQ104" s="240"/>
      <c r="BR104" s="240"/>
      <c r="BS104" s="240"/>
      <c r="BT104" s="240"/>
      <c r="BU104" s="240"/>
      <c r="BV104" s="240"/>
      <c r="BW104" s="240"/>
      <c r="BX104" s="240"/>
      <c r="BY104" s="240"/>
      <c r="BZ104" s="240"/>
      <c r="CA104" s="240"/>
      <c r="CB104" s="240"/>
      <c r="CC104" s="240"/>
      <c r="CD104" s="124"/>
    </row>
    <row r="105" spans="2:82" ht="28.2">
      <c r="B105" s="125"/>
      <c r="C105" s="126"/>
      <c r="D105" s="126"/>
      <c r="E105" s="126"/>
      <c r="F105" s="126"/>
      <c r="G105" s="126"/>
      <c r="H105" s="126"/>
      <c r="I105" s="126"/>
      <c r="J105" s="126"/>
      <c r="K105" s="126"/>
      <c r="L105" s="126"/>
      <c r="M105" s="126"/>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26"/>
      <c r="AZ105" s="126"/>
      <c r="BA105" s="126"/>
      <c r="BB105" s="126"/>
      <c r="BC105" s="126"/>
      <c r="BD105" s="126"/>
      <c r="BE105" s="126"/>
      <c r="BF105" s="126"/>
      <c r="BG105" s="126"/>
      <c r="BH105" s="126"/>
      <c r="BI105" s="126"/>
      <c r="BJ105" s="126"/>
      <c r="BK105" s="126"/>
      <c r="BL105" s="126"/>
      <c r="BM105" s="126"/>
      <c r="BN105" s="126"/>
      <c r="BO105" s="126"/>
      <c r="BP105" s="126"/>
      <c r="BQ105" s="126"/>
      <c r="BR105" s="126"/>
      <c r="BS105" s="126"/>
      <c r="BT105" s="126"/>
      <c r="BU105" s="126"/>
      <c r="BV105" s="126"/>
      <c r="BW105" s="126"/>
      <c r="BX105" s="126"/>
      <c r="BY105" s="126"/>
      <c r="BZ105" s="126"/>
      <c r="CA105" s="126"/>
      <c r="CB105" s="126"/>
      <c r="CC105" s="126"/>
      <c r="CD105" s="134"/>
    </row>
    <row r="106" spans="2:82" ht="35.1" customHeight="1"/>
    <row r="107" spans="2:82" ht="20.100000000000001" customHeight="1"/>
    <row r="108" spans="2:82" ht="20.100000000000001" customHeight="1">
      <c r="B108" s="1464">
        <v>6</v>
      </c>
      <c r="C108" s="1464"/>
      <c r="D108" s="1464"/>
      <c r="E108" s="1464"/>
      <c r="F108" s="1464"/>
      <c r="G108" s="1464"/>
      <c r="H108" s="1464"/>
      <c r="I108" s="1464"/>
      <c r="J108" s="1464"/>
      <c r="K108" s="1464"/>
      <c r="L108" s="1464"/>
      <c r="M108" s="1464"/>
      <c r="N108" s="1464"/>
      <c r="O108" s="1464"/>
      <c r="P108" s="1464"/>
      <c r="Q108" s="1464"/>
      <c r="R108" s="1464"/>
      <c r="S108" s="1464"/>
      <c r="T108" s="1464"/>
      <c r="U108" s="1464"/>
      <c r="V108" s="1464"/>
      <c r="W108" s="1464"/>
      <c r="X108" s="1464"/>
      <c r="Y108" s="1464"/>
      <c r="Z108" s="1464"/>
      <c r="AA108" s="1464"/>
      <c r="AB108" s="1464"/>
      <c r="AC108" s="1464"/>
      <c r="AD108" s="1464"/>
      <c r="AE108" s="1464"/>
      <c r="AF108" s="1464"/>
      <c r="AG108" s="1464"/>
      <c r="AH108" s="1464"/>
      <c r="AI108" s="1464"/>
      <c r="AJ108" s="1464"/>
      <c r="AK108" s="1464"/>
      <c r="AL108" s="1464"/>
      <c r="AM108" s="1464"/>
      <c r="AN108" s="1464"/>
      <c r="AO108" s="1464"/>
      <c r="AP108" s="1464"/>
      <c r="AQ108" s="1464"/>
      <c r="AR108" s="1464"/>
      <c r="AS108" s="1464"/>
      <c r="AT108" s="1464"/>
      <c r="AU108" s="1464"/>
      <c r="AV108" s="1464"/>
      <c r="AW108" s="1464"/>
      <c r="AX108" s="1464"/>
      <c r="AY108" s="1464"/>
      <c r="AZ108" s="1464"/>
      <c r="BA108" s="1464"/>
      <c r="BB108" s="1464"/>
      <c r="BC108" s="1464"/>
      <c r="BD108" s="1464"/>
      <c r="BE108" s="1464"/>
      <c r="BF108" s="1464"/>
      <c r="BG108" s="1464"/>
      <c r="BH108" s="1464"/>
      <c r="BI108" s="1464"/>
      <c r="BJ108" s="1464"/>
      <c r="BK108" s="1464"/>
      <c r="BL108" s="1464"/>
      <c r="BM108" s="1464"/>
      <c r="BN108" s="1464"/>
      <c r="BO108" s="1464"/>
      <c r="BP108" s="1464"/>
      <c r="BQ108" s="1464"/>
      <c r="BR108" s="1464"/>
      <c r="BS108" s="1464"/>
      <c r="BT108" s="1464"/>
      <c r="BU108" s="1464"/>
      <c r="BV108" s="1464"/>
      <c r="BW108" s="1464"/>
      <c r="BX108" s="1464"/>
      <c r="BY108" s="1464"/>
      <c r="BZ108" s="1464"/>
      <c r="CA108" s="1464"/>
      <c r="CB108" s="1464"/>
      <c r="CC108" s="1464"/>
      <c r="CD108" s="1464"/>
    </row>
    <row r="109" spans="2:82" ht="20.100000000000001" customHeight="1"/>
    <row r="110" spans="2:82" ht="20.100000000000001" customHeight="1"/>
  </sheetData>
  <mergeCells count="37">
    <mergeCell ref="F79:H80"/>
    <mergeCell ref="I79:M80"/>
    <mergeCell ref="S79:U80"/>
    <mergeCell ref="V79:AA80"/>
    <mergeCell ref="BR34:BS35"/>
    <mergeCell ref="BT34:BV35"/>
    <mergeCell ref="BR37:BS38"/>
    <mergeCell ref="BT37:BV38"/>
    <mergeCell ref="F52:H53"/>
    <mergeCell ref="I52:M53"/>
    <mergeCell ref="S52:U53"/>
    <mergeCell ref="V52:AA53"/>
    <mergeCell ref="DO16:DO17"/>
    <mergeCell ref="DO19:DO20"/>
    <mergeCell ref="DP16:DP17"/>
    <mergeCell ref="DP19:DP20"/>
    <mergeCell ref="BR16:BS17"/>
    <mergeCell ref="BT16:BV17"/>
    <mergeCell ref="BR19:BS20"/>
    <mergeCell ref="BT19:BV20"/>
    <mergeCell ref="CY18:CZ18"/>
    <mergeCell ref="CY21:CZ21"/>
    <mergeCell ref="D70:BD70"/>
    <mergeCell ref="F71:BD71"/>
    <mergeCell ref="B108:CD108"/>
    <mergeCell ref="D52:D53"/>
    <mergeCell ref="E79:E80"/>
    <mergeCell ref="Q52:Q53"/>
    <mergeCell ref="R79:R80"/>
    <mergeCell ref="BR22:BS23"/>
    <mergeCell ref="BT22:BV23"/>
    <mergeCell ref="BR25:BS26"/>
    <mergeCell ref="BT25:BV26"/>
    <mergeCell ref="BR28:BS29"/>
    <mergeCell ref="BT28:BV29"/>
    <mergeCell ref="BR31:BS32"/>
    <mergeCell ref="BT31:BV3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FK112"/>
  <sheetViews>
    <sheetView showGridLines="0" view="pageBreakPreview" zoomScale="50" zoomScaleNormal="25" zoomScaleSheetLayoutView="50" workbookViewId="0">
      <selection activeCell="AT38" sqref="AT38"/>
    </sheetView>
  </sheetViews>
  <sheetFormatPr defaultColWidth="2.33203125" defaultRowHeight="15"/>
  <cols>
    <col min="1" max="1" width="2.33203125" style="2"/>
    <col min="2" max="2" width="3.88671875" style="2" customWidth="1"/>
    <col min="3" max="3" width="10.5546875" style="2" customWidth="1"/>
    <col min="4" max="82" width="3.88671875" style="2" customWidth="1"/>
    <col min="83" max="83" width="3" style="2" customWidth="1"/>
    <col min="84" max="88" width="2.33203125" style="2"/>
    <col min="89" max="89" width="2.33203125" style="2" customWidth="1"/>
    <col min="90" max="90" width="2.33203125" style="2"/>
    <col min="91" max="91" width="23.44140625" style="2" customWidth="1"/>
    <col min="92" max="249" width="2.33203125" style="2"/>
    <col min="250" max="250" width="3.88671875" style="2" customWidth="1"/>
    <col min="251" max="251" width="9.109375" style="2" customWidth="1"/>
    <col min="252" max="252" width="3.88671875" style="2" customWidth="1"/>
    <col min="253" max="256" width="1.33203125" style="2" customWidth="1"/>
    <col min="257" max="338" width="3.88671875" style="2" customWidth="1"/>
    <col min="339" max="505" width="2.33203125" style="2"/>
    <col min="506" max="506" width="3.88671875" style="2" customWidth="1"/>
    <col min="507" max="507" width="9.109375" style="2" customWidth="1"/>
    <col min="508" max="508" width="3.88671875" style="2" customWidth="1"/>
    <col min="509" max="512" width="1.33203125" style="2" customWidth="1"/>
    <col min="513" max="594" width="3.88671875" style="2" customWidth="1"/>
    <col min="595" max="761" width="2.33203125" style="2"/>
    <col min="762" max="762" width="3.88671875" style="2" customWidth="1"/>
    <col min="763" max="763" width="9.109375" style="2" customWidth="1"/>
    <col min="764" max="764" width="3.88671875" style="2" customWidth="1"/>
    <col min="765" max="768" width="1.33203125" style="2" customWidth="1"/>
    <col min="769" max="850" width="3.88671875" style="2" customWidth="1"/>
    <col min="851" max="1017" width="2.33203125" style="2"/>
    <col min="1018" max="1018" width="3.88671875" style="2" customWidth="1"/>
    <col min="1019" max="1019" width="9.109375" style="2" customWidth="1"/>
    <col min="1020" max="1020" width="3.88671875" style="2" customWidth="1"/>
    <col min="1021" max="1024" width="1.33203125" style="2" customWidth="1"/>
    <col min="1025" max="1106" width="3.88671875" style="2" customWidth="1"/>
    <col min="1107" max="1273" width="2.33203125" style="2"/>
    <col min="1274" max="1274" width="3.88671875" style="2" customWidth="1"/>
    <col min="1275" max="1275" width="9.109375" style="2" customWidth="1"/>
    <col min="1276" max="1276" width="3.88671875" style="2" customWidth="1"/>
    <col min="1277" max="1280" width="1.33203125" style="2" customWidth="1"/>
    <col min="1281" max="1362" width="3.88671875" style="2" customWidth="1"/>
    <col min="1363" max="1529" width="2.33203125" style="2"/>
    <col min="1530" max="1530" width="3.88671875" style="2" customWidth="1"/>
    <col min="1531" max="1531" width="9.109375" style="2" customWidth="1"/>
    <col min="1532" max="1532" width="3.88671875" style="2" customWidth="1"/>
    <col min="1533" max="1536" width="1.33203125" style="2" customWidth="1"/>
    <col min="1537" max="1618" width="3.88671875" style="2" customWidth="1"/>
    <col min="1619" max="1785" width="2.33203125" style="2"/>
    <col min="1786" max="1786" width="3.88671875" style="2" customWidth="1"/>
    <col min="1787" max="1787" width="9.109375" style="2" customWidth="1"/>
    <col min="1788" max="1788" width="3.88671875" style="2" customWidth="1"/>
    <col min="1789" max="1792" width="1.33203125" style="2" customWidth="1"/>
    <col min="1793" max="1874" width="3.88671875" style="2" customWidth="1"/>
    <col min="1875" max="2041" width="2.33203125" style="2"/>
    <col min="2042" max="2042" width="3.88671875" style="2" customWidth="1"/>
    <col min="2043" max="2043" width="9.109375" style="2" customWidth="1"/>
    <col min="2044" max="2044" width="3.88671875" style="2" customWidth="1"/>
    <col min="2045" max="2048" width="1.33203125" style="2" customWidth="1"/>
    <col min="2049" max="2130" width="3.88671875" style="2" customWidth="1"/>
    <col min="2131" max="2297" width="2.33203125" style="2"/>
    <col min="2298" max="2298" width="3.88671875" style="2" customWidth="1"/>
    <col min="2299" max="2299" width="9.109375" style="2" customWidth="1"/>
    <col min="2300" max="2300" width="3.88671875" style="2" customWidth="1"/>
    <col min="2301" max="2304" width="1.33203125" style="2" customWidth="1"/>
    <col min="2305" max="2386" width="3.88671875" style="2" customWidth="1"/>
    <col min="2387" max="2553" width="2.33203125" style="2"/>
    <col min="2554" max="2554" width="3.88671875" style="2" customWidth="1"/>
    <col min="2555" max="2555" width="9.109375" style="2" customWidth="1"/>
    <col min="2556" max="2556" width="3.88671875" style="2" customWidth="1"/>
    <col min="2557" max="2560" width="1.33203125" style="2" customWidth="1"/>
    <col min="2561" max="2642" width="3.88671875" style="2" customWidth="1"/>
    <col min="2643" max="2809" width="2.33203125" style="2"/>
    <col min="2810" max="2810" width="3.88671875" style="2" customWidth="1"/>
    <col min="2811" max="2811" width="9.109375" style="2" customWidth="1"/>
    <col min="2812" max="2812" width="3.88671875" style="2" customWidth="1"/>
    <col min="2813" max="2816" width="1.33203125" style="2" customWidth="1"/>
    <col min="2817" max="2898" width="3.88671875" style="2" customWidth="1"/>
    <col min="2899" max="3065" width="2.33203125" style="2"/>
    <col min="3066" max="3066" width="3.88671875" style="2" customWidth="1"/>
    <col min="3067" max="3067" width="9.109375" style="2" customWidth="1"/>
    <col min="3068" max="3068" width="3.88671875" style="2" customWidth="1"/>
    <col min="3069" max="3072" width="1.33203125" style="2" customWidth="1"/>
    <col min="3073" max="3154" width="3.88671875" style="2" customWidth="1"/>
    <col min="3155" max="3321" width="2.33203125" style="2"/>
    <col min="3322" max="3322" width="3.88671875" style="2" customWidth="1"/>
    <col min="3323" max="3323" width="9.109375" style="2" customWidth="1"/>
    <col min="3324" max="3324" width="3.88671875" style="2" customWidth="1"/>
    <col min="3325" max="3328" width="1.33203125" style="2" customWidth="1"/>
    <col min="3329" max="3410" width="3.88671875" style="2" customWidth="1"/>
    <col min="3411" max="3577" width="2.33203125" style="2"/>
    <col min="3578" max="3578" width="3.88671875" style="2" customWidth="1"/>
    <col min="3579" max="3579" width="9.109375" style="2" customWidth="1"/>
    <col min="3580" max="3580" width="3.88671875" style="2" customWidth="1"/>
    <col min="3581" max="3584" width="1.33203125" style="2" customWidth="1"/>
    <col min="3585" max="3666" width="3.88671875" style="2" customWidth="1"/>
    <col min="3667" max="3833" width="2.33203125" style="2"/>
    <col min="3834" max="3834" width="3.88671875" style="2" customWidth="1"/>
    <col min="3835" max="3835" width="9.109375" style="2" customWidth="1"/>
    <col min="3836" max="3836" width="3.88671875" style="2" customWidth="1"/>
    <col min="3837" max="3840" width="1.33203125" style="2" customWidth="1"/>
    <col min="3841" max="3922" width="3.88671875" style="2" customWidth="1"/>
    <col min="3923" max="4089" width="2.33203125" style="2"/>
    <col min="4090" max="4090" width="3.88671875" style="2" customWidth="1"/>
    <col min="4091" max="4091" width="9.109375" style="2" customWidth="1"/>
    <col min="4092" max="4092" width="3.88671875" style="2" customWidth="1"/>
    <col min="4093" max="4096" width="1.33203125" style="2" customWidth="1"/>
    <col min="4097" max="4178" width="3.88671875" style="2" customWidth="1"/>
    <col min="4179" max="4345" width="2.33203125" style="2"/>
    <col min="4346" max="4346" width="3.88671875" style="2" customWidth="1"/>
    <col min="4347" max="4347" width="9.109375" style="2" customWidth="1"/>
    <col min="4348" max="4348" width="3.88671875" style="2" customWidth="1"/>
    <col min="4349" max="4352" width="1.33203125" style="2" customWidth="1"/>
    <col min="4353" max="4434" width="3.88671875" style="2" customWidth="1"/>
    <col min="4435" max="4601" width="2.33203125" style="2"/>
    <col min="4602" max="4602" width="3.88671875" style="2" customWidth="1"/>
    <col min="4603" max="4603" width="9.109375" style="2" customWidth="1"/>
    <col min="4604" max="4604" width="3.88671875" style="2" customWidth="1"/>
    <col min="4605" max="4608" width="1.33203125" style="2" customWidth="1"/>
    <col min="4609" max="4690" width="3.88671875" style="2" customWidth="1"/>
    <col min="4691" max="4857" width="2.33203125" style="2"/>
    <col min="4858" max="4858" width="3.88671875" style="2" customWidth="1"/>
    <col min="4859" max="4859" width="9.109375" style="2" customWidth="1"/>
    <col min="4860" max="4860" width="3.88671875" style="2" customWidth="1"/>
    <col min="4861" max="4864" width="1.33203125" style="2" customWidth="1"/>
    <col min="4865" max="4946" width="3.88671875" style="2" customWidth="1"/>
    <col min="4947" max="5113" width="2.33203125" style="2"/>
    <col min="5114" max="5114" width="3.88671875" style="2" customWidth="1"/>
    <col min="5115" max="5115" width="9.109375" style="2" customWidth="1"/>
    <col min="5116" max="5116" width="3.88671875" style="2" customWidth="1"/>
    <col min="5117" max="5120" width="1.33203125" style="2" customWidth="1"/>
    <col min="5121" max="5202" width="3.88671875" style="2" customWidth="1"/>
    <col min="5203" max="5369" width="2.33203125" style="2"/>
    <col min="5370" max="5370" width="3.88671875" style="2" customWidth="1"/>
    <col min="5371" max="5371" width="9.109375" style="2" customWidth="1"/>
    <col min="5372" max="5372" width="3.88671875" style="2" customWidth="1"/>
    <col min="5373" max="5376" width="1.33203125" style="2" customWidth="1"/>
    <col min="5377" max="5458" width="3.88671875" style="2" customWidth="1"/>
    <col min="5459" max="5625" width="2.33203125" style="2"/>
    <col min="5626" max="5626" width="3.88671875" style="2" customWidth="1"/>
    <col min="5627" max="5627" width="9.109375" style="2" customWidth="1"/>
    <col min="5628" max="5628" width="3.88671875" style="2" customWidth="1"/>
    <col min="5629" max="5632" width="1.33203125" style="2" customWidth="1"/>
    <col min="5633" max="5714" width="3.88671875" style="2" customWidth="1"/>
    <col min="5715" max="5881" width="2.33203125" style="2"/>
    <col min="5882" max="5882" width="3.88671875" style="2" customWidth="1"/>
    <col min="5883" max="5883" width="9.109375" style="2" customWidth="1"/>
    <col min="5884" max="5884" width="3.88671875" style="2" customWidth="1"/>
    <col min="5885" max="5888" width="1.33203125" style="2" customWidth="1"/>
    <col min="5889" max="5970" width="3.88671875" style="2" customWidth="1"/>
    <col min="5971" max="6137" width="2.33203125" style="2"/>
    <col min="6138" max="6138" width="3.88671875" style="2" customWidth="1"/>
    <col min="6139" max="6139" width="9.109375" style="2" customWidth="1"/>
    <col min="6140" max="6140" width="3.88671875" style="2" customWidth="1"/>
    <col min="6141" max="6144" width="1.33203125" style="2" customWidth="1"/>
    <col min="6145" max="6226" width="3.88671875" style="2" customWidth="1"/>
    <col min="6227" max="6393" width="2.33203125" style="2"/>
    <col min="6394" max="6394" width="3.88671875" style="2" customWidth="1"/>
    <col min="6395" max="6395" width="9.109375" style="2" customWidth="1"/>
    <col min="6396" max="6396" width="3.88671875" style="2" customWidth="1"/>
    <col min="6397" max="6400" width="1.33203125" style="2" customWidth="1"/>
    <col min="6401" max="6482" width="3.88671875" style="2" customWidth="1"/>
    <col min="6483" max="6649" width="2.33203125" style="2"/>
    <col min="6650" max="6650" width="3.88671875" style="2" customWidth="1"/>
    <col min="6651" max="6651" width="9.109375" style="2" customWidth="1"/>
    <col min="6652" max="6652" width="3.88671875" style="2" customWidth="1"/>
    <col min="6653" max="6656" width="1.33203125" style="2" customWidth="1"/>
    <col min="6657" max="6738" width="3.88671875" style="2" customWidth="1"/>
    <col min="6739" max="6905" width="2.33203125" style="2"/>
    <col min="6906" max="6906" width="3.88671875" style="2" customWidth="1"/>
    <col min="6907" max="6907" width="9.109375" style="2" customWidth="1"/>
    <col min="6908" max="6908" width="3.88671875" style="2" customWidth="1"/>
    <col min="6909" max="6912" width="1.33203125" style="2" customWidth="1"/>
    <col min="6913" max="6994" width="3.88671875" style="2" customWidth="1"/>
    <col min="6995" max="7161" width="2.33203125" style="2"/>
    <col min="7162" max="7162" width="3.88671875" style="2" customWidth="1"/>
    <col min="7163" max="7163" width="9.109375" style="2" customWidth="1"/>
    <col min="7164" max="7164" width="3.88671875" style="2" customWidth="1"/>
    <col min="7165" max="7168" width="1.33203125" style="2" customWidth="1"/>
    <col min="7169" max="7250" width="3.88671875" style="2" customWidth="1"/>
    <col min="7251" max="7417" width="2.33203125" style="2"/>
    <col min="7418" max="7418" width="3.88671875" style="2" customWidth="1"/>
    <col min="7419" max="7419" width="9.109375" style="2" customWidth="1"/>
    <col min="7420" max="7420" width="3.88671875" style="2" customWidth="1"/>
    <col min="7421" max="7424" width="1.33203125" style="2" customWidth="1"/>
    <col min="7425" max="7506" width="3.88671875" style="2" customWidth="1"/>
    <col min="7507" max="7673" width="2.33203125" style="2"/>
    <col min="7674" max="7674" width="3.88671875" style="2" customWidth="1"/>
    <col min="7675" max="7675" width="9.109375" style="2" customWidth="1"/>
    <col min="7676" max="7676" width="3.88671875" style="2" customWidth="1"/>
    <col min="7677" max="7680" width="1.33203125" style="2" customWidth="1"/>
    <col min="7681" max="7762" width="3.88671875" style="2" customWidth="1"/>
    <col min="7763" max="7929" width="2.33203125" style="2"/>
    <col min="7930" max="7930" width="3.88671875" style="2" customWidth="1"/>
    <col min="7931" max="7931" width="9.109375" style="2" customWidth="1"/>
    <col min="7932" max="7932" width="3.88671875" style="2" customWidth="1"/>
    <col min="7933" max="7936" width="1.33203125" style="2" customWidth="1"/>
    <col min="7937" max="8018" width="3.88671875" style="2" customWidth="1"/>
    <col min="8019" max="8185" width="2.33203125" style="2"/>
    <col min="8186" max="8186" width="3.88671875" style="2" customWidth="1"/>
    <col min="8187" max="8187" width="9.109375" style="2" customWidth="1"/>
    <col min="8188" max="8188" width="3.88671875" style="2" customWidth="1"/>
    <col min="8189" max="8192" width="1.33203125" style="2" customWidth="1"/>
    <col min="8193" max="8274" width="3.88671875" style="2" customWidth="1"/>
    <col min="8275" max="8441" width="2.33203125" style="2"/>
    <col min="8442" max="8442" width="3.88671875" style="2" customWidth="1"/>
    <col min="8443" max="8443" width="9.109375" style="2" customWidth="1"/>
    <col min="8444" max="8444" width="3.88671875" style="2" customWidth="1"/>
    <col min="8445" max="8448" width="1.33203125" style="2" customWidth="1"/>
    <col min="8449" max="8530" width="3.88671875" style="2" customWidth="1"/>
    <col min="8531" max="8697" width="2.33203125" style="2"/>
    <col min="8698" max="8698" width="3.88671875" style="2" customWidth="1"/>
    <col min="8699" max="8699" width="9.109375" style="2" customWidth="1"/>
    <col min="8700" max="8700" width="3.88671875" style="2" customWidth="1"/>
    <col min="8701" max="8704" width="1.33203125" style="2" customWidth="1"/>
    <col min="8705" max="8786" width="3.88671875" style="2" customWidth="1"/>
    <col min="8787" max="8953" width="2.33203125" style="2"/>
    <col min="8954" max="8954" width="3.88671875" style="2" customWidth="1"/>
    <col min="8955" max="8955" width="9.109375" style="2" customWidth="1"/>
    <col min="8956" max="8956" width="3.88671875" style="2" customWidth="1"/>
    <col min="8957" max="8960" width="1.33203125" style="2" customWidth="1"/>
    <col min="8961" max="9042" width="3.88671875" style="2" customWidth="1"/>
    <col min="9043" max="9209" width="2.33203125" style="2"/>
    <col min="9210" max="9210" width="3.88671875" style="2" customWidth="1"/>
    <col min="9211" max="9211" width="9.109375" style="2" customWidth="1"/>
    <col min="9212" max="9212" width="3.88671875" style="2" customWidth="1"/>
    <col min="9213" max="9216" width="1.33203125" style="2" customWidth="1"/>
    <col min="9217" max="9298" width="3.88671875" style="2" customWidth="1"/>
    <col min="9299" max="9465" width="2.33203125" style="2"/>
    <col min="9466" max="9466" width="3.88671875" style="2" customWidth="1"/>
    <col min="9467" max="9467" width="9.109375" style="2" customWidth="1"/>
    <col min="9468" max="9468" width="3.88671875" style="2" customWidth="1"/>
    <col min="9469" max="9472" width="1.33203125" style="2" customWidth="1"/>
    <col min="9473" max="9554" width="3.88671875" style="2" customWidth="1"/>
    <col min="9555" max="9721" width="2.33203125" style="2"/>
    <col min="9722" max="9722" width="3.88671875" style="2" customWidth="1"/>
    <col min="9723" max="9723" width="9.109375" style="2" customWidth="1"/>
    <col min="9724" max="9724" width="3.88671875" style="2" customWidth="1"/>
    <col min="9725" max="9728" width="1.33203125" style="2" customWidth="1"/>
    <col min="9729" max="9810" width="3.88671875" style="2" customWidth="1"/>
    <col min="9811" max="9977" width="2.33203125" style="2"/>
    <col min="9978" max="9978" width="3.88671875" style="2" customWidth="1"/>
    <col min="9979" max="9979" width="9.109375" style="2" customWidth="1"/>
    <col min="9980" max="9980" width="3.88671875" style="2" customWidth="1"/>
    <col min="9981" max="9984" width="1.33203125" style="2" customWidth="1"/>
    <col min="9985" max="10066" width="3.88671875" style="2" customWidth="1"/>
    <col min="10067" max="10233" width="2.33203125" style="2"/>
    <col min="10234" max="10234" width="3.88671875" style="2" customWidth="1"/>
    <col min="10235" max="10235" width="9.109375" style="2" customWidth="1"/>
    <col min="10236" max="10236" width="3.88671875" style="2" customWidth="1"/>
    <col min="10237" max="10240" width="1.33203125" style="2" customWidth="1"/>
    <col min="10241" max="10322" width="3.88671875" style="2" customWidth="1"/>
    <col min="10323" max="10489" width="2.33203125" style="2"/>
    <col min="10490" max="10490" width="3.88671875" style="2" customWidth="1"/>
    <col min="10491" max="10491" width="9.109375" style="2" customWidth="1"/>
    <col min="10492" max="10492" width="3.88671875" style="2" customWidth="1"/>
    <col min="10493" max="10496" width="1.33203125" style="2" customWidth="1"/>
    <col min="10497" max="10578" width="3.88671875" style="2" customWidth="1"/>
    <col min="10579" max="10745" width="2.33203125" style="2"/>
    <col min="10746" max="10746" width="3.88671875" style="2" customWidth="1"/>
    <col min="10747" max="10747" width="9.109375" style="2" customWidth="1"/>
    <col min="10748" max="10748" width="3.88671875" style="2" customWidth="1"/>
    <col min="10749" max="10752" width="1.33203125" style="2" customWidth="1"/>
    <col min="10753" max="10834" width="3.88671875" style="2" customWidth="1"/>
    <col min="10835" max="11001" width="2.33203125" style="2"/>
    <col min="11002" max="11002" width="3.88671875" style="2" customWidth="1"/>
    <col min="11003" max="11003" width="9.109375" style="2" customWidth="1"/>
    <col min="11004" max="11004" width="3.88671875" style="2" customWidth="1"/>
    <col min="11005" max="11008" width="1.33203125" style="2" customWidth="1"/>
    <col min="11009" max="11090" width="3.88671875" style="2" customWidth="1"/>
    <col min="11091" max="11257" width="2.33203125" style="2"/>
    <col min="11258" max="11258" width="3.88671875" style="2" customWidth="1"/>
    <col min="11259" max="11259" width="9.109375" style="2" customWidth="1"/>
    <col min="11260" max="11260" width="3.88671875" style="2" customWidth="1"/>
    <col min="11261" max="11264" width="1.33203125" style="2" customWidth="1"/>
    <col min="11265" max="11346" width="3.88671875" style="2" customWidth="1"/>
    <col min="11347" max="11513" width="2.33203125" style="2"/>
    <col min="11514" max="11514" width="3.88671875" style="2" customWidth="1"/>
    <col min="11515" max="11515" width="9.109375" style="2" customWidth="1"/>
    <col min="11516" max="11516" width="3.88671875" style="2" customWidth="1"/>
    <col min="11517" max="11520" width="1.33203125" style="2" customWidth="1"/>
    <col min="11521" max="11602" width="3.88671875" style="2" customWidth="1"/>
    <col min="11603" max="11769" width="2.33203125" style="2"/>
    <col min="11770" max="11770" width="3.88671875" style="2" customWidth="1"/>
    <col min="11771" max="11771" width="9.109375" style="2" customWidth="1"/>
    <col min="11772" max="11772" width="3.88671875" style="2" customWidth="1"/>
    <col min="11773" max="11776" width="1.33203125" style="2" customWidth="1"/>
    <col min="11777" max="11858" width="3.88671875" style="2" customWidth="1"/>
    <col min="11859" max="12025" width="2.33203125" style="2"/>
    <col min="12026" max="12026" width="3.88671875" style="2" customWidth="1"/>
    <col min="12027" max="12027" width="9.109375" style="2" customWidth="1"/>
    <col min="12028" max="12028" width="3.88671875" style="2" customWidth="1"/>
    <col min="12029" max="12032" width="1.33203125" style="2" customWidth="1"/>
    <col min="12033" max="12114" width="3.88671875" style="2" customWidth="1"/>
    <col min="12115" max="12281" width="2.33203125" style="2"/>
    <col min="12282" max="12282" width="3.88671875" style="2" customWidth="1"/>
    <col min="12283" max="12283" width="9.109375" style="2" customWidth="1"/>
    <col min="12284" max="12284" width="3.88671875" style="2" customWidth="1"/>
    <col min="12285" max="12288" width="1.33203125" style="2" customWidth="1"/>
    <col min="12289" max="12370" width="3.88671875" style="2" customWidth="1"/>
    <col min="12371" max="12537" width="2.33203125" style="2"/>
    <col min="12538" max="12538" width="3.88671875" style="2" customWidth="1"/>
    <col min="12539" max="12539" width="9.109375" style="2" customWidth="1"/>
    <col min="12540" max="12540" width="3.88671875" style="2" customWidth="1"/>
    <col min="12541" max="12544" width="1.33203125" style="2" customWidth="1"/>
    <col min="12545" max="12626" width="3.88671875" style="2" customWidth="1"/>
    <col min="12627" max="12793" width="2.33203125" style="2"/>
    <col min="12794" max="12794" width="3.88671875" style="2" customWidth="1"/>
    <col min="12795" max="12795" width="9.109375" style="2" customWidth="1"/>
    <col min="12796" max="12796" width="3.88671875" style="2" customWidth="1"/>
    <col min="12797" max="12800" width="1.33203125" style="2" customWidth="1"/>
    <col min="12801" max="12882" width="3.88671875" style="2" customWidth="1"/>
    <col min="12883" max="13049" width="2.33203125" style="2"/>
    <col min="13050" max="13050" width="3.88671875" style="2" customWidth="1"/>
    <col min="13051" max="13051" width="9.109375" style="2" customWidth="1"/>
    <col min="13052" max="13052" width="3.88671875" style="2" customWidth="1"/>
    <col min="13053" max="13056" width="1.33203125" style="2" customWidth="1"/>
    <col min="13057" max="13138" width="3.88671875" style="2" customWidth="1"/>
    <col min="13139" max="13305" width="2.33203125" style="2"/>
    <col min="13306" max="13306" width="3.88671875" style="2" customWidth="1"/>
    <col min="13307" max="13307" width="9.109375" style="2" customWidth="1"/>
    <col min="13308" max="13308" width="3.88671875" style="2" customWidth="1"/>
    <col min="13309" max="13312" width="1.33203125" style="2" customWidth="1"/>
    <col min="13313" max="13394" width="3.88671875" style="2" customWidth="1"/>
    <col min="13395" max="13561" width="2.33203125" style="2"/>
    <col min="13562" max="13562" width="3.88671875" style="2" customWidth="1"/>
    <col min="13563" max="13563" width="9.109375" style="2" customWidth="1"/>
    <col min="13564" max="13564" width="3.88671875" style="2" customWidth="1"/>
    <col min="13565" max="13568" width="1.33203125" style="2" customWidth="1"/>
    <col min="13569" max="13650" width="3.88671875" style="2" customWidth="1"/>
    <col min="13651" max="13817" width="2.33203125" style="2"/>
    <col min="13818" max="13818" width="3.88671875" style="2" customWidth="1"/>
    <col min="13819" max="13819" width="9.109375" style="2" customWidth="1"/>
    <col min="13820" max="13820" width="3.88671875" style="2" customWidth="1"/>
    <col min="13821" max="13824" width="1.33203125" style="2" customWidth="1"/>
    <col min="13825" max="13906" width="3.88671875" style="2" customWidth="1"/>
    <col min="13907" max="14073" width="2.33203125" style="2"/>
    <col min="14074" max="14074" width="3.88671875" style="2" customWidth="1"/>
    <col min="14075" max="14075" width="9.109375" style="2" customWidth="1"/>
    <col min="14076" max="14076" width="3.88671875" style="2" customWidth="1"/>
    <col min="14077" max="14080" width="1.33203125" style="2" customWidth="1"/>
    <col min="14081" max="14162" width="3.88671875" style="2" customWidth="1"/>
    <col min="14163" max="14329" width="2.33203125" style="2"/>
    <col min="14330" max="14330" width="3.88671875" style="2" customWidth="1"/>
    <col min="14331" max="14331" width="9.109375" style="2" customWidth="1"/>
    <col min="14332" max="14332" width="3.88671875" style="2" customWidth="1"/>
    <col min="14333" max="14336" width="1.33203125" style="2" customWidth="1"/>
    <col min="14337" max="14418" width="3.88671875" style="2" customWidth="1"/>
    <col min="14419" max="14585" width="2.33203125" style="2"/>
    <col min="14586" max="14586" width="3.88671875" style="2" customWidth="1"/>
    <col min="14587" max="14587" width="9.109375" style="2" customWidth="1"/>
    <col min="14588" max="14588" width="3.88671875" style="2" customWidth="1"/>
    <col min="14589" max="14592" width="1.33203125" style="2" customWidth="1"/>
    <col min="14593" max="14674" width="3.88671875" style="2" customWidth="1"/>
    <col min="14675" max="14841" width="2.33203125" style="2"/>
    <col min="14842" max="14842" width="3.88671875" style="2" customWidth="1"/>
    <col min="14843" max="14843" width="9.109375" style="2" customWidth="1"/>
    <col min="14844" max="14844" width="3.88671875" style="2" customWidth="1"/>
    <col min="14845" max="14848" width="1.33203125" style="2" customWidth="1"/>
    <col min="14849" max="14930" width="3.88671875" style="2" customWidth="1"/>
    <col min="14931" max="15097" width="2.33203125" style="2"/>
    <col min="15098" max="15098" width="3.88671875" style="2" customWidth="1"/>
    <col min="15099" max="15099" width="9.109375" style="2" customWidth="1"/>
    <col min="15100" max="15100" width="3.88671875" style="2" customWidth="1"/>
    <col min="15101" max="15104" width="1.33203125" style="2" customWidth="1"/>
    <col min="15105" max="15186" width="3.88671875" style="2" customWidth="1"/>
    <col min="15187" max="15353" width="2.33203125" style="2"/>
    <col min="15354" max="15354" width="3.88671875" style="2" customWidth="1"/>
    <col min="15355" max="15355" width="9.109375" style="2" customWidth="1"/>
    <col min="15356" max="15356" width="3.88671875" style="2" customWidth="1"/>
    <col min="15357" max="15360" width="1.33203125" style="2" customWidth="1"/>
    <col min="15361" max="15442" width="3.88671875" style="2" customWidth="1"/>
    <col min="15443" max="15609" width="2.33203125" style="2"/>
    <col min="15610" max="15610" width="3.88671875" style="2" customWidth="1"/>
    <col min="15611" max="15611" width="9.109375" style="2" customWidth="1"/>
    <col min="15612" max="15612" width="3.88671875" style="2" customWidth="1"/>
    <col min="15613" max="15616" width="1.33203125" style="2" customWidth="1"/>
    <col min="15617" max="15698" width="3.88671875" style="2" customWidth="1"/>
    <col min="15699" max="15865" width="2.33203125" style="2"/>
    <col min="15866" max="15866" width="3.88671875" style="2" customWidth="1"/>
    <col min="15867" max="15867" width="9.109375" style="2" customWidth="1"/>
    <col min="15868" max="15868" width="3.88671875" style="2" customWidth="1"/>
    <col min="15869" max="15872" width="1.33203125" style="2" customWidth="1"/>
    <col min="15873" max="15954" width="3.88671875" style="2" customWidth="1"/>
    <col min="15955" max="16121" width="2.33203125" style="2"/>
    <col min="16122" max="16122" width="3.88671875" style="2" customWidth="1"/>
    <col min="16123" max="16123" width="9.109375" style="2" customWidth="1"/>
    <col min="16124" max="16124" width="3.88671875" style="2" customWidth="1"/>
    <col min="16125" max="16128" width="1.33203125" style="2" customWidth="1"/>
    <col min="16129" max="16210" width="3.88671875" style="2" customWidth="1"/>
    <col min="16211" max="16384" width="2.33203125" style="2"/>
  </cols>
  <sheetData>
    <row r="1" spans="2:164" ht="15.9" customHeight="1"/>
    <row r="2" spans="2:164" ht="15.9" customHeight="1"/>
    <row r="3" spans="2:164" ht="15.9" customHeight="1"/>
    <row r="4" spans="2:164" ht="15.9" customHeight="1">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3"/>
      <c r="AO4" s="293"/>
      <c r="AP4" s="293"/>
      <c r="AQ4" s="293"/>
      <c r="AR4" s="293"/>
      <c r="AS4" s="293"/>
      <c r="AT4" s="293"/>
      <c r="AU4" s="293"/>
      <c r="AV4" s="293"/>
      <c r="AW4" s="293"/>
      <c r="AX4" s="293"/>
      <c r="AY4" s="293"/>
      <c r="AZ4" s="293"/>
      <c r="BA4" s="293"/>
      <c r="BB4" s="293"/>
      <c r="BC4" s="293"/>
      <c r="BD4" s="293"/>
      <c r="BE4" s="293"/>
      <c r="BF4" s="293"/>
      <c r="BG4" s="293"/>
      <c r="BH4" s="293"/>
      <c r="BI4" s="293"/>
      <c r="BJ4" s="293"/>
      <c r="BK4" s="293"/>
      <c r="BL4" s="293"/>
      <c r="BM4" s="293"/>
      <c r="BN4" s="293"/>
      <c r="BO4" s="293"/>
      <c r="BP4" s="293"/>
      <c r="BQ4" s="293"/>
      <c r="BR4" s="293"/>
      <c r="BS4" s="293"/>
      <c r="BT4" s="293"/>
      <c r="BU4" s="293"/>
      <c r="BV4" s="293"/>
      <c r="BW4" s="293"/>
      <c r="BX4" s="293"/>
      <c r="BY4" s="293"/>
      <c r="BZ4" s="293"/>
      <c r="CA4" s="293"/>
      <c r="CB4" s="293"/>
      <c r="CC4" s="293"/>
      <c r="CD4" s="293"/>
    </row>
    <row r="5" spans="2:164" ht="15.9" customHeight="1">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3"/>
      <c r="AO5" s="293"/>
      <c r="AP5" s="293"/>
      <c r="AQ5" s="293"/>
      <c r="AR5" s="293"/>
      <c r="AS5" s="293"/>
      <c r="AT5" s="293"/>
      <c r="AU5" s="293"/>
      <c r="AV5" s="293"/>
      <c r="AW5" s="293"/>
      <c r="AX5" s="293"/>
      <c r="AY5" s="293"/>
      <c r="AZ5" s="293"/>
      <c r="BA5" s="293"/>
      <c r="BB5" s="293"/>
      <c r="BC5" s="293"/>
      <c r="BD5" s="293"/>
      <c r="BE5" s="293"/>
      <c r="BF5" s="293"/>
      <c r="BG5" s="293"/>
      <c r="BH5" s="293"/>
      <c r="BI5" s="293"/>
      <c r="BJ5" s="293"/>
      <c r="BK5" s="293"/>
      <c r="BL5" s="293"/>
      <c r="BM5" s="293"/>
      <c r="BN5" s="293"/>
      <c r="BO5" s="293"/>
      <c r="BP5" s="293"/>
      <c r="BQ5" s="293"/>
      <c r="BR5" s="293"/>
      <c r="BS5" s="293"/>
      <c r="BT5" s="293"/>
      <c r="BU5" s="293"/>
      <c r="BV5" s="293"/>
      <c r="BW5" s="293"/>
      <c r="BX5" s="293"/>
      <c r="BY5" s="293"/>
      <c r="BZ5" s="293"/>
      <c r="CA5" s="293"/>
      <c r="CB5" s="293"/>
      <c r="CC5" s="293"/>
      <c r="CD5" s="293"/>
    </row>
    <row r="6" spans="2:164" ht="15.9" customHeight="1">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row>
    <row r="7" spans="2:164" ht="30" customHeight="1">
      <c r="B7" s="361"/>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148"/>
      <c r="BN7" s="148"/>
      <c r="BO7" s="148"/>
      <c r="BP7" s="148"/>
      <c r="BQ7" s="148"/>
      <c r="BR7" s="148"/>
      <c r="BS7" s="148"/>
      <c r="BT7" s="148"/>
      <c r="BU7" s="148"/>
      <c r="BV7" s="148"/>
      <c r="BW7" s="148"/>
      <c r="BX7" s="148"/>
      <c r="BY7" s="148"/>
      <c r="BZ7" s="148"/>
      <c r="CA7" s="148"/>
      <c r="CB7" s="148"/>
      <c r="CC7" s="148"/>
      <c r="CD7" s="301"/>
    </row>
    <row r="8" spans="2:164" ht="24.9" customHeight="1">
      <c r="B8" s="362"/>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c r="BN8"/>
      <c r="BO8"/>
      <c r="BP8"/>
      <c r="BQ8"/>
      <c r="BR8"/>
      <c r="BS8"/>
      <c r="BT8"/>
      <c r="BU8"/>
      <c r="BV8"/>
      <c r="BW8"/>
      <c r="BX8"/>
      <c r="BY8"/>
      <c r="BZ8"/>
      <c r="CA8"/>
      <c r="CB8"/>
      <c r="CC8"/>
      <c r="CD8" s="160"/>
    </row>
    <row r="9" spans="2:164" ht="12" customHeight="1">
      <c r="B9" s="362"/>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c r="BN9"/>
      <c r="BO9"/>
      <c r="BP9"/>
      <c r="BQ9"/>
      <c r="BR9"/>
      <c r="BS9"/>
      <c r="BT9"/>
      <c r="BU9"/>
      <c r="BV9"/>
      <c r="BW9"/>
      <c r="BX9"/>
      <c r="BY9"/>
      <c r="BZ9"/>
      <c r="CA9"/>
      <c r="CB9"/>
      <c r="CC9"/>
      <c r="CD9" s="160"/>
    </row>
    <row r="10" spans="2:164" ht="23.1" customHeight="1">
      <c r="B10" s="362"/>
      <c r="C10" s="295"/>
      <c r="D10" s="295"/>
      <c r="E10" s="295"/>
      <c r="F10" s="295"/>
      <c r="G10" s="295"/>
      <c r="H10" s="295"/>
      <c r="I10" s="1603" t="s">
        <v>212</v>
      </c>
      <c r="J10" s="1603"/>
      <c r="K10" s="1603"/>
      <c r="L10" s="1603"/>
      <c r="M10" s="1603"/>
      <c r="N10" s="1603"/>
      <c r="O10" s="1603"/>
      <c r="P10" s="1603"/>
      <c r="Q10" s="1603"/>
      <c r="R10" s="1603"/>
      <c r="S10" s="1603"/>
      <c r="T10" s="1603"/>
      <c r="U10" s="1603"/>
      <c r="V10" s="1603"/>
      <c r="W10" s="1603"/>
      <c r="X10" s="1603"/>
      <c r="Y10" s="1603"/>
      <c r="Z10" s="1603"/>
      <c r="AA10" s="1603"/>
      <c r="AB10" s="1603"/>
      <c r="AC10" s="1603"/>
      <c r="AD10" s="1603"/>
      <c r="AE10" s="1603"/>
      <c r="AF10" s="1603"/>
      <c r="AG10" s="1603"/>
      <c r="AH10" s="1603"/>
      <c r="AI10" s="1603"/>
      <c r="AJ10" s="1603"/>
      <c r="AK10" s="1603"/>
      <c r="AL10" s="1603"/>
      <c r="AM10" s="1603"/>
      <c r="AN10" s="1603"/>
      <c r="AO10" s="1603"/>
      <c r="AP10" s="1603"/>
      <c r="AQ10" s="1603"/>
      <c r="AR10" s="1603"/>
      <c r="AS10" s="1603"/>
      <c r="AT10" s="1603"/>
      <c r="AU10" s="1603"/>
      <c r="AV10" s="1603"/>
      <c r="AW10" s="1603"/>
      <c r="AX10" s="1603"/>
      <c r="AY10" s="1603"/>
      <c r="AZ10" s="1603"/>
      <c r="BA10" s="1603"/>
      <c r="BB10" s="1603"/>
      <c r="BC10" s="1603"/>
      <c r="BD10" s="1603"/>
      <c r="BE10" s="1603"/>
      <c r="BF10" s="1603"/>
      <c r="BG10" s="1603"/>
      <c r="BH10" s="295"/>
      <c r="BI10" s="295"/>
      <c r="BJ10" s="295"/>
      <c r="BK10" s="295"/>
      <c r="BL10" s="295"/>
      <c r="BM10"/>
      <c r="BN10"/>
      <c r="BO10"/>
      <c r="BP10"/>
      <c r="BQ10"/>
      <c r="BR10"/>
      <c r="BS10"/>
      <c r="BT10"/>
      <c r="BU10"/>
      <c r="BV10"/>
      <c r="BW10"/>
      <c r="BX10"/>
      <c r="BY10"/>
      <c r="BZ10"/>
      <c r="CA10"/>
      <c r="CB10"/>
      <c r="CC10"/>
      <c r="CD10" s="160"/>
    </row>
    <row r="11" spans="2:164" ht="23.1" customHeight="1">
      <c r="B11" s="362"/>
      <c r="C11" s="295"/>
      <c r="D11" s="295"/>
      <c r="E11" s="295"/>
      <c r="F11" s="295"/>
      <c r="G11" s="295"/>
      <c r="H11" s="295"/>
      <c r="I11" s="1603"/>
      <c r="J11" s="1603"/>
      <c r="K11" s="1603"/>
      <c r="L11" s="1603"/>
      <c r="M11" s="1603"/>
      <c r="N11" s="1603"/>
      <c r="O11" s="1603"/>
      <c r="P11" s="1603"/>
      <c r="Q11" s="1603"/>
      <c r="R11" s="1603"/>
      <c r="S11" s="1603"/>
      <c r="T11" s="1603"/>
      <c r="U11" s="1603"/>
      <c r="V11" s="1603"/>
      <c r="W11" s="1603"/>
      <c r="X11" s="1603"/>
      <c r="Y11" s="1603"/>
      <c r="Z11" s="1603"/>
      <c r="AA11" s="1603"/>
      <c r="AB11" s="1603"/>
      <c r="AC11" s="1603"/>
      <c r="AD11" s="1603"/>
      <c r="AE11" s="1603"/>
      <c r="AF11" s="1603"/>
      <c r="AG11" s="1603"/>
      <c r="AH11" s="1603"/>
      <c r="AI11" s="1603"/>
      <c r="AJ11" s="1603"/>
      <c r="AK11" s="1603"/>
      <c r="AL11" s="1603"/>
      <c r="AM11" s="1603"/>
      <c r="AN11" s="1603"/>
      <c r="AO11" s="1603"/>
      <c r="AP11" s="1603"/>
      <c r="AQ11" s="1603"/>
      <c r="AR11" s="1603"/>
      <c r="AS11" s="1603"/>
      <c r="AT11" s="1603"/>
      <c r="AU11" s="1603"/>
      <c r="AV11" s="1603"/>
      <c r="AW11" s="1603"/>
      <c r="AX11" s="1603"/>
      <c r="AY11" s="1603"/>
      <c r="AZ11" s="1603"/>
      <c r="BA11" s="1603"/>
      <c r="BB11" s="1603"/>
      <c r="BC11" s="1603"/>
      <c r="BD11" s="1603"/>
      <c r="BE11" s="1603"/>
      <c r="BF11" s="1603"/>
      <c r="BG11" s="1603"/>
      <c r="BH11" s="295"/>
      <c r="BI11" s="295"/>
      <c r="BJ11" s="295"/>
      <c r="BK11" s="295"/>
      <c r="BL11" s="295"/>
      <c r="BM11"/>
      <c r="BN11"/>
      <c r="BO11"/>
      <c r="BP11"/>
      <c r="BQ11"/>
      <c r="BR11"/>
      <c r="BS11"/>
      <c r="BT11"/>
      <c r="BU11"/>
      <c r="BV11"/>
      <c r="BW11"/>
      <c r="BX11"/>
      <c r="BY11"/>
      <c r="BZ11"/>
      <c r="CA11"/>
      <c r="CB11"/>
      <c r="CC11"/>
      <c r="CD11" s="160"/>
    </row>
    <row r="12" spans="2:164" ht="39.9" customHeight="1">
      <c r="B12" s="362"/>
      <c r="C12" s="295"/>
      <c r="D12" s="295"/>
      <c r="E12" s="295"/>
      <c r="F12" s="295"/>
      <c r="G12" s="295"/>
      <c r="H12" s="295"/>
      <c r="I12" s="380" t="s">
        <v>213</v>
      </c>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295"/>
      <c r="AL12" s="295"/>
      <c r="AM12" s="295"/>
      <c r="AN12" s="295"/>
      <c r="AO12" s="295"/>
      <c r="AP12" s="295"/>
      <c r="AQ12" s="295"/>
      <c r="AR12" s="295"/>
      <c r="AS12" s="295"/>
      <c r="AT12" s="295"/>
      <c r="AU12" s="295"/>
      <c r="AV12" s="295"/>
      <c r="AW12" s="295"/>
      <c r="AX12" s="295"/>
      <c r="AY12" s="295"/>
      <c r="AZ12" s="295"/>
      <c r="BA12" s="295"/>
      <c r="BB12" s="295"/>
      <c r="BC12" s="295"/>
      <c r="BD12" s="295"/>
      <c r="BE12" s="295"/>
      <c r="BF12" s="295"/>
      <c r="BG12" s="295"/>
      <c r="BH12" s="295"/>
      <c r="BI12" s="295"/>
      <c r="BJ12" s="295"/>
      <c r="BK12" s="295"/>
      <c r="BL12" s="295"/>
      <c r="BM12" s="295"/>
      <c r="BN12" s="295"/>
      <c r="BO12" s="295"/>
      <c r="BP12" s="295"/>
      <c r="BQ12" s="295"/>
      <c r="BR12" s="295"/>
      <c r="BS12" s="295"/>
      <c r="BT12" s="295"/>
      <c r="BU12" s="295"/>
      <c r="BV12" s="295"/>
      <c r="BW12" s="295"/>
      <c r="BX12" s="295"/>
      <c r="BY12" s="295"/>
      <c r="BZ12" s="295"/>
      <c r="CA12" s="295"/>
      <c r="CB12" s="295"/>
      <c r="CC12" s="295"/>
      <c r="CD12" s="334"/>
    </row>
    <row r="13" spans="2:164" ht="30">
      <c r="B13" s="363"/>
      <c r="C13" s="297"/>
      <c r="D13" s="297"/>
      <c r="E13" s="297"/>
      <c r="F13" s="297"/>
      <c r="G13" s="297"/>
      <c r="H13" s="297"/>
      <c r="I13" s="297"/>
      <c r="J13" s="297"/>
      <c r="K13" s="297"/>
      <c r="L13" s="297"/>
      <c r="M13" s="297"/>
      <c r="N13" s="297"/>
      <c r="O13" s="297"/>
      <c r="P13" s="297"/>
      <c r="Q13" s="297"/>
      <c r="R13" s="297"/>
      <c r="S13" s="297"/>
      <c r="T13" s="297"/>
      <c r="U13" s="297"/>
      <c r="V13" s="297"/>
      <c r="W13" s="297"/>
      <c r="X13" s="297"/>
      <c r="Y13" s="297"/>
      <c r="Z13" s="297"/>
      <c r="AA13" s="297"/>
      <c r="AB13" s="297"/>
      <c r="AC13" s="297"/>
      <c r="AD13" s="297"/>
      <c r="AE13" s="297"/>
      <c r="AF13" s="297"/>
      <c r="AG13" s="297"/>
      <c r="AH13" s="297"/>
      <c r="AI13" s="297"/>
      <c r="AJ13" s="297"/>
      <c r="AK13" s="297"/>
      <c r="AL13" s="297"/>
      <c r="AM13" s="297"/>
      <c r="AN13" s="297"/>
      <c r="AO13" s="297"/>
      <c r="AP13" s="297"/>
      <c r="AQ13" s="297"/>
      <c r="AR13" s="297"/>
      <c r="AS13" s="297"/>
      <c r="AT13" s="297"/>
      <c r="AU13" s="297"/>
      <c r="AV13" s="297"/>
      <c r="AW13" s="297"/>
      <c r="AX13" s="297"/>
      <c r="AY13" s="297"/>
      <c r="AZ13" s="297"/>
      <c r="BA13" s="297"/>
      <c r="BB13" s="297"/>
      <c r="BC13" s="297"/>
      <c r="BD13" s="297"/>
      <c r="BE13" s="297"/>
      <c r="BF13" s="297"/>
      <c r="BG13" s="297"/>
      <c r="BH13" s="297"/>
      <c r="BI13" s="297"/>
      <c r="BJ13" s="297"/>
      <c r="BK13" s="297"/>
      <c r="BL13" s="297"/>
      <c r="BM13" s="297"/>
      <c r="BN13" s="297"/>
      <c r="BO13" s="297"/>
      <c r="BP13" s="297"/>
      <c r="BQ13" s="297"/>
      <c r="BR13" s="297"/>
      <c r="BS13" s="297"/>
      <c r="BT13" s="297"/>
      <c r="BU13" s="297"/>
      <c r="BV13" s="297"/>
      <c r="BW13" s="297"/>
      <c r="BX13" s="297"/>
      <c r="BY13" s="297"/>
      <c r="BZ13" s="297"/>
      <c r="CA13" s="297"/>
      <c r="CB13" s="297"/>
      <c r="CC13" s="297"/>
      <c r="CD13" s="335"/>
    </row>
    <row r="14" spans="2:164" ht="30">
      <c r="B14" s="363"/>
      <c r="F14" s="496"/>
      <c r="G14" s="496"/>
      <c r="H14" s="496"/>
      <c r="I14" s="496"/>
      <c r="J14" s="496"/>
      <c r="K14" s="496"/>
      <c r="L14" s="496"/>
      <c r="M14" s="496"/>
      <c r="N14" s="496"/>
      <c r="O14" s="496"/>
      <c r="P14" s="496"/>
      <c r="Q14" s="496"/>
      <c r="R14" s="496"/>
      <c r="S14" s="496"/>
      <c r="T14" s="496"/>
      <c r="U14" s="496"/>
      <c r="V14" s="496"/>
      <c r="W14" s="496"/>
      <c r="X14" s="496"/>
      <c r="Y14" s="496"/>
      <c r="Z14" s="318"/>
      <c r="AA14" s="1"/>
      <c r="AB14" s="1"/>
      <c r="AC14" s="1"/>
      <c r="AD14" s="1"/>
      <c r="AE14" s="1"/>
      <c r="AF14" s="1"/>
      <c r="AG14" s="1"/>
      <c r="AH14" s="1"/>
      <c r="AI14" s="1"/>
      <c r="AJ14" s="1"/>
      <c r="AK14" s="159"/>
      <c r="AL14" s="159"/>
      <c r="AM14" s="159"/>
      <c r="AN14" s="159"/>
      <c r="AO14" s="159"/>
      <c r="AP14" s="1640" t="s">
        <v>214</v>
      </c>
      <c r="AQ14" s="1640"/>
      <c r="AR14" s="1640"/>
      <c r="AS14" s="1640"/>
      <c r="AT14" s="1640"/>
      <c r="AU14" s="1640"/>
      <c r="AV14" s="1640"/>
      <c r="AW14" s="1640"/>
      <c r="AX14" s="1640"/>
      <c r="AY14" s="1640"/>
      <c r="AZ14" s="1640"/>
      <c r="BA14" s="1640"/>
      <c r="BB14" s="1640"/>
      <c r="BC14" s="1640"/>
      <c r="BD14" s="1640"/>
      <c r="BE14" s="1640"/>
      <c r="BF14" s="1640"/>
      <c r="BG14" s="1640"/>
      <c r="BH14" s="1640"/>
      <c r="BI14" s="1640"/>
      <c r="BJ14" s="1640"/>
      <c r="BK14" s="1640"/>
      <c r="BL14" s="1640"/>
      <c r="BM14" s="1640"/>
      <c r="BN14" s="1640"/>
      <c r="BO14" s="1640"/>
      <c r="BP14" s="1640"/>
      <c r="BQ14" s="1640"/>
      <c r="BR14" s="1640"/>
      <c r="BS14" s="1640"/>
      <c r="BT14" s="1640"/>
      <c r="BU14" s="1640"/>
      <c r="BV14" s="1640"/>
      <c r="BW14" s="1640"/>
      <c r="BX14" s="1640"/>
      <c r="BY14" s="1640"/>
      <c r="BZ14" s="297"/>
      <c r="CA14" s="297"/>
      <c r="CB14" s="297"/>
      <c r="CC14" s="297"/>
      <c r="CD14" s="335"/>
    </row>
    <row r="15" spans="2:164" ht="30">
      <c r="B15" s="363"/>
      <c r="C15" s="542">
        <v>3.1</v>
      </c>
      <c r="D15" s="542" t="s">
        <v>215</v>
      </c>
      <c r="E15" s="318"/>
      <c r="F15" s="543"/>
      <c r="G15" s="543"/>
      <c r="H15" s="543"/>
      <c r="I15" s="543"/>
      <c r="J15" s="543"/>
      <c r="K15" s="543"/>
      <c r="L15" s="543"/>
      <c r="M15" s="543"/>
      <c r="N15" s="543"/>
      <c r="O15" s="543"/>
      <c r="P15" s="543"/>
      <c r="Q15" s="543"/>
      <c r="R15" s="543"/>
      <c r="S15" s="543"/>
      <c r="T15" s="543"/>
      <c r="U15" s="543"/>
      <c r="V15" s="543"/>
      <c r="W15" s="543"/>
      <c r="X15" s="543"/>
      <c r="Y15" s="543"/>
      <c r="Z15" s="543"/>
      <c r="AA15" s="304"/>
      <c r="AB15" s="304"/>
      <c r="AC15" s="304"/>
      <c r="AD15" s="304"/>
      <c r="AE15" s="304"/>
      <c r="AF15" s="304"/>
      <c r="AG15" s="304"/>
      <c r="AH15" s="304"/>
      <c r="AI15" s="304"/>
      <c r="AJ15" s="304"/>
      <c r="AK15" s="129"/>
      <c r="AL15" s="129"/>
      <c r="AM15" s="129"/>
      <c r="AN15" s="129"/>
      <c r="AO15" s="129"/>
      <c r="AP15" s="1641" t="s">
        <v>216</v>
      </c>
      <c r="AQ15" s="1641"/>
      <c r="AR15" s="1641"/>
      <c r="AS15" s="1641"/>
      <c r="AT15" s="1641"/>
      <c r="AU15" s="1641"/>
      <c r="AV15" s="1641"/>
      <c r="AW15" s="1641"/>
      <c r="AX15" s="1641"/>
      <c r="AY15" s="1641"/>
      <c r="AZ15" s="1641"/>
      <c r="BA15" s="1641"/>
      <c r="BB15" s="1641"/>
      <c r="BC15" s="1641"/>
      <c r="BD15" s="1641"/>
      <c r="BE15" s="1641"/>
      <c r="BF15" s="1641"/>
      <c r="BG15" s="1641"/>
      <c r="BH15" s="1641"/>
      <c r="BI15" s="1641"/>
      <c r="BJ15" s="1641"/>
      <c r="BK15" s="1641"/>
      <c r="BL15" s="1641"/>
      <c r="BM15" s="1641"/>
      <c r="BN15" s="1641"/>
      <c r="BO15" s="1641"/>
      <c r="BP15" s="1641"/>
      <c r="BQ15" s="1641"/>
      <c r="BR15" s="1641"/>
      <c r="BS15" s="1641"/>
      <c r="BT15" s="1641"/>
      <c r="BU15" s="1641"/>
      <c r="BV15" s="1641"/>
      <c r="BW15" s="1641"/>
      <c r="BX15" s="1641"/>
      <c r="BY15" s="1641"/>
      <c r="BZ15" s="297"/>
      <c r="CA15" s="297"/>
      <c r="CB15" s="297"/>
      <c r="CC15" s="297"/>
      <c r="CD15" s="335"/>
    </row>
    <row r="16" spans="2:164" ht="28.2">
      <c r="B16" s="93"/>
      <c r="C16" s="543"/>
      <c r="D16" s="544" t="s">
        <v>217</v>
      </c>
      <c r="E16" s="545"/>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1642" t="s">
        <v>218</v>
      </c>
      <c r="AQ16" s="1643"/>
      <c r="AR16" s="1643"/>
      <c r="AS16" s="1643"/>
      <c r="AT16" s="1643"/>
      <c r="AU16" s="1643"/>
      <c r="AV16" s="1643"/>
      <c r="AW16" s="1643"/>
      <c r="AX16" s="1643"/>
      <c r="AY16" s="1643"/>
      <c r="AZ16" s="1643"/>
      <c r="BA16" s="1643"/>
      <c r="BB16" s="1643"/>
      <c r="BC16" s="1643"/>
      <c r="BD16" s="1643"/>
      <c r="BE16" s="1643"/>
      <c r="BF16" s="1643"/>
      <c r="BG16" s="1643"/>
      <c r="BH16" s="1643"/>
      <c r="BI16" s="1643"/>
      <c r="BJ16" s="1643"/>
      <c r="BK16" s="1643"/>
      <c r="BL16" s="1643"/>
      <c r="BM16" s="1643"/>
      <c r="BN16" s="1643"/>
      <c r="BO16" s="1643"/>
      <c r="BP16" s="1643"/>
      <c r="BQ16" s="1643"/>
      <c r="BR16" s="1643"/>
      <c r="BS16" s="1643"/>
      <c r="BT16" s="1643"/>
      <c r="BU16" s="1643"/>
      <c r="BV16" s="1643"/>
      <c r="BW16" s="1643"/>
      <c r="BX16" s="1643"/>
      <c r="BY16" s="1643"/>
      <c r="BZ16" s="304"/>
      <c r="CA16" s="304"/>
      <c r="CB16" s="304"/>
      <c r="CC16" s="129"/>
      <c r="CD16" s="124"/>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391"/>
      <c r="ER16" s="391"/>
      <c r="ES16" s="391"/>
      <c r="ET16" s="391"/>
      <c r="EU16" s="391"/>
      <c r="EV16" s="391"/>
      <c r="EW16" s="391"/>
      <c r="EX16" s="391"/>
      <c r="EY16" s="391"/>
      <c r="EZ16" s="391"/>
      <c r="FA16" s="391"/>
      <c r="FB16" s="391"/>
      <c r="FC16" s="391"/>
      <c r="FD16" s="391"/>
      <c r="FE16" s="391"/>
      <c r="FF16" s="391"/>
      <c r="FG16" s="391"/>
      <c r="FH16" s="391"/>
    </row>
    <row r="17" spans="1:164" ht="15" customHeight="1">
      <c r="B17" s="93"/>
      <c r="C17" s="546"/>
      <c r="D17" s="546"/>
      <c r="E17" s="546"/>
      <c r="F17" s="546"/>
      <c r="G17" s="546"/>
      <c r="H17" s="546"/>
      <c r="I17" s="546"/>
      <c r="J17" s="546"/>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546"/>
      <c r="AJ17" s="546"/>
      <c r="AK17" s="546"/>
      <c r="AL17" s="546"/>
      <c r="AM17" s="546"/>
      <c r="AN17" s="546"/>
      <c r="AO17" s="546"/>
      <c r="AP17" s="307"/>
      <c r="AQ17" s="307"/>
      <c r="AR17" s="307"/>
      <c r="AS17" s="307"/>
      <c r="AT17" s="307"/>
      <c r="AU17" s="307"/>
      <c r="AV17" s="307"/>
      <c r="AW17" s="307"/>
      <c r="AX17" s="307"/>
      <c r="AY17" s="307"/>
      <c r="AZ17" s="307"/>
      <c r="BA17" s="307"/>
      <c r="BB17" s="307"/>
      <c r="BC17" s="307"/>
      <c r="BD17" s="307"/>
      <c r="BE17" s="307"/>
      <c r="BF17" s="307"/>
      <c r="BG17" s="307"/>
      <c r="BH17" s="307"/>
      <c r="BI17" s="307"/>
      <c r="BJ17" s="307"/>
      <c r="BK17" s="307"/>
      <c r="BL17" s="307"/>
      <c r="BM17" s="307"/>
      <c r="BN17" s="307"/>
      <c r="BO17" s="307"/>
      <c r="BP17" s="307"/>
      <c r="BQ17" s="307"/>
      <c r="BR17" s="307"/>
      <c r="BS17" s="307"/>
      <c r="BT17" s="307"/>
      <c r="BU17" s="307"/>
      <c r="BV17" s="307"/>
      <c r="BW17" s="307"/>
      <c r="BX17" s="307"/>
      <c r="BY17" s="307"/>
      <c r="BZ17" s="307"/>
      <c r="CA17" s="307"/>
      <c r="CB17" s="307"/>
      <c r="CC17" s="129"/>
      <c r="CD17" s="124"/>
      <c r="CM17" s="506"/>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391"/>
      <c r="FE17" s="391"/>
      <c r="FF17" s="391"/>
      <c r="FG17" s="391"/>
      <c r="FH17" s="391"/>
    </row>
    <row r="18" spans="1:164" ht="30" customHeight="1">
      <c r="B18" s="512"/>
      <c r="C18" s="546"/>
      <c r="D18" s="496"/>
      <c r="E18" s="496"/>
      <c r="F18" s="496"/>
      <c r="G18" s="496"/>
      <c r="H18" s="496"/>
      <c r="I18" s="496"/>
      <c r="J18" s="496"/>
      <c r="K18" s="496"/>
      <c r="L18" s="496"/>
      <c r="M18" s="496"/>
      <c r="N18" s="496"/>
      <c r="O18" s="496"/>
      <c r="P18" s="496"/>
      <c r="Q18" s="496"/>
      <c r="R18" s="496"/>
      <c r="S18" s="496"/>
      <c r="T18" s="496"/>
      <c r="U18" s="496"/>
      <c r="V18" s="496"/>
      <c r="W18" s="496"/>
      <c r="X18" s="496"/>
      <c r="Y18" s="496"/>
      <c r="Z18" s="496"/>
      <c r="AA18" s="1"/>
      <c r="AB18" s="1"/>
      <c r="AC18" s="1"/>
      <c r="AD18" s="1"/>
      <c r="AE18" s="1"/>
      <c r="AF18" s="1"/>
      <c r="AG18" s="1"/>
      <c r="AH18" s="1"/>
      <c r="AI18" s="1"/>
      <c r="AJ18" s="1"/>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c r="BH18" s="159"/>
      <c r="BI18" s="159"/>
      <c r="BJ18" s="496"/>
      <c r="BK18" s="496"/>
      <c r="BL18" s="496"/>
      <c r="BM18" s="496"/>
      <c r="BN18" s="496"/>
      <c r="BO18" s="496"/>
      <c r="BP18" s="496"/>
      <c r="BQ18" s="496"/>
      <c r="BR18" s="496"/>
      <c r="BS18" s="1644"/>
      <c r="BT18" s="1644"/>
      <c r="BU18" s="159"/>
      <c r="BV18" s="159"/>
      <c r="BW18" s="1"/>
      <c r="BX18" s="159"/>
      <c r="BY18" s="166"/>
      <c r="BZ18" s="307"/>
      <c r="CA18" s="896" t="s">
        <v>219</v>
      </c>
      <c r="CB18" s="307"/>
      <c r="CC18" s="234"/>
      <c r="CD18" s="336"/>
      <c r="CE18" s="302"/>
      <c r="CF18" s="302"/>
      <c r="CG18" s="302"/>
      <c r="CM18" s="506"/>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391"/>
      <c r="FE18" s="391"/>
      <c r="FF18" s="391"/>
      <c r="FG18" s="391"/>
      <c r="FH18" s="391"/>
    </row>
    <row r="19" spans="1:164" ht="30" customHeight="1">
      <c r="B19" s="322"/>
      <c r="C19" s="541"/>
      <c r="D19" s="1639" t="s">
        <v>146</v>
      </c>
      <c r="E19" s="1639"/>
      <c r="F19" s="1639" t="s">
        <v>220</v>
      </c>
      <c r="G19" s="1639"/>
      <c r="H19" s="1639"/>
      <c r="I19" s="1639"/>
      <c r="J19" s="1639"/>
      <c r="K19" s="1639"/>
      <c r="L19" s="1639"/>
      <c r="M19" s="1639"/>
      <c r="N19" s="1639"/>
      <c r="O19" s="1639"/>
      <c r="P19" s="1639"/>
      <c r="Q19" s="1639"/>
      <c r="R19" s="1639"/>
      <c r="S19" s="1639"/>
      <c r="T19" s="1639"/>
      <c r="U19" s="1639"/>
      <c r="V19" s="1639"/>
      <c r="W19" s="1639"/>
      <c r="X19" s="1639"/>
      <c r="Y19" s="1639"/>
      <c r="Z19" s="496"/>
      <c r="AA19" s="1"/>
      <c r="AB19" s="1"/>
      <c r="AC19" s="1"/>
      <c r="AD19" s="1"/>
      <c r="AE19" s="1"/>
      <c r="AF19" s="1"/>
      <c r="AG19" s="1"/>
      <c r="AH19" s="1"/>
      <c r="AI19" s="1"/>
      <c r="AJ19" s="1"/>
      <c r="AK19" s="159"/>
      <c r="AL19" s="159"/>
      <c r="AM19" s="159"/>
      <c r="AP19" s="1612" t="s">
        <v>221</v>
      </c>
      <c r="AQ19" s="1605"/>
      <c r="AR19" s="1613"/>
      <c r="AS19" s="1614"/>
      <c r="AT19" s="1614"/>
      <c r="AU19" s="1614"/>
      <c r="AV19" s="1614"/>
      <c r="AW19" s="1614"/>
      <c r="AX19" s="1614"/>
      <c r="AY19" s="1614"/>
      <c r="AZ19" s="1614"/>
      <c r="BA19" s="1614"/>
      <c r="BB19" s="1614"/>
      <c r="BC19" s="1614"/>
      <c r="BD19" s="1614"/>
      <c r="BE19" s="1614"/>
      <c r="BF19" s="1614"/>
      <c r="BG19" s="1614"/>
      <c r="BH19" s="1614"/>
      <c r="BI19" s="1614"/>
      <c r="BJ19" s="1614"/>
      <c r="BK19" s="1614"/>
      <c r="BL19" s="1614"/>
      <c r="BM19" s="1614"/>
      <c r="BN19" s="1614"/>
      <c r="BO19" s="1614"/>
      <c r="BP19" s="1614"/>
      <c r="BQ19" s="1614"/>
      <c r="BR19" s="1614"/>
      <c r="BS19" s="1614"/>
      <c r="BT19" s="1614"/>
      <c r="BU19" s="1614"/>
      <c r="BV19" s="1614"/>
      <c r="BW19" s="1614"/>
      <c r="BX19" s="1614"/>
      <c r="BY19" s="1614"/>
      <c r="BZ19" s="1614"/>
      <c r="CA19" s="1615"/>
      <c r="CB19" s="307"/>
      <c r="CC19" s="304"/>
      <c r="CD19" s="337"/>
      <c r="CM19" s="506"/>
      <c r="CN19" s="534"/>
      <c r="CO19" s="535"/>
      <c r="CP19" s="535"/>
      <c r="CQ19" s="535"/>
      <c r="CR19" s="535"/>
      <c r="CS19" s="535"/>
      <c r="CT19" s="535"/>
      <c r="CU19" s="535"/>
      <c r="CV19" s="535"/>
      <c r="CW19" s="536"/>
      <c r="CX19" s="509"/>
      <c r="CY19" s="509"/>
      <c r="CZ19" s="507"/>
      <c r="DA19" s="507"/>
      <c r="DB19" s="508"/>
      <c r="DC19" s="508"/>
      <c r="DD19" s="506"/>
      <c r="DE19" s="506"/>
      <c r="DF19" s="506"/>
      <c r="DG19" s="506"/>
      <c r="DH19" s="506"/>
      <c r="DI19" s="506"/>
      <c r="DJ19" s="506"/>
      <c r="DK19" s="506"/>
      <c r="DL19" s="506"/>
      <c r="DM19" s="506"/>
      <c r="DN19" s="506"/>
      <c r="DO19" s="506"/>
      <c r="DP19" s="506"/>
      <c r="DQ19" s="509"/>
      <c r="DR19" s="391"/>
      <c r="DS19" s="391"/>
      <c r="DT19" s="391"/>
      <c r="DU19" s="391"/>
      <c r="DV19" s="391"/>
      <c r="DW19" s="391"/>
      <c r="DX19" s="391"/>
      <c r="DY19" s="391"/>
      <c r="DZ19" s="391"/>
      <c r="EA19" s="391"/>
      <c r="EB19" s="391"/>
      <c r="EC19" s="391"/>
      <c r="ED19" s="391"/>
      <c r="EE19" s="391"/>
      <c r="EF19" s="391"/>
      <c r="EG19" s="391"/>
      <c r="EH19" s="391"/>
      <c r="EI19" s="391"/>
      <c r="EJ19" s="391"/>
      <c r="EK19" s="391"/>
      <c r="EL19" s="391"/>
      <c r="EM19" s="391"/>
      <c r="EN19" s="391"/>
      <c r="EO19" s="391"/>
      <c r="EP19" s="391"/>
      <c r="EQ19" s="391"/>
      <c r="ER19" s="391"/>
      <c r="ES19" s="391"/>
      <c r="ET19" s="391"/>
      <c r="EU19" s="391"/>
      <c r="EV19" s="391"/>
      <c r="EW19" s="391"/>
      <c r="EX19" s="391"/>
      <c r="EY19" s="391"/>
      <c r="EZ19" s="391"/>
      <c r="FA19" s="391"/>
      <c r="FB19" s="391"/>
      <c r="FC19" s="391"/>
      <c r="FD19" s="391"/>
      <c r="FE19" s="391"/>
      <c r="FF19" s="391"/>
      <c r="FG19" s="391"/>
      <c r="FH19" s="391"/>
    </row>
    <row r="20" spans="1:164" ht="30" customHeight="1">
      <c r="B20" s="322"/>
      <c r="C20" s="129"/>
      <c r="D20" s="1639"/>
      <c r="E20" s="1639"/>
      <c r="F20" s="1639"/>
      <c r="G20" s="1639"/>
      <c r="H20" s="1639"/>
      <c r="I20" s="1639"/>
      <c r="J20" s="1639"/>
      <c r="K20" s="1639"/>
      <c r="L20" s="1639"/>
      <c r="M20" s="1639"/>
      <c r="N20" s="1639"/>
      <c r="O20" s="1639"/>
      <c r="P20" s="1639"/>
      <c r="Q20" s="1639"/>
      <c r="R20" s="1639"/>
      <c r="S20" s="1639"/>
      <c r="T20" s="1639"/>
      <c r="U20" s="1639"/>
      <c r="V20" s="1639"/>
      <c r="W20" s="1639"/>
      <c r="X20" s="1639"/>
      <c r="Y20" s="1639"/>
      <c r="Z20" s="496"/>
      <c r="AA20" s="137"/>
      <c r="AB20" s="137"/>
      <c r="AC20" s="137"/>
      <c r="AD20" s="137"/>
      <c r="AE20" s="137"/>
      <c r="AF20" s="137"/>
      <c r="AG20" s="137"/>
      <c r="AH20" s="137"/>
      <c r="AI20" s="137"/>
      <c r="AJ20" s="137"/>
      <c r="AK20" s="159"/>
      <c r="AL20" s="159"/>
      <c r="AM20" s="159"/>
      <c r="AP20" s="1604"/>
      <c r="AQ20" s="1605"/>
      <c r="AR20" s="1616"/>
      <c r="AS20" s="1617"/>
      <c r="AT20" s="1617"/>
      <c r="AU20" s="1617"/>
      <c r="AV20" s="1617"/>
      <c r="AW20" s="1617"/>
      <c r="AX20" s="1617"/>
      <c r="AY20" s="1617"/>
      <c r="AZ20" s="1617"/>
      <c r="BA20" s="1617"/>
      <c r="BB20" s="1617"/>
      <c r="BC20" s="1617"/>
      <c r="BD20" s="1617"/>
      <c r="BE20" s="1617"/>
      <c r="BF20" s="1617"/>
      <c r="BG20" s="1617"/>
      <c r="BH20" s="1617"/>
      <c r="BI20" s="1617"/>
      <c r="BJ20" s="1617"/>
      <c r="BK20" s="1617"/>
      <c r="BL20" s="1617"/>
      <c r="BM20" s="1617"/>
      <c r="BN20" s="1617"/>
      <c r="BO20" s="1617"/>
      <c r="BP20" s="1617"/>
      <c r="BQ20" s="1617"/>
      <c r="BR20" s="1617"/>
      <c r="BS20" s="1617"/>
      <c r="BT20" s="1617"/>
      <c r="BU20" s="1617"/>
      <c r="BV20" s="1617"/>
      <c r="BW20" s="1617"/>
      <c r="BX20" s="1617"/>
      <c r="BY20" s="1617"/>
      <c r="BZ20" s="1617"/>
      <c r="CA20" s="1618"/>
      <c r="CB20" s="307"/>
      <c r="CC20" s="304"/>
      <c r="CD20" s="337"/>
      <c r="CM20" s="506"/>
      <c r="CO20" s="233"/>
      <c r="CP20" s="233"/>
      <c r="CQ20" s="233"/>
      <c r="CR20" s="233"/>
      <c r="CS20" s="233"/>
      <c r="CT20" s="233"/>
      <c r="CU20" s="233"/>
      <c r="CV20" s="233"/>
      <c r="CW20" s="233"/>
      <c r="CX20" s="233"/>
      <c r="CY20" s="509"/>
      <c r="CZ20" s="507"/>
      <c r="DA20" s="507"/>
      <c r="DB20" s="508"/>
      <c r="DC20" s="508"/>
      <c r="DD20" s="506"/>
      <c r="DE20" s="506"/>
      <c r="DF20" s="506"/>
      <c r="DG20" s="506"/>
      <c r="DH20" s="506"/>
      <c r="DI20" s="506"/>
      <c r="DJ20" s="506"/>
      <c r="DK20" s="506"/>
      <c r="DL20" s="506"/>
      <c r="DM20" s="506"/>
      <c r="DN20" s="506"/>
      <c r="DO20" s="1527"/>
      <c r="DP20" s="1554"/>
      <c r="DQ20" s="509"/>
      <c r="DR20" s="391"/>
      <c r="DS20" s="391"/>
      <c r="DT20" s="391"/>
      <c r="DU20" s="391"/>
      <c r="DV20" s="391"/>
      <c r="DW20" s="391"/>
      <c r="DX20" s="391"/>
      <c r="DY20" s="391"/>
      <c r="DZ20" s="391"/>
      <c r="EA20" s="391"/>
      <c r="EB20" s="391"/>
      <c r="EC20" s="391"/>
      <c r="ED20" s="391"/>
      <c r="EE20" s="391"/>
      <c r="EF20" s="391"/>
      <c r="EG20" s="391"/>
      <c r="EH20" s="391"/>
      <c r="EI20" s="391"/>
      <c r="EJ20" s="391"/>
      <c r="EK20" s="391"/>
      <c r="EL20" s="391"/>
      <c r="EM20" s="391"/>
      <c r="EN20" s="391"/>
      <c r="EO20" s="391"/>
      <c r="EP20" s="391"/>
      <c r="EQ20" s="391"/>
      <c r="ER20" s="391"/>
      <c r="ES20" s="391"/>
      <c r="ET20" s="391"/>
      <c r="EU20" s="391"/>
      <c r="EV20" s="391"/>
      <c r="EW20" s="391"/>
      <c r="EX20" s="391"/>
      <c r="EY20" s="391"/>
      <c r="EZ20" s="391"/>
      <c r="FA20" s="391"/>
      <c r="FB20" s="391"/>
      <c r="FC20" s="391"/>
      <c r="FD20" s="391"/>
      <c r="FE20" s="391"/>
      <c r="FF20" s="391"/>
      <c r="FG20" s="391"/>
      <c r="FH20" s="391"/>
    </row>
    <row r="21" spans="1:164" ht="15" customHeight="1">
      <c r="B21" s="322"/>
      <c r="C21" s="374"/>
      <c r="D21" s="495"/>
      <c r="E21" s="495"/>
      <c r="F21" s="496"/>
      <c r="G21" s="496"/>
      <c r="H21" s="318"/>
      <c r="I21" s="496"/>
      <c r="J21" s="496"/>
      <c r="K21" s="496"/>
      <c r="L21" s="496"/>
      <c r="M21" s="496"/>
      <c r="N21" s="496"/>
      <c r="O21" s="496"/>
      <c r="P21" s="496"/>
      <c r="Q21" s="496"/>
      <c r="R21" s="496"/>
      <c r="S21" s="496"/>
      <c r="T21" s="496"/>
      <c r="U21" s="496"/>
      <c r="V21" s="496"/>
      <c r="W21" s="496"/>
      <c r="X21" s="496"/>
      <c r="Y21" s="496"/>
      <c r="Z21" s="496"/>
      <c r="AA21" s="137"/>
      <c r="AB21" s="137"/>
      <c r="AC21" s="137"/>
      <c r="AD21" s="137"/>
      <c r="AE21" s="137"/>
      <c r="AF21" s="137"/>
      <c r="AG21" s="137"/>
      <c r="AH21" s="137"/>
      <c r="AI21" s="137"/>
      <c r="AJ21" s="137"/>
      <c r="AK21" s="159"/>
      <c r="AL21" s="159"/>
      <c r="AM21" s="159"/>
      <c r="AN21" s="159"/>
      <c r="AO21" s="159"/>
      <c r="AP21" s="159"/>
      <c r="AQ21" s="159"/>
      <c r="AR21" s="159"/>
      <c r="AS21" s="159"/>
      <c r="AT21" s="159"/>
      <c r="AU21" s="159"/>
      <c r="AV21" s="159"/>
      <c r="AW21" s="159"/>
      <c r="AX21" s="159"/>
      <c r="AY21" s="159"/>
      <c r="AZ21" s="159"/>
      <c r="BA21" s="159"/>
      <c r="BB21" s="159"/>
      <c r="BC21" s="159"/>
      <c r="BD21" s="159"/>
      <c r="BE21" s="159"/>
      <c r="BF21" s="159"/>
      <c r="BG21" s="159"/>
      <c r="BH21" s="159"/>
      <c r="BI21" s="518"/>
      <c r="BJ21" s="518"/>
      <c r="BK21" s="518"/>
      <c r="BL21" s="518"/>
      <c r="BM21" s="518"/>
      <c r="BN21" s="518"/>
      <c r="BO21" s="518"/>
      <c r="BP21" s="518"/>
      <c r="BQ21" s="518"/>
      <c r="BR21" s="518"/>
      <c r="BS21" s="518"/>
      <c r="BT21" s="518"/>
      <c r="BU21" s="518"/>
      <c r="BV21" s="518"/>
      <c r="BW21" s="159"/>
      <c r="BX21" s="159"/>
      <c r="BY21" s="159"/>
      <c r="BZ21" s="541"/>
      <c r="CA21" s="541"/>
      <c r="CB21" s="307"/>
      <c r="CC21" s="304"/>
      <c r="CD21" s="337"/>
      <c r="CM21" s="506"/>
      <c r="CO21" s="233"/>
      <c r="CP21" s="233"/>
      <c r="CQ21" s="233"/>
      <c r="CR21" s="233"/>
      <c r="CS21" s="233"/>
      <c r="CT21" s="233"/>
      <c r="CU21" s="233"/>
      <c r="CV21" s="233"/>
      <c r="CW21" s="233"/>
      <c r="CX21" s="233"/>
      <c r="CY21" s="509"/>
      <c r="CZ21" s="507"/>
      <c r="DA21" s="507"/>
      <c r="DB21" s="508"/>
      <c r="DC21" s="508"/>
      <c r="DD21" s="506"/>
      <c r="DE21" s="506"/>
      <c r="DF21" s="506"/>
      <c r="DG21" s="506"/>
      <c r="DH21" s="506"/>
      <c r="DI21" s="506"/>
      <c r="DJ21" s="506"/>
      <c r="DK21" s="506"/>
      <c r="DL21" s="506"/>
      <c r="DM21" s="506"/>
      <c r="DN21" s="506"/>
      <c r="DO21" s="1527"/>
      <c r="DP21" s="1554"/>
      <c r="DQ21" s="509"/>
      <c r="DR21" s="391"/>
      <c r="DS21" s="391"/>
      <c r="DT21" s="391"/>
      <c r="DU21" s="391"/>
      <c r="DV21" s="391"/>
      <c r="DW21" s="391"/>
      <c r="DX21" s="391"/>
      <c r="DY21" s="391"/>
      <c r="DZ21" s="391"/>
      <c r="EA21" s="391"/>
      <c r="EB21" s="391"/>
      <c r="EC21" s="391"/>
      <c r="ED21" s="391"/>
      <c r="EE21" s="391"/>
      <c r="EF21" s="391"/>
      <c r="EG21" s="391"/>
      <c r="EH21" s="391"/>
      <c r="EI21" s="391"/>
      <c r="EJ21" s="391"/>
      <c r="EK21" s="391"/>
      <c r="EL21" s="391"/>
      <c r="EM21" s="391"/>
      <c r="EN21" s="391"/>
      <c r="EO21" s="391"/>
      <c r="EP21" s="391"/>
      <c r="EQ21" s="391"/>
      <c r="ER21" s="391"/>
      <c r="ES21" s="391"/>
      <c r="ET21" s="391"/>
      <c r="EU21" s="391"/>
      <c r="EV21" s="391"/>
      <c r="EW21" s="391"/>
      <c r="EX21" s="391"/>
      <c r="EY21" s="391"/>
      <c r="EZ21" s="391"/>
      <c r="FA21" s="391"/>
      <c r="FB21" s="391"/>
      <c r="FC21" s="391"/>
      <c r="FD21" s="391"/>
      <c r="FE21" s="391"/>
      <c r="FF21" s="391"/>
      <c r="FG21" s="391"/>
      <c r="FH21" s="391"/>
    </row>
    <row r="22" spans="1:164" ht="30" customHeight="1">
      <c r="B22" s="322"/>
      <c r="C22" s="129"/>
      <c r="D22" s="1639" t="s">
        <v>149</v>
      </c>
      <c r="E22" s="1639"/>
      <c r="F22" s="1639" t="s">
        <v>222</v>
      </c>
      <c r="G22" s="1639"/>
      <c r="H22" s="1639"/>
      <c r="I22" s="1639"/>
      <c r="J22" s="1639"/>
      <c r="K22" s="1639"/>
      <c r="L22" s="1639"/>
      <c r="M22" s="1639"/>
      <c r="N22" s="1639"/>
      <c r="O22" s="1639"/>
      <c r="P22" s="1639"/>
      <c r="Q22" s="1639"/>
      <c r="R22" s="1639"/>
      <c r="S22" s="1639"/>
      <c r="T22" s="1639"/>
      <c r="U22" s="1639"/>
      <c r="V22" s="1639"/>
      <c r="W22" s="1639"/>
      <c r="X22" s="1639"/>
      <c r="Y22" s="1639"/>
      <c r="Z22" s="496"/>
      <c r="AA22" s="137"/>
      <c r="AB22" s="137"/>
      <c r="AC22" s="137"/>
      <c r="AD22" s="137"/>
      <c r="AE22" s="137"/>
      <c r="AF22" s="137"/>
      <c r="AG22" s="137"/>
      <c r="AH22" s="137"/>
      <c r="AI22" s="137"/>
      <c r="AJ22" s="137"/>
      <c r="AK22" s="159"/>
      <c r="AL22" s="159"/>
      <c r="AM22" s="159"/>
      <c r="AP22" s="1612" t="s">
        <v>223</v>
      </c>
      <c r="AQ22" s="1605"/>
      <c r="AR22" s="1613"/>
      <c r="AS22" s="1614"/>
      <c r="AT22" s="1614"/>
      <c r="AU22" s="1614"/>
      <c r="AV22" s="1614"/>
      <c r="AW22" s="1614"/>
      <c r="AX22" s="1614"/>
      <c r="AY22" s="1614"/>
      <c r="AZ22" s="1614"/>
      <c r="BA22" s="1614"/>
      <c r="BB22" s="1614"/>
      <c r="BC22" s="1614"/>
      <c r="BD22" s="1614"/>
      <c r="BE22" s="1614"/>
      <c r="BF22" s="1614"/>
      <c r="BG22" s="1614"/>
      <c r="BH22" s="1614"/>
      <c r="BI22" s="1614"/>
      <c r="BJ22" s="1614"/>
      <c r="BK22" s="1614"/>
      <c r="BL22" s="1614"/>
      <c r="BM22" s="1614"/>
      <c r="BN22" s="1614"/>
      <c r="BO22" s="1614"/>
      <c r="BP22" s="1614"/>
      <c r="BQ22" s="1614"/>
      <c r="BR22" s="1614"/>
      <c r="BS22" s="1614"/>
      <c r="BT22" s="1614"/>
      <c r="BU22" s="1614"/>
      <c r="BV22" s="1614"/>
      <c r="BW22" s="1614"/>
      <c r="BX22" s="1614"/>
      <c r="BY22" s="1614"/>
      <c r="BZ22" s="1614"/>
      <c r="CA22" s="1615"/>
      <c r="CB22" s="307"/>
      <c r="CC22" s="304"/>
      <c r="CD22" s="337"/>
      <c r="CM22" s="506"/>
      <c r="CN22" s="233"/>
      <c r="CO22" s="233"/>
      <c r="CP22" s="233"/>
      <c r="CQ22" s="233"/>
      <c r="CR22" s="233"/>
      <c r="CS22" s="233"/>
      <c r="CT22" s="233"/>
      <c r="CU22" s="233"/>
      <c r="CV22" s="233"/>
      <c r="CW22" s="233"/>
      <c r="CX22" s="233"/>
      <c r="CY22" s="1532"/>
      <c r="CZ22" s="1532"/>
      <c r="DA22" s="507"/>
      <c r="DB22" s="508"/>
      <c r="DC22" s="508"/>
      <c r="DD22" s="506"/>
      <c r="DE22" s="506"/>
      <c r="DF22" s="506"/>
      <c r="DG22" s="506"/>
      <c r="DH22" s="506"/>
      <c r="DI22" s="506"/>
      <c r="DJ22" s="506"/>
      <c r="DK22" s="506"/>
      <c r="DL22" s="506"/>
      <c r="DM22" s="506"/>
      <c r="DN22" s="506"/>
      <c r="DO22" s="506"/>
      <c r="DP22" s="506"/>
      <c r="DQ22" s="509"/>
      <c r="DR22" s="391"/>
      <c r="DS22" s="391"/>
      <c r="DT22" s="391"/>
      <c r="DU22" s="391"/>
      <c r="DV22" s="391"/>
      <c r="DW22" s="391"/>
      <c r="DX22" s="391"/>
      <c r="DY22" s="391"/>
      <c r="DZ22" s="391"/>
      <c r="EA22" s="391"/>
      <c r="EB22" s="391"/>
      <c r="EC22" s="391"/>
      <c r="ED22" s="391"/>
      <c r="EE22" s="391"/>
      <c r="EF22" s="391"/>
      <c r="EG22" s="391"/>
      <c r="EH22" s="391"/>
      <c r="EI22" s="391"/>
      <c r="EJ22" s="391"/>
      <c r="EK22" s="391"/>
      <c r="EL22" s="391"/>
      <c r="EM22" s="391"/>
      <c r="EN22" s="391"/>
      <c r="EO22" s="391"/>
      <c r="EP22" s="391"/>
      <c r="EQ22" s="391"/>
      <c r="ER22" s="391"/>
      <c r="ES22" s="391"/>
      <c r="ET22" s="391"/>
      <c r="EU22" s="391"/>
      <c r="EV22" s="391"/>
      <c r="EW22" s="391"/>
      <c r="EX22" s="391"/>
      <c r="EY22" s="391"/>
      <c r="EZ22" s="391"/>
      <c r="FA22" s="391"/>
      <c r="FB22" s="391"/>
      <c r="FC22" s="391"/>
      <c r="FD22" s="391"/>
      <c r="FE22" s="391"/>
      <c r="FF22" s="391"/>
      <c r="FG22" s="391"/>
      <c r="FH22" s="391"/>
    </row>
    <row r="23" spans="1:164" s="290" customFormat="1" ht="30" customHeight="1">
      <c r="A23" s="143"/>
      <c r="B23" s="299"/>
      <c r="C23" s="307"/>
      <c r="D23" s="1639"/>
      <c r="E23" s="1639"/>
      <c r="F23" s="1639"/>
      <c r="G23" s="1639"/>
      <c r="H23" s="1639"/>
      <c r="I23" s="1639"/>
      <c r="J23" s="1639"/>
      <c r="K23" s="1639"/>
      <c r="L23" s="1639"/>
      <c r="M23" s="1639"/>
      <c r="N23" s="1639"/>
      <c r="O23" s="1639"/>
      <c r="P23" s="1639"/>
      <c r="Q23" s="1639"/>
      <c r="R23" s="1639"/>
      <c r="S23" s="1639"/>
      <c r="T23" s="1639"/>
      <c r="U23" s="1639"/>
      <c r="V23" s="1639"/>
      <c r="W23" s="1639"/>
      <c r="X23" s="1639"/>
      <c r="Y23" s="1639"/>
      <c r="Z23" s="496"/>
      <c r="AA23" s="137"/>
      <c r="AB23" s="137"/>
      <c r="AC23" s="137"/>
      <c r="AD23" s="137"/>
      <c r="AE23" s="137"/>
      <c r="AF23" s="137"/>
      <c r="AG23" s="137"/>
      <c r="AH23" s="137"/>
      <c r="AI23" s="137"/>
      <c r="AJ23" s="137"/>
      <c r="AK23" s="159"/>
      <c r="AL23" s="159"/>
      <c r="AM23" s="159"/>
      <c r="AP23" s="1604"/>
      <c r="AQ23" s="1605"/>
      <c r="AR23" s="1616"/>
      <c r="AS23" s="1617"/>
      <c r="AT23" s="1617"/>
      <c r="AU23" s="1617"/>
      <c r="AV23" s="1617"/>
      <c r="AW23" s="1617"/>
      <c r="AX23" s="1617"/>
      <c r="AY23" s="1617"/>
      <c r="AZ23" s="1617"/>
      <c r="BA23" s="1617"/>
      <c r="BB23" s="1617"/>
      <c r="BC23" s="1617"/>
      <c r="BD23" s="1617"/>
      <c r="BE23" s="1617"/>
      <c r="BF23" s="1617"/>
      <c r="BG23" s="1617"/>
      <c r="BH23" s="1617"/>
      <c r="BI23" s="1617"/>
      <c r="BJ23" s="1617"/>
      <c r="BK23" s="1617"/>
      <c r="BL23" s="1617"/>
      <c r="BM23" s="1617"/>
      <c r="BN23" s="1617"/>
      <c r="BO23" s="1617"/>
      <c r="BP23" s="1617"/>
      <c r="BQ23" s="1617"/>
      <c r="BR23" s="1617"/>
      <c r="BS23" s="1617"/>
      <c r="BT23" s="1617"/>
      <c r="BU23" s="1617"/>
      <c r="BV23" s="1617"/>
      <c r="BW23" s="1617"/>
      <c r="BX23" s="1617"/>
      <c r="BY23" s="1617"/>
      <c r="BZ23" s="1617"/>
      <c r="CA23" s="1618"/>
      <c r="CB23" s="532"/>
      <c r="CC23" s="549"/>
      <c r="CD23" s="338"/>
      <c r="CM23" s="506"/>
      <c r="DL23" s="506"/>
      <c r="DM23" s="506"/>
      <c r="DN23" s="506"/>
      <c r="DO23" s="506"/>
      <c r="DP23" s="506"/>
      <c r="DQ23" s="509"/>
      <c r="DR23" s="391"/>
      <c r="DS23" s="391"/>
      <c r="DT23" s="391"/>
      <c r="DU23" s="391"/>
      <c r="DV23" s="391"/>
      <c r="DW23" s="391"/>
      <c r="DX23" s="391"/>
      <c r="DY23" s="391"/>
      <c r="DZ23" s="391"/>
      <c r="EA23" s="391"/>
      <c r="EB23" s="391"/>
      <c r="EC23" s="391"/>
      <c r="ED23" s="391"/>
      <c r="EE23" s="391"/>
      <c r="EF23" s="391"/>
      <c r="EG23" s="391"/>
      <c r="EH23" s="391"/>
      <c r="EI23" s="391"/>
      <c r="EJ23" s="391"/>
      <c r="EK23" s="391"/>
      <c r="EL23" s="391"/>
      <c r="EM23" s="391"/>
      <c r="EN23" s="391"/>
      <c r="EO23" s="391"/>
      <c r="EP23" s="391"/>
      <c r="EQ23" s="391"/>
      <c r="ER23" s="391"/>
      <c r="ES23" s="391"/>
      <c r="ET23" s="391"/>
      <c r="EU23" s="391"/>
      <c r="EV23" s="391"/>
      <c r="EW23" s="391"/>
      <c r="EX23" s="391"/>
      <c r="EY23" s="391"/>
      <c r="EZ23" s="391"/>
      <c r="FA23" s="391"/>
      <c r="FB23" s="391"/>
      <c r="FC23" s="391"/>
      <c r="FD23" s="391"/>
      <c r="FE23" s="391"/>
      <c r="FF23" s="391"/>
      <c r="FG23" s="391"/>
      <c r="FH23" s="391"/>
    </row>
    <row r="24" spans="1:164" ht="15" customHeight="1">
      <c r="A24" s="55"/>
      <c r="B24" s="299"/>
      <c r="C24" s="532"/>
      <c r="D24" s="532"/>
      <c r="E24" s="532"/>
      <c r="F24" s="532"/>
      <c r="G24" s="532"/>
      <c r="H24" s="532"/>
      <c r="I24" s="532"/>
      <c r="J24" s="532"/>
      <c r="K24" s="532"/>
      <c r="L24" s="532"/>
      <c r="M24" s="532"/>
      <c r="N24" s="532"/>
      <c r="O24" s="532"/>
      <c r="P24" s="532"/>
      <c r="Q24" s="532"/>
      <c r="R24" s="532"/>
      <c r="S24" s="532"/>
      <c r="T24" s="532"/>
      <c r="U24" s="532"/>
      <c r="V24" s="532"/>
      <c r="W24" s="532"/>
      <c r="X24" s="532"/>
      <c r="Y24" s="532"/>
      <c r="Z24" s="532"/>
      <c r="AA24" s="532"/>
      <c r="AB24" s="532"/>
      <c r="AC24" s="532"/>
      <c r="AD24" s="532"/>
      <c r="AE24" s="532"/>
      <c r="AF24" s="532"/>
      <c r="AG24" s="532"/>
      <c r="AH24" s="532"/>
      <c r="AI24" s="532"/>
      <c r="AJ24" s="532"/>
      <c r="AK24" s="532"/>
      <c r="AL24" s="532"/>
      <c r="AM24" s="532"/>
      <c r="AN24" s="532"/>
      <c r="AO24" s="532"/>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549"/>
      <c r="CD24" s="338"/>
      <c r="CM24" s="506"/>
      <c r="DL24" s="506"/>
      <c r="DM24" s="506"/>
      <c r="DN24" s="506"/>
      <c r="DO24" s="506"/>
      <c r="DP24" s="506"/>
      <c r="DQ24" s="509"/>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row>
    <row r="25" spans="1:164" ht="24" customHeight="1">
      <c r="A25" s="55"/>
      <c r="B25" s="304"/>
      <c r="C25" s="307"/>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337"/>
      <c r="CM25" s="506"/>
      <c r="DL25" s="506"/>
      <c r="DM25" s="506"/>
      <c r="DN25" s="506"/>
      <c r="DO25" s="506"/>
      <c r="DP25" s="506"/>
      <c r="DQ25" s="509"/>
      <c r="DR25" s="391"/>
      <c r="DS25" s="391"/>
      <c r="DT25" s="391"/>
      <c r="DU25" s="391"/>
      <c r="DV25" s="391"/>
      <c r="DW25" s="391"/>
      <c r="DX25" s="391"/>
      <c r="DY25" s="391"/>
      <c r="DZ25" s="391"/>
      <c r="EA25" s="391"/>
      <c r="EB25" s="391"/>
      <c r="EC25" s="391"/>
      <c r="ED25" s="391"/>
      <c r="EE25" s="391"/>
      <c r="EF25" s="391"/>
      <c r="EG25" s="391"/>
      <c r="EH25" s="391"/>
      <c r="EI25" s="391"/>
      <c r="EJ25" s="391"/>
      <c r="EK25" s="391"/>
      <c r="EL25" s="391"/>
      <c r="EM25" s="391"/>
      <c r="EN25" s="391"/>
      <c r="EO25" s="391"/>
      <c r="EP25" s="391"/>
      <c r="EQ25" s="391"/>
      <c r="ER25" s="391"/>
      <c r="ES25" s="391"/>
      <c r="ET25" s="391"/>
      <c r="EU25" s="391"/>
      <c r="EV25" s="391"/>
      <c r="EW25" s="391"/>
      <c r="EX25" s="391"/>
      <c r="EY25" s="391"/>
      <c r="EZ25" s="391"/>
      <c r="FA25" s="391"/>
      <c r="FB25" s="391"/>
      <c r="FC25" s="391"/>
      <c r="FD25" s="391"/>
      <c r="FE25" s="391"/>
      <c r="FF25" s="391"/>
      <c r="FG25" s="391"/>
      <c r="FH25" s="391"/>
    </row>
    <row r="26" spans="1:164" ht="24" customHeight="1">
      <c r="A26" s="55"/>
      <c r="B26" s="304"/>
      <c r="C26" s="307"/>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337"/>
      <c r="CK26" s="354"/>
      <c r="CL26" s="307"/>
      <c r="CM26" s="307"/>
      <c r="CN26" s="307"/>
      <c r="CO26" s="307"/>
      <c r="CP26" s="307"/>
      <c r="CQ26" s="307"/>
      <c r="CR26" s="307"/>
      <c r="CS26" s="307"/>
      <c r="CT26" s="307"/>
      <c r="CU26" s="307"/>
      <c r="CV26" s="307"/>
      <c r="CW26" s="307"/>
      <c r="CX26" s="307"/>
      <c r="CY26" s="307"/>
      <c r="CZ26" s="307"/>
      <c r="DA26" s="307"/>
      <c r="DB26" s="307"/>
      <c r="DC26" s="307"/>
      <c r="DD26" s="307"/>
      <c r="DE26" s="307"/>
      <c r="DF26" s="307"/>
      <c r="DG26" s="307"/>
      <c r="DH26" s="307"/>
      <c r="DI26" s="307"/>
    </row>
    <row r="27" spans="1:164" ht="30" customHeight="1">
      <c r="A27" s="55"/>
      <c r="B27" s="541"/>
      <c r="C27" s="30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313"/>
      <c r="CK27" s="355"/>
      <c r="CL27" s="307"/>
      <c r="CM27" s="307"/>
      <c r="CN27" s="307"/>
      <c r="CO27" s="307"/>
      <c r="CP27" s="307"/>
      <c r="CQ27" s="307"/>
      <c r="CR27" s="307"/>
      <c r="CS27" s="307"/>
      <c r="CT27" s="307"/>
      <c r="CU27" s="307"/>
      <c r="CV27" s="307"/>
      <c r="CW27" s="307"/>
      <c r="CX27" s="307"/>
      <c r="CY27" s="307"/>
      <c r="CZ27" s="307"/>
      <c r="DA27" s="307"/>
      <c r="DB27" s="307"/>
      <c r="DC27" s="307"/>
      <c r="DD27" s="307"/>
      <c r="DE27" s="307"/>
      <c r="DF27" s="307"/>
      <c r="DG27" s="307"/>
      <c r="DH27" s="307"/>
      <c r="DI27" s="307"/>
    </row>
    <row r="28" spans="1:164" ht="30" customHeight="1">
      <c r="A28" s="55"/>
      <c r="B28" s="541"/>
      <c r="C28" s="129"/>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313"/>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row>
    <row r="29" spans="1:164" ht="30" customHeight="1">
      <c r="A29" s="55"/>
      <c r="B29" s="93"/>
      <c r="C29" s="374"/>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24"/>
      <c r="CL29" s="514"/>
      <c r="CM29" s="307"/>
      <c r="CN29" s="307"/>
      <c r="CO29" s="307"/>
      <c r="CP29" s="307"/>
      <c r="CQ29" s="307"/>
      <c r="CR29" s="307"/>
      <c r="CS29" s="307"/>
      <c r="CT29" s="307"/>
      <c r="CU29" s="307"/>
      <c r="CV29" s="307"/>
      <c r="CW29" s="307"/>
      <c r="CX29" s="307"/>
      <c r="CY29" s="307"/>
      <c r="CZ29" s="307"/>
      <c r="DA29" s="307"/>
      <c r="DB29" s="307"/>
      <c r="DC29" s="307"/>
      <c r="DD29" s="307"/>
      <c r="DE29" s="307"/>
      <c r="DF29" s="307"/>
      <c r="DG29" s="307"/>
      <c r="DH29" s="307"/>
      <c r="DI29" s="307"/>
      <c r="DJ29" s="307"/>
    </row>
    <row r="30" spans="1:164" ht="24" customHeight="1">
      <c r="A30" s="55"/>
      <c r="B30" s="93"/>
      <c r="C30" s="129"/>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24"/>
      <c r="CM30" s="307"/>
      <c r="CN30" s="307"/>
      <c r="CO30" s="307"/>
      <c r="CP30" s="307"/>
      <c r="CQ30" s="307"/>
      <c r="CR30" s="307"/>
      <c r="CS30" s="307"/>
      <c r="CT30" s="307"/>
      <c r="CU30" s="307"/>
      <c r="CV30" s="307"/>
      <c r="CW30" s="307"/>
      <c r="CX30" s="307"/>
      <c r="CY30" s="307"/>
      <c r="CZ30" s="307"/>
      <c r="DA30" s="307"/>
      <c r="DB30" s="307"/>
      <c r="DC30" s="307"/>
      <c r="DD30" s="307"/>
      <c r="DE30" s="307"/>
      <c r="DF30" s="307"/>
      <c r="DG30" s="307"/>
      <c r="DH30" s="307"/>
      <c r="DI30" s="307"/>
      <c r="DJ30" s="307"/>
      <c r="DK30" s="307"/>
    </row>
    <row r="31" spans="1:164" ht="24" customHeight="1">
      <c r="A31" s="55"/>
      <c r="B31" s="93"/>
      <c r="C31" s="307"/>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124"/>
      <c r="CK31" s="290"/>
      <c r="CL31" s="290"/>
      <c r="CM31" s="532"/>
      <c r="CN31" s="307"/>
      <c r="CO31" s="307"/>
      <c r="CP31" s="307"/>
      <c r="CQ31" s="307"/>
      <c r="CR31" s="307"/>
      <c r="CS31" s="307"/>
      <c r="CT31" s="307"/>
      <c r="CU31" s="307"/>
      <c r="CV31" s="307"/>
      <c r="CW31" s="307"/>
      <c r="CX31" s="307"/>
      <c r="CY31" s="307"/>
      <c r="CZ31" s="307"/>
      <c r="DA31" s="307"/>
      <c r="DB31" s="307"/>
      <c r="DC31" s="307"/>
      <c r="DD31" s="307"/>
      <c r="DE31" s="307"/>
      <c r="DF31" s="307"/>
      <c r="DG31" s="307"/>
      <c r="DH31" s="307"/>
      <c r="DI31" s="307"/>
      <c r="DJ31" s="307"/>
      <c r="DK31" s="307"/>
    </row>
    <row r="32" spans="1:164" ht="15" customHeight="1">
      <c r="A32" s="55"/>
      <c r="B32" s="93"/>
      <c r="C32" s="5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24"/>
    </row>
    <row r="33" spans="1:82" ht="24" customHeight="1">
      <c r="A33" s="55"/>
      <c r="B33" s="125"/>
      <c r="C33" s="531"/>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34"/>
    </row>
    <row r="34" spans="1:82" ht="24" customHeight="1">
      <c r="A34" s="55"/>
      <c r="B34" s="93"/>
      <c r="C34" s="307"/>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24"/>
    </row>
    <row r="35" spans="1:82" ht="15" customHeight="1">
      <c r="A35" s="55"/>
      <c r="B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60"/>
    </row>
    <row r="36" spans="1:82" ht="30" customHeight="1">
      <c r="A36" s="1"/>
      <c r="B36" s="93"/>
      <c r="C36" s="98">
        <v>3.2</v>
      </c>
      <c r="D36" s="897" t="s">
        <v>224</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24"/>
    </row>
    <row r="37" spans="1:82" ht="30" customHeight="1">
      <c r="A37" s="1"/>
      <c r="B37" s="93"/>
      <c r="C37" s="159"/>
      <c r="D37" s="544" t="s">
        <v>225</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60"/>
    </row>
    <row r="38" spans="1:82" ht="15" customHeight="1">
      <c r="A38" s="1"/>
      <c r="B38" s="93"/>
      <c r="C38" s="159"/>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60"/>
    </row>
    <row r="39" spans="1:82" ht="30" customHeight="1">
      <c r="A39" s="1"/>
      <c r="B39" s="519"/>
      <c r="C39" s="159"/>
      <c r="D39" s="970" t="s">
        <v>1795</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0"/>
    </row>
    <row r="40" spans="1:82" ht="30" customHeight="1">
      <c r="A40" s="1"/>
      <c r="B40" s="19"/>
      <c r="C40"/>
      <c r="D40" s="1129" t="s">
        <v>1796</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60"/>
    </row>
    <row r="41" spans="1:82" ht="30" customHeight="1">
      <c r="A41" s="1"/>
      <c r="B41" s="19"/>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60"/>
    </row>
    <row r="42" spans="1:82" s="285" customFormat="1" ht="30" customHeight="1">
      <c r="A42" s="375"/>
      <c r="B42" s="19"/>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60"/>
    </row>
    <row r="43" spans="1:82" ht="21.9" customHeight="1">
      <c r="A43" s="1"/>
      <c r="B43" s="65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60"/>
    </row>
    <row r="44" spans="1:82" ht="15" customHeight="1">
      <c r="A44" s="1"/>
      <c r="B44" s="19"/>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60"/>
    </row>
    <row r="45" spans="1:82" ht="30.9" customHeight="1">
      <c r="A45" s="1"/>
      <c r="B45" s="19"/>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60"/>
    </row>
    <row r="46" spans="1:82" ht="30" customHeight="1">
      <c r="A46" s="1"/>
      <c r="B46" s="19"/>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60"/>
    </row>
    <row r="47" spans="1:82" ht="30" customHeight="1">
      <c r="A47" s="1"/>
      <c r="B47" s="19"/>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60"/>
    </row>
    <row r="48" spans="1:82" ht="21.9" customHeight="1">
      <c r="A48" s="1"/>
      <c r="B48" s="19"/>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60"/>
    </row>
    <row r="49" spans="1:129" ht="15.6">
      <c r="A49" s="1"/>
      <c r="B49" s="1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60"/>
    </row>
    <row r="50" spans="1:129" ht="30" customHeight="1">
      <c r="A50" s="1"/>
      <c r="B50" s="151"/>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60"/>
    </row>
    <row r="51" spans="1:129" ht="30" customHeight="1">
      <c r="A51" s="1"/>
      <c r="B51" s="1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60"/>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30" customHeight="1">
      <c r="A52" s="1"/>
      <c r="B52" s="151"/>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60"/>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30" customHeight="1">
      <c r="A53" s="1"/>
      <c r="B53" s="151"/>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60"/>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1:129" ht="30" customHeight="1">
      <c r="A54" s="1"/>
      <c r="B54" s="15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60"/>
      <c r="CX54"/>
      <c r="CY54"/>
      <c r="CZ54"/>
      <c r="DA54"/>
      <c r="DB54"/>
      <c r="DC54"/>
      <c r="DD54"/>
      <c r="DE54"/>
      <c r="DF54"/>
      <c r="DG54"/>
      <c r="DH54"/>
      <c r="DI54"/>
      <c r="DJ54"/>
      <c r="DK54"/>
      <c r="DL54"/>
      <c r="DM54"/>
      <c r="DN54"/>
      <c r="DO54"/>
      <c r="DP54"/>
      <c r="DQ54"/>
      <c r="DR54"/>
      <c r="DS54"/>
      <c r="DT54"/>
      <c r="DU54"/>
      <c r="DV54"/>
      <c r="DW54"/>
      <c r="DX54"/>
      <c r="DY54"/>
    </row>
    <row r="55" spans="1:129" ht="30" customHeight="1">
      <c r="A55" s="1"/>
      <c r="B55" s="15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60"/>
      <c r="CX55"/>
      <c r="CY55"/>
      <c r="CZ55"/>
      <c r="DA55"/>
      <c r="DB55"/>
      <c r="DC55"/>
      <c r="DD55"/>
      <c r="DE55"/>
      <c r="DF55"/>
      <c r="DG55"/>
      <c r="DH55"/>
      <c r="DI55"/>
      <c r="DJ55"/>
      <c r="DK55"/>
      <c r="DL55"/>
      <c r="DM55"/>
      <c r="DN55"/>
      <c r="DO55"/>
      <c r="DP55"/>
      <c r="DQ55"/>
      <c r="DR55"/>
      <c r="DS55"/>
      <c r="DT55"/>
      <c r="DU55"/>
      <c r="DV55"/>
      <c r="DW55"/>
      <c r="DX55"/>
      <c r="DY55"/>
    </row>
    <row r="56" spans="1:129" ht="30" customHeight="1">
      <c r="A56" s="1"/>
      <c r="B56" s="151"/>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60"/>
      <c r="CX56"/>
      <c r="CY56"/>
      <c r="CZ56"/>
      <c r="DA56"/>
      <c r="DB56"/>
      <c r="DC56"/>
      <c r="DD56"/>
      <c r="DE56"/>
      <c r="DF56"/>
      <c r="DG56"/>
      <c r="DH56"/>
      <c r="DI56"/>
      <c r="DJ56"/>
      <c r="DK56"/>
      <c r="DL56"/>
      <c r="DM56"/>
      <c r="DN56"/>
      <c r="DO56"/>
      <c r="DP56"/>
      <c r="DQ56"/>
      <c r="DR56"/>
      <c r="DS56"/>
      <c r="DT56"/>
      <c r="DU56"/>
      <c r="DV56"/>
      <c r="DW56"/>
      <c r="DX56"/>
      <c r="DY56"/>
    </row>
    <row r="57" spans="1:129" ht="30" customHeight="1">
      <c r="A57" s="1"/>
      <c r="B57" s="15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60"/>
      <c r="CX57"/>
      <c r="CY57"/>
      <c r="CZ57"/>
      <c r="DA57"/>
      <c r="DB57"/>
      <c r="DC57"/>
      <c r="DD57"/>
      <c r="DE57"/>
      <c r="DF57"/>
      <c r="DG57"/>
      <c r="DH57"/>
      <c r="DI57"/>
      <c r="DJ57"/>
      <c r="DK57"/>
      <c r="DL57"/>
      <c r="DM57"/>
      <c r="DN57"/>
      <c r="DO57"/>
      <c r="DP57"/>
      <c r="DQ57"/>
      <c r="DR57"/>
      <c r="DS57"/>
      <c r="DT57"/>
      <c r="DU57"/>
      <c r="DV57"/>
      <c r="DW57"/>
      <c r="DX57"/>
      <c r="DY57"/>
    </row>
    <row r="58" spans="1:129" ht="30" customHeight="1">
      <c r="A58" s="1"/>
      <c r="B58" s="151"/>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60"/>
      <c r="CX58"/>
      <c r="CY58"/>
      <c r="CZ58"/>
      <c r="DA58"/>
      <c r="DB58"/>
      <c r="DC58"/>
      <c r="DD58"/>
      <c r="DE58"/>
      <c r="DF58"/>
      <c r="DG58"/>
      <c r="DH58"/>
      <c r="DI58"/>
      <c r="DJ58"/>
      <c r="DK58"/>
      <c r="DL58"/>
      <c r="DM58"/>
      <c r="DN58"/>
      <c r="DO58"/>
      <c r="DP58"/>
      <c r="DQ58"/>
      <c r="DR58"/>
      <c r="DS58"/>
      <c r="DT58"/>
      <c r="DU58"/>
      <c r="DV58"/>
      <c r="DW58"/>
      <c r="DX58"/>
      <c r="DY58"/>
    </row>
    <row r="59" spans="1:129" ht="15" customHeight="1">
      <c r="A59" s="1"/>
      <c r="B59" s="151"/>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60"/>
      <c r="CX59"/>
      <c r="CY59"/>
      <c r="CZ59"/>
      <c r="DA59"/>
      <c r="DB59"/>
      <c r="DC59"/>
      <c r="DD59"/>
      <c r="DE59"/>
      <c r="DF59"/>
      <c r="DG59"/>
      <c r="DH59"/>
      <c r="DI59"/>
      <c r="DJ59"/>
      <c r="DK59"/>
      <c r="DL59"/>
      <c r="DM59"/>
      <c r="DN59"/>
      <c r="DO59"/>
      <c r="DP59"/>
      <c r="DQ59"/>
      <c r="DR59"/>
      <c r="DS59"/>
      <c r="DT59"/>
      <c r="DU59"/>
      <c r="DV59"/>
      <c r="DW59"/>
      <c r="DX59"/>
      <c r="DY59"/>
    </row>
    <row r="60" spans="1:129" ht="30" customHeight="1">
      <c r="A60" s="1"/>
      <c r="B60" s="151"/>
      <c r="C60"/>
      <c r="D60" s="897" t="s">
        <v>226</v>
      </c>
      <c r="E60" s="159"/>
      <c r="F60" s="159"/>
      <c r="G60" s="159"/>
      <c r="H60" s="897" t="s">
        <v>227</v>
      </c>
      <c r="I60" s="159"/>
      <c r="J60" s="159"/>
      <c r="K60" s="159"/>
      <c r="L60" s="159"/>
      <c r="M60" s="159"/>
      <c r="N60" s="159"/>
      <c r="O60" s="159"/>
      <c r="P60" s="159"/>
      <c r="Q60" s="159"/>
      <c r="R60" s="159"/>
      <c r="S60" s="159"/>
      <c r="T60" s="159"/>
      <c r="U60" s="159"/>
      <c r="V60" s="159"/>
      <c r="W60" s="159"/>
      <c r="X60" s="159"/>
      <c r="Y60" s="159"/>
      <c r="Z60" s="159"/>
      <c r="AA60" s="159"/>
      <c r="AB60" s="159"/>
      <c r="AC60" s="159"/>
      <c r="AD60" s="159"/>
      <c r="AE60" s="159"/>
      <c r="AF60" s="159"/>
      <c r="AG60" s="159"/>
      <c r="AH60" s="159"/>
      <c r="AI60" s="159"/>
      <c r="AJ60" s="159"/>
      <c r="AK60" s="159"/>
      <c r="AL60" s="159"/>
      <c r="AM60" s="159"/>
      <c r="AN60" s="159"/>
      <c r="AO60" s="159"/>
      <c r="AP60" s="159"/>
      <c r="AQ60" s="159"/>
      <c r="AR60" s="159"/>
      <c r="AS60" s="159"/>
      <c r="AT60" s="159"/>
      <c r="AU60" s="159"/>
      <c r="AV60" s="159"/>
      <c r="AW60" s="159"/>
      <c r="AX60" s="159"/>
      <c r="AY60" s="159"/>
      <c r="AZ60" s="159"/>
      <c r="BA60" s="159"/>
      <c r="BB60" s="159"/>
      <c r="BC60" s="159"/>
      <c r="BD60" s="159"/>
      <c r="BE60" s="159"/>
      <c r="BF60" s="159"/>
      <c r="BG60" s="159"/>
      <c r="BH60" s="159"/>
      <c r="BI60" s="159"/>
      <c r="BJ60" s="159"/>
      <c r="BK60" s="159"/>
      <c r="BL60" s="159"/>
      <c r="BM60" s="159"/>
      <c r="BN60" s="159"/>
      <c r="BO60" s="159"/>
      <c r="BP60" s="159"/>
      <c r="BZ60"/>
      <c r="CA60"/>
      <c r="CB60"/>
      <c r="CC60"/>
      <c r="CD60" s="160"/>
      <c r="CX60"/>
      <c r="CY60"/>
      <c r="CZ60"/>
      <c r="DA60"/>
      <c r="DB60"/>
      <c r="DC60"/>
      <c r="DD60"/>
      <c r="DE60"/>
      <c r="DF60"/>
      <c r="DG60"/>
      <c r="DH60"/>
      <c r="DI60"/>
      <c r="DJ60"/>
      <c r="DK60"/>
      <c r="DL60"/>
      <c r="DM60"/>
      <c r="DN60"/>
      <c r="DO60"/>
      <c r="DP60"/>
      <c r="DQ60"/>
      <c r="DR60"/>
      <c r="DS60"/>
      <c r="DT60"/>
      <c r="DU60"/>
      <c r="DV60"/>
      <c r="DW60"/>
      <c r="DX60"/>
      <c r="DY60"/>
    </row>
    <row r="61" spans="1:129" ht="30" customHeight="1">
      <c r="A61" s="1"/>
      <c r="B61" s="151"/>
      <c r="C61"/>
      <c r="D61" s="243"/>
      <c r="E61" s="243"/>
      <c r="F61" s="243"/>
      <c r="G61" s="243"/>
      <c r="H61" s="898" t="s">
        <v>228</v>
      </c>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1525" t="s">
        <v>229</v>
      </c>
      <c r="BR61" s="1526"/>
      <c r="BS61" s="1526"/>
      <c r="BT61" s="1526"/>
      <c r="BU61" s="1526"/>
      <c r="BV61" s="1526"/>
      <c r="BW61" s="1526"/>
      <c r="BX61" s="1526"/>
      <c r="BY61" s="1526"/>
      <c r="BZ61"/>
      <c r="CA61"/>
      <c r="CB61"/>
      <c r="CC61"/>
      <c r="CD61" s="160"/>
      <c r="CX61"/>
      <c r="CY61"/>
      <c r="CZ61"/>
      <c r="DA61"/>
      <c r="DB61"/>
      <c r="DC61"/>
      <c r="DD61"/>
      <c r="DE61"/>
      <c r="DF61"/>
      <c r="DG61"/>
      <c r="DH61"/>
      <c r="DI61"/>
      <c r="DJ61"/>
      <c r="DK61"/>
      <c r="DL61"/>
      <c r="DM61"/>
      <c r="DN61"/>
      <c r="DO61"/>
      <c r="DP61"/>
      <c r="DQ61"/>
      <c r="DR61"/>
      <c r="DS61"/>
      <c r="DT61"/>
      <c r="DU61"/>
      <c r="DV61"/>
      <c r="DW61"/>
      <c r="DX61"/>
      <c r="DY61"/>
    </row>
    <row r="62" spans="1:129" ht="30" customHeight="1">
      <c r="A62" s="1"/>
      <c r="B62" s="151"/>
      <c r="C62"/>
      <c r="D62" s="243"/>
      <c r="E62" s="243"/>
      <c r="F62" s="243"/>
      <c r="G62" s="243"/>
      <c r="I62" s="159"/>
      <c r="J62" s="159"/>
      <c r="K62" s="159"/>
      <c r="L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1651" t="s">
        <v>230</v>
      </c>
      <c r="BR62" s="1652"/>
      <c r="BS62" s="1652"/>
      <c r="BT62" s="1652"/>
      <c r="BU62" s="1652"/>
      <c r="BV62" s="1652"/>
      <c r="BW62" s="1652"/>
      <c r="BX62" s="1652"/>
      <c r="BY62" s="1652"/>
      <c r="BZ62"/>
      <c r="CA62"/>
      <c r="CB62"/>
      <c r="CC62"/>
      <c r="CD62" s="160"/>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ht="30" customHeight="1">
      <c r="A63" s="1"/>
      <c r="B63" s="151"/>
      <c r="C63"/>
      <c r="D63" s="243"/>
      <c r="E63" s="243"/>
      <c r="F63" s="243"/>
      <c r="G63" s="243"/>
      <c r="H63" s="897" t="s">
        <v>231</v>
      </c>
      <c r="I63" s="159"/>
      <c r="J63" s="159"/>
      <c r="K63" s="159"/>
      <c r="L63" s="243"/>
      <c r="M63" s="899" t="s">
        <v>232</v>
      </c>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1653" t="s">
        <v>154</v>
      </c>
      <c r="BR63" s="1654"/>
      <c r="BS63" s="1654"/>
      <c r="BT63" s="1654"/>
      <c r="BU63" s="1654"/>
      <c r="BV63" s="1654"/>
      <c r="BW63" s="1654"/>
      <c r="BX63" s="1654"/>
      <c r="BY63" s="1654"/>
      <c r="BZ63"/>
      <c r="CA63"/>
      <c r="CB63"/>
      <c r="CC63"/>
      <c r="CD63" s="160"/>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1:129" ht="30" customHeight="1">
      <c r="A64" s="55"/>
      <c r="B64"/>
      <c r="C64"/>
      <c r="D64" s="243"/>
      <c r="E64" s="243"/>
      <c r="F64" s="243"/>
      <c r="G64" s="243"/>
      <c r="H64" s="243"/>
      <c r="I64" s="243"/>
      <c r="J64" s="243"/>
      <c r="K64" s="243"/>
      <c r="L64" s="243"/>
      <c r="M64" s="1612" t="s">
        <v>146</v>
      </c>
      <c r="N64" s="1604"/>
      <c r="O64" s="1612" t="s">
        <v>233</v>
      </c>
      <c r="P64" s="1604"/>
      <c r="Q64" s="1604"/>
      <c r="R64" s="1604"/>
      <c r="S64" s="1604"/>
      <c r="T64" s="1604"/>
      <c r="U64" s="1604"/>
      <c r="V64" s="1604"/>
      <c r="W64" s="1604"/>
      <c r="X64" s="1604"/>
      <c r="Y64" s="1604"/>
      <c r="Z64" s="1604"/>
      <c r="AA64" s="1604"/>
      <c r="AB64" s="1604"/>
      <c r="AC64" s="1604"/>
      <c r="AD64" s="1604"/>
      <c r="AE64" s="1604"/>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199"/>
      <c r="BR64" s="199"/>
      <c r="BS64" s="199"/>
      <c r="BT64" s="199"/>
      <c r="BU64" s="199"/>
      <c r="BV64" s="199"/>
      <c r="BW64" s="199"/>
      <c r="BX64" s="199"/>
      <c r="BY64" s="199"/>
      <c r="BZ64"/>
      <c r="CA64"/>
      <c r="CB64"/>
      <c r="CC64"/>
      <c r="CD64" s="160"/>
    </row>
    <row r="65" spans="1:167" ht="30" customHeight="1">
      <c r="A65" s="55"/>
      <c r="B65"/>
      <c r="C65"/>
      <c r="D65" s="243"/>
      <c r="E65" s="243"/>
      <c r="F65" s="243"/>
      <c r="G65" s="243"/>
      <c r="H65" s="243"/>
      <c r="I65" s="243"/>
      <c r="J65" s="243"/>
      <c r="K65" s="243"/>
      <c r="L65" s="243"/>
      <c r="M65" s="1604"/>
      <c r="N65" s="1604"/>
      <c r="O65" s="1604"/>
      <c r="P65" s="1604"/>
      <c r="Q65" s="1604"/>
      <c r="R65" s="1604"/>
      <c r="S65" s="1604"/>
      <c r="T65" s="1604"/>
      <c r="U65" s="1604"/>
      <c r="V65" s="1604"/>
      <c r="W65" s="1604"/>
      <c r="X65" s="1604"/>
      <c r="Y65" s="1604"/>
      <c r="Z65" s="1604"/>
      <c r="AA65" s="1604"/>
      <c r="AB65" s="1604"/>
      <c r="AC65" s="1604"/>
      <c r="AD65" s="1604"/>
      <c r="AE65" s="1604"/>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199"/>
      <c r="BX65" s="243"/>
      <c r="BY65" s="896" t="s">
        <v>219</v>
      </c>
      <c r="BZ65"/>
      <c r="CA65"/>
      <c r="CB65"/>
      <c r="CC65"/>
      <c r="CD65" s="160"/>
    </row>
    <row r="66" spans="1:167" ht="30" customHeight="1">
      <c r="A66" s="55"/>
      <c r="B66"/>
      <c r="C66"/>
      <c r="D66" s="243"/>
      <c r="E66" s="243"/>
      <c r="F66" s="243"/>
      <c r="G66" s="243"/>
      <c r="H66" s="243"/>
      <c r="I66" s="243"/>
      <c r="J66" s="243"/>
      <c r="K66" s="243"/>
      <c r="L66" s="243"/>
      <c r="M66" s="243"/>
      <c r="N66" s="243"/>
      <c r="O66" s="1612" t="s">
        <v>165</v>
      </c>
      <c r="P66" s="1604"/>
      <c r="Q66" s="243"/>
      <c r="R66" s="1604" t="s">
        <v>234</v>
      </c>
      <c r="S66" s="1625"/>
      <c r="T66" s="1625"/>
      <c r="U66" s="1625"/>
      <c r="V66" s="1625"/>
      <c r="W66" s="1625"/>
      <c r="X66" s="1625"/>
      <c r="Y66" s="1625"/>
      <c r="Z66" s="1625"/>
      <c r="AA66" s="1625"/>
      <c r="AB66" s="1625"/>
      <c r="AC66" s="1625"/>
      <c r="AD66" s="1625"/>
      <c r="AE66" s="1625"/>
      <c r="AF66" s="1625"/>
      <c r="AG66" s="1625"/>
      <c r="AH66" s="1625"/>
      <c r="AI66" s="1625"/>
      <c r="AJ66" s="1625"/>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199"/>
      <c r="BO66" s="1604">
        <v>20</v>
      </c>
      <c r="BP66" s="1605"/>
      <c r="BQ66" s="1633"/>
      <c r="BR66" s="1634"/>
      <c r="BS66" s="1634"/>
      <c r="BT66" s="1634"/>
      <c r="BU66" s="1634"/>
      <c r="BV66" s="1634"/>
      <c r="BW66" s="1634"/>
      <c r="BX66" s="1634"/>
      <c r="BY66" s="1635"/>
      <c r="BZ66"/>
      <c r="CA66"/>
      <c r="CB66"/>
      <c r="CC66"/>
      <c r="CD66" s="160"/>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5"/>
      <c r="B67"/>
      <c r="C67"/>
      <c r="D67" s="243"/>
      <c r="E67" s="243"/>
      <c r="F67" s="243"/>
      <c r="G67" s="243"/>
      <c r="H67" s="243"/>
      <c r="I67" s="243"/>
      <c r="J67" s="243"/>
      <c r="K67" s="243"/>
      <c r="L67" s="243"/>
      <c r="M67" s="243"/>
      <c r="N67" s="243"/>
      <c r="O67" s="1604"/>
      <c r="P67" s="1604"/>
      <c r="Q67" s="243"/>
      <c r="R67" s="1625"/>
      <c r="S67" s="1625"/>
      <c r="T67" s="1625"/>
      <c r="U67" s="1625"/>
      <c r="V67" s="1625"/>
      <c r="W67" s="1625"/>
      <c r="X67" s="1625"/>
      <c r="Y67" s="1625"/>
      <c r="Z67" s="1625"/>
      <c r="AA67" s="1625"/>
      <c r="AB67" s="1625"/>
      <c r="AC67" s="1625"/>
      <c r="AD67" s="1625"/>
      <c r="AE67" s="1625"/>
      <c r="AF67" s="1625"/>
      <c r="AG67" s="1625"/>
      <c r="AH67" s="1625"/>
      <c r="AI67" s="1625"/>
      <c r="AJ67" s="1625"/>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199"/>
      <c r="BO67" s="1604"/>
      <c r="BP67" s="1605"/>
      <c r="BQ67" s="1636"/>
      <c r="BR67" s="1637"/>
      <c r="BS67" s="1637"/>
      <c r="BT67" s="1637"/>
      <c r="BU67" s="1637"/>
      <c r="BV67" s="1637"/>
      <c r="BW67" s="1637"/>
      <c r="BX67" s="1637"/>
      <c r="BY67" s="1638"/>
      <c r="BZ67"/>
      <c r="CA67"/>
      <c r="CB67"/>
      <c r="CC67"/>
      <c r="CD67" s="160"/>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15" customHeight="1">
      <c r="A68" s="55"/>
      <c r="B68"/>
      <c r="C68"/>
      <c r="D68" s="243"/>
      <c r="E68" s="243"/>
      <c r="F68" s="243"/>
      <c r="G68" s="243"/>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43"/>
      <c r="AZ68" s="243"/>
      <c r="BA68" s="243"/>
      <c r="BB68" s="243"/>
      <c r="BC68" s="243"/>
      <c r="BD68" s="243"/>
      <c r="BE68" s="243"/>
      <c r="BF68" s="243"/>
      <c r="BG68" s="243"/>
      <c r="BH68" s="243"/>
      <c r="BI68" s="243"/>
      <c r="BJ68" s="243"/>
      <c r="BK68" s="243"/>
      <c r="BL68" s="243"/>
      <c r="BM68" s="243"/>
      <c r="BN68" s="159"/>
      <c r="BO68" s="243"/>
      <c r="BP68" s="243"/>
      <c r="BQ68" s="243"/>
      <c r="BR68" s="243"/>
      <c r="BS68" s="243"/>
      <c r="BT68" s="243"/>
      <c r="BU68" s="243"/>
      <c r="BV68" s="243"/>
      <c r="BW68" s="243"/>
      <c r="BX68" s="243"/>
      <c r="BY68" s="243"/>
      <c r="BZ68"/>
      <c r="CA68"/>
      <c r="CB68"/>
      <c r="CC68"/>
      <c r="CD68" s="160"/>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5"/>
      <c r="B69"/>
      <c r="C69"/>
      <c r="D69" s="243"/>
      <c r="E69" s="243"/>
      <c r="F69" s="243"/>
      <c r="G69" s="243"/>
      <c r="H69" s="243"/>
      <c r="I69" s="243"/>
      <c r="J69" s="243"/>
      <c r="K69" s="243"/>
      <c r="L69" s="243"/>
      <c r="M69" s="243"/>
      <c r="N69" s="243"/>
      <c r="O69" s="1612" t="s">
        <v>167</v>
      </c>
      <c r="P69" s="1604"/>
      <c r="Q69" s="243"/>
      <c r="R69" s="1604" t="s">
        <v>235</v>
      </c>
      <c r="S69" s="1625"/>
      <c r="T69" s="1625"/>
      <c r="U69" s="1625"/>
      <c r="V69" s="1625"/>
      <c r="W69" s="1625"/>
      <c r="X69" s="1625"/>
      <c r="Y69" s="1625"/>
      <c r="Z69" s="1625"/>
      <c r="AA69" s="1625"/>
      <c r="AB69" s="1625"/>
      <c r="AC69" s="1625"/>
      <c r="AD69" s="1625"/>
      <c r="AE69" s="1625"/>
      <c r="AF69" s="1625"/>
      <c r="AG69" s="1625"/>
      <c r="AH69" s="1625"/>
      <c r="AI69" s="1625"/>
      <c r="AJ69" s="1625"/>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159"/>
      <c r="BO69" s="1604">
        <v>21</v>
      </c>
      <c r="BP69" s="1605"/>
      <c r="BQ69" s="1633"/>
      <c r="BR69" s="1634"/>
      <c r="BS69" s="1634"/>
      <c r="BT69" s="1634"/>
      <c r="BU69" s="1634"/>
      <c r="BV69" s="1634"/>
      <c r="BW69" s="1634"/>
      <c r="BX69" s="1634"/>
      <c r="BY69" s="1635"/>
      <c r="BZ69"/>
      <c r="CA69"/>
      <c r="CB69"/>
      <c r="CC69"/>
      <c r="CD69" s="160"/>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5"/>
      <c r="B70"/>
      <c r="C70"/>
      <c r="D70" s="243"/>
      <c r="E70" s="243"/>
      <c r="F70" s="243"/>
      <c r="G70" s="243"/>
      <c r="H70" s="243"/>
      <c r="I70" s="243"/>
      <c r="J70" s="243"/>
      <c r="K70" s="243"/>
      <c r="L70" s="243"/>
      <c r="M70" s="243"/>
      <c r="N70" s="243"/>
      <c r="O70" s="1604"/>
      <c r="P70" s="1604"/>
      <c r="Q70" s="243"/>
      <c r="R70" s="1625"/>
      <c r="S70" s="1625"/>
      <c r="T70" s="1625"/>
      <c r="U70" s="1625"/>
      <c r="V70" s="1625"/>
      <c r="W70" s="1625"/>
      <c r="X70" s="1625"/>
      <c r="Y70" s="1625"/>
      <c r="Z70" s="1625"/>
      <c r="AA70" s="1625"/>
      <c r="AB70" s="1625"/>
      <c r="AC70" s="1625"/>
      <c r="AD70" s="1625"/>
      <c r="AE70" s="1625"/>
      <c r="AF70" s="1625"/>
      <c r="AG70" s="1625"/>
      <c r="AH70" s="1625"/>
      <c r="AI70" s="1625"/>
      <c r="AJ70" s="1625"/>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199"/>
      <c r="BO70" s="1604"/>
      <c r="BP70" s="1605"/>
      <c r="BQ70" s="1636"/>
      <c r="BR70" s="1637"/>
      <c r="BS70" s="1637"/>
      <c r="BT70" s="1637"/>
      <c r="BU70" s="1637"/>
      <c r="BV70" s="1637"/>
      <c r="BW70" s="1637"/>
      <c r="BX70" s="1637"/>
      <c r="BY70" s="1638"/>
      <c r="BZ70"/>
      <c r="CA70"/>
      <c r="CB70"/>
      <c r="CC70"/>
      <c r="CD70" s="16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15" customHeight="1">
      <c r="A71" s="55"/>
      <c r="B71"/>
      <c r="C71"/>
      <c r="D71" s="243"/>
      <c r="E71" s="243"/>
      <c r="F71" s="243"/>
      <c r="G71" s="243"/>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159"/>
      <c r="BO71" s="243"/>
      <c r="BP71" s="243"/>
      <c r="BQ71" s="243"/>
      <c r="BR71" s="243"/>
      <c r="BS71" s="243"/>
      <c r="BT71" s="243"/>
      <c r="BU71" s="243"/>
      <c r="BV71" s="243"/>
      <c r="BW71" s="243"/>
      <c r="BX71" s="243"/>
      <c r="BY71" s="243"/>
      <c r="BZ71"/>
      <c r="CA71"/>
      <c r="CB71"/>
      <c r="CC71"/>
      <c r="CD71" s="160"/>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55"/>
      <c r="B72"/>
      <c r="C72"/>
      <c r="D72" s="243"/>
      <c r="E72" s="243"/>
      <c r="F72" s="243"/>
      <c r="G72" s="243"/>
      <c r="H72" s="243"/>
      <c r="I72" s="243"/>
      <c r="J72" s="243"/>
      <c r="K72" s="243"/>
      <c r="L72" s="243"/>
      <c r="M72" s="1612" t="s">
        <v>149</v>
      </c>
      <c r="N72" s="1604"/>
      <c r="O72" s="1632" t="s">
        <v>1562</v>
      </c>
      <c r="P72" s="1632"/>
      <c r="Q72" s="1632"/>
      <c r="R72" s="1632"/>
      <c r="S72" s="1632"/>
      <c r="T72" s="1632"/>
      <c r="U72" s="1632"/>
      <c r="V72" s="1632"/>
      <c r="W72" s="1632"/>
      <c r="X72" s="1632"/>
      <c r="Y72" s="1632"/>
      <c r="Z72" s="1632"/>
      <c r="AA72" s="1632"/>
      <c r="AB72" s="1632"/>
      <c r="AC72" s="1632"/>
      <c r="AD72" s="1632"/>
      <c r="AE72" s="1632"/>
      <c r="AF72" s="1632"/>
      <c r="AG72" s="159"/>
      <c r="AH72" s="159"/>
      <c r="AI72" s="159"/>
      <c r="AJ72" s="159"/>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159"/>
      <c r="BO72" s="1604">
        <v>14</v>
      </c>
      <c r="BP72" s="1605"/>
      <c r="BQ72" s="1633"/>
      <c r="BR72" s="1634"/>
      <c r="BS72" s="1634"/>
      <c r="BT72" s="1634"/>
      <c r="BU72" s="1634"/>
      <c r="BV72" s="1634"/>
      <c r="BW72" s="1634"/>
      <c r="BX72" s="1634"/>
      <c r="BY72" s="1635"/>
      <c r="BZ72"/>
      <c r="CA72"/>
      <c r="CB72"/>
      <c r="CC72"/>
      <c r="CD72" s="16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A73" s="55"/>
      <c r="B73"/>
      <c r="C73"/>
      <c r="D73" s="243"/>
      <c r="E73" s="243"/>
      <c r="F73" s="243"/>
      <c r="G73" s="243"/>
      <c r="H73" s="243"/>
      <c r="I73" s="243"/>
      <c r="J73" s="243"/>
      <c r="K73" s="243"/>
      <c r="L73" s="243"/>
      <c r="M73" s="1604"/>
      <c r="N73" s="1604"/>
      <c r="O73" s="1632"/>
      <c r="P73" s="1632"/>
      <c r="Q73" s="1632"/>
      <c r="R73" s="1632"/>
      <c r="S73" s="1632"/>
      <c r="T73" s="1632"/>
      <c r="U73" s="1632"/>
      <c r="V73" s="1632"/>
      <c r="W73" s="1632"/>
      <c r="X73" s="1632"/>
      <c r="Y73" s="1632"/>
      <c r="Z73" s="1632"/>
      <c r="AA73" s="1632"/>
      <c r="AB73" s="1632"/>
      <c r="AC73" s="1632"/>
      <c r="AD73" s="1632"/>
      <c r="AE73" s="1632"/>
      <c r="AF73" s="1632"/>
      <c r="AG73" s="159"/>
      <c r="AH73" s="159"/>
      <c r="AI73" s="159"/>
      <c r="AJ73" s="159"/>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199"/>
      <c r="BO73" s="1604"/>
      <c r="BP73" s="1605"/>
      <c r="BQ73" s="1636"/>
      <c r="BR73" s="1637"/>
      <c r="BS73" s="1637"/>
      <c r="BT73" s="1637"/>
      <c r="BU73" s="1637"/>
      <c r="BV73" s="1637"/>
      <c r="BW73" s="1637"/>
      <c r="BX73" s="1637"/>
      <c r="BY73" s="1638"/>
      <c r="BZ73"/>
      <c r="CA73"/>
      <c r="CB73"/>
      <c r="CC73"/>
      <c r="CD73" s="160"/>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15" customHeight="1">
      <c r="A74" s="55"/>
      <c r="B74"/>
      <c r="C74"/>
      <c r="D74" s="243"/>
      <c r="E74" s="243"/>
      <c r="F74" s="243"/>
      <c r="G74" s="243"/>
      <c r="H74" s="243"/>
      <c r="I74" s="243"/>
      <c r="J74" s="243"/>
      <c r="K74" s="243"/>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159"/>
      <c r="BO74" s="243"/>
      <c r="BP74" s="243"/>
      <c r="BQ74" s="243"/>
      <c r="BR74" s="243"/>
      <c r="BS74" s="243"/>
      <c r="BT74" s="243"/>
      <c r="BU74" s="243"/>
      <c r="BV74" s="243"/>
      <c r="BW74" s="243"/>
      <c r="BX74" s="243"/>
      <c r="BY74" s="243"/>
      <c r="BZ74"/>
      <c r="CA74"/>
      <c r="CB74"/>
      <c r="CC74"/>
      <c r="CD74" s="160"/>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s="285" customFormat="1" ht="30" customHeight="1">
      <c r="B75" s="151"/>
      <c r="C75"/>
      <c r="E75" s="243"/>
      <c r="F75" s="243"/>
      <c r="G75" s="243"/>
      <c r="H75" s="897" t="s">
        <v>236</v>
      </c>
      <c r="J75" s="159"/>
      <c r="K75" s="159"/>
      <c r="L75" s="159"/>
      <c r="M75" s="159" t="s">
        <v>237</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30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151"/>
      <c r="C76"/>
      <c r="D76" s="243"/>
      <c r="E76" s="243"/>
      <c r="F76" s="243"/>
      <c r="G76" s="243"/>
      <c r="H76" s="243"/>
      <c r="I76" s="243"/>
      <c r="J76" s="243"/>
      <c r="K76"/>
      <c r="L76"/>
      <c r="M76" s="180" t="s">
        <v>238</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55"/>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15" customHeight="1">
      <c r="B77" s="151"/>
      <c r="C77"/>
      <c r="D77" s="243"/>
      <c r="E77" s="243"/>
      <c r="F77" s="243"/>
      <c r="G77" s="243"/>
      <c r="H77" s="243"/>
      <c r="I77" s="243"/>
      <c r="J77" s="243"/>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55"/>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151"/>
      <c r="C78"/>
      <c r="D78" s="243"/>
      <c r="E78" s="243"/>
      <c r="F78" s="243"/>
      <c r="G78" s="243"/>
      <c r="H78" s="243"/>
      <c r="I78" s="243"/>
      <c r="J78" s="243"/>
      <c r="K78"/>
      <c r="L78"/>
      <c r="M78"/>
      <c r="N78"/>
      <c r="O78" s="1612" t="s">
        <v>165</v>
      </c>
      <c r="P78" s="1604"/>
      <c r="Q78" s="243"/>
      <c r="R78" s="1604" t="s">
        <v>234</v>
      </c>
      <c r="S78" s="1625"/>
      <c r="T78" s="1625"/>
      <c r="U78" s="1625"/>
      <c r="V78" s="1625"/>
      <c r="W78" s="1625"/>
      <c r="X78" s="1625"/>
      <c r="Y78" s="1625"/>
      <c r="Z78" s="1625"/>
      <c r="AA78" s="1625"/>
      <c r="AB78" s="1625"/>
      <c r="AC78" s="1625"/>
      <c r="AD78" s="1625"/>
      <c r="AE78" s="1625"/>
      <c r="AF78" s="1625"/>
      <c r="AG78" s="1625"/>
      <c r="AH78" s="1625"/>
      <c r="AI78" s="1625"/>
      <c r="AJ78" s="1625"/>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199"/>
      <c r="BO78" s="1612" t="s">
        <v>239</v>
      </c>
      <c r="BP78" s="1605"/>
      <c r="BQ78" s="1633"/>
      <c r="BR78" s="1634"/>
      <c r="BS78" s="1634"/>
      <c r="BT78" s="1634"/>
      <c r="BU78" s="1634"/>
      <c r="BV78" s="1634"/>
      <c r="BW78" s="1634"/>
      <c r="BX78" s="1634"/>
      <c r="BY78" s="1635"/>
      <c r="BZ78"/>
      <c r="CA78"/>
      <c r="CB78"/>
      <c r="CC78"/>
      <c r="CD78" s="550"/>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151"/>
      <c r="C79"/>
      <c r="D79" s="243"/>
      <c r="E79" s="243"/>
      <c r="F79" s="243"/>
      <c r="G79" s="243"/>
      <c r="H79" s="243"/>
      <c r="I79" s="243"/>
      <c r="J79" s="243"/>
      <c r="K79"/>
      <c r="L79"/>
      <c r="M79"/>
      <c r="N79"/>
      <c r="O79" s="1604"/>
      <c r="P79" s="1604"/>
      <c r="Q79" s="243"/>
      <c r="R79" s="1625"/>
      <c r="S79" s="1625"/>
      <c r="T79" s="1625"/>
      <c r="U79" s="1625"/>
      <c r="V79" s="1625"/>
      <c r="W79" s="1625"/>
      <c r="X79" s="1625"/>
      <c r="Y79" s="1625"/>
      <c r="Z79" s="1625"/>
      <c r="AA79" s="1625"/>
      <c r="AB79" s="1625"/>
      <c r="AC79" s="1625"/>
      <c r="AD79" s="1625"/>
      <c r="AE79" s="1625"/>
      <c r="AF79" s="1625"/>
      <c r="AG79" s="1625"/>
      <c r="AH79" s="1625"/>
      <c r="AI79" s="1625"/>
      <c r="AJ79" s="1625"/>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199"/>
      <c r="BO79" s="1604"/>
      <c r="BP79" s="1605"/>
      <c r="BQ79" s="1636"/>
      <c r="BR79" s="1637"/>
      <c r="BS79" s="1637"/>
      <c r="BT79" s="1637"/>
      <c r="BU79" s="1637"/>
      <c r="BV79" s="1637"/>
      <c r="BW79" s="1637"/>
      <c r="BX79" s="1637"/>
      <c r="BY79" s="1638"/>
      <c r="BZ79"/>
      <c r="CA79"/>
      <c r="CB79"/>
      <c r="CC79"/>
      <c r="CD79" s="55"/>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15" customHeight="1">
      <c r="B80" s="151"/>
      <c r="C80"/>
      <c r="D80" s="243"/>
      <c r="E80" s="243"/>
      <c r="F80" s="243"/>
      <c r="G80" s="243"/>
      <c r="H80" s="243"/>
      <c r="I80" s="243"/>
      <c r="J80" s="243"/>
      <c r="K80"/>
      <c r="L80"/>
      <c r="M80"/>
      <c r="N80"/>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159"/>
      <c r="BO80" s="243"/>
      <c r="BP80" s="243"/>
      <c r="BQ80" s="243"/>
      <c r="BR80" s="243"/>
      <c r="BS80" s="243"/>
      <c r="BT80" s="243"/>
      <c r="BU80" s="243"/>
      <c r="BV80" s="243"/>
      <c r="BW80" s="243"/>
      <c r="BX80" s="243"/>
      <c r="BY80" s="243"/>
      <c r="BZ80"/>
      <c r="CA80"/>
      <c r="CB80"/>
      <c r="CC80"/>
      <c r="CD80" s="55"/>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151"/>
      <c r="C81"/>
      <c r="D81" s="243"/>
      <c r="E81" s="243"/>
      <c r="F81" s="243"/>
      <c r="G81" s="243"/>
      <c r="H81" s="243"/>
      <c r="I81" s="243"/>
      <c r="J81" s="243"/>
      <c r="K81"/>
      <c r="L81"/>
      <c r="M81"/>
      <c r="N81"/>
      <c r="O81" s="1612" t="s">
        <v>167</v>
      </c>
      <c r="P81" s="1604"/>
      <c r="Q81" s="243"/>
      <c r="R81" s="1604" t="s">
        <v>235</v>
      </c>
      <c r="S81" s="1625"/>
      <c r="T81" s="1625"/>
      <c r="U81" s="1625"/>
      <c r="V81" s="1625"/>
      <c r="W81" s="1625"/>
      <c r="X81" s="1625"/>
      <c r="Y81" s="1625"/>
      <c r="Z81" s="1625"/>
      <c r="AA81" s="1625"/>
      <c r="AB81" s="1625"/>
      <c r="AC81" s="1625"/>
      <c r="AD81" s="1625"/>
      <c r="AE81" s="1625"/>
      <c r="AF81" s="1625"/>
      <c r="AG81" s="1625"/>
      <c r="AH81" s="1625"/>
      <c r="AI81" s="1625"/>
      <c r="AJ81" s="1625"/>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159"/>
      <c r="BO81" s="1612" t="s">
        <v>240</v>
      </c>
      <c r="BP81" s="1605"/>
      <c r="BQ81" s="1633"/>
      <c r="BR81" s="1634"/>
      <c r="BS81" s="1634"/>
      <c r="BT81" s="1634"/>
      <c r="BU81" s="1634"/>
      <c r="BV81" s="1634"/>
      <c r="BW81" s="1634"/>
      <c r="BX81" s="1634"/>
      <c r="BY81" s="1635"/>
      <c r="BZ81"/>
      <c r="CA81"/>
      <c r="CB81"/>
      <c r="CC81"/>
      <c r="CD81" s="55"/>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151"/>
      <c r="C82"/>
      <c r="D82" s="243"/>
      <c r="E82" s="243"/>
      <c r="F82" s="243"/>
      <c r="G82" s="243"/>
      <c r="H82" s="243"/>
      <c r="I82" s="243"/>
      <c r="J82" s="243"/>
      <c r="K82"/>
      <c r="L82"/>
      <c r="M82"/>
      <c r="N82"/>
      <c r="O82" s="1604"/>
      <c r="P82" s="1604"/>
      <c r="Q82" s="243"/>
      <c r="R82" s="1625"/>
      <c r="S82" s="1625"/>
      <c r="T82" s="1625"/>
      <c r="U82" s="1625"/>
      <c r="V82" s="1625"/>
      <c r="W82" s="1625"/>
      <c r="X82" s="1625"/>
      <c r="Y82" s="1625"/>
      <c r="Z82" s="1625"/>
      <c r="AA82" s="1625"/>
      <c r="AB82" s="1625"/>
      <c r="AC82" s="1625"/>
      <c r="AD82" s="1625"/>
      <c r="AE82" s="1625"/>
      <c r="AF82" s="1625"/>
      <c r="AG82" s="1625"/>
      <c r="AH82" s="1625"/>
      <c r="AI82" s="1625"/>
      <c r="AJ82" s="1625"/>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199"/>
      <c r="BO82" s="1604"/>
      <c r="BP82" s="1605"/>
      <c r="BQ82" s="1636"/>
      <c r="BR82" s="1637"/>
      <c r="BS82" s="1637"/>
      <c r="BT82" s="1637"/>
      <c r="BU82" s="1637"/>
      <c r="BV82" s="1637"/>
      <c r="BW82" s="1637"/>
      <c r="BX82" s="1637"/>
      <c r="BY82" s="1638"/>
      <c r="BZ82"/>
      <c r="CA82"/>
      <c r="CB82"/>
      <c r="CC82"/>
      <c r="CD82" s="55"/>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15" customHeight="1">
      <c r="B83" s="305"/>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337"/>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15" customHeight="1">
      <c r="B84" s="305"/>
      <c r="C84"/>
      <c r="D84"/>
      <c r="E84"/>
      <c r="F84"/>
      <c r="G84"/>
      <c r="H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337"/>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305"/>
      <c r="C85"/>
      <c r="D85" s="970" t="s">
        <v>1563</v>
      </c>
      <c r="E85"/>
      <c r="F85"/>
      <c r="G85"/>
      <c r="H85" s="897"/>
      <c r="J85" s="159"/>
      <c r="K85" s="159"/>
      <c r="L85" s="159"/>
      <c r="M85" s="243"/>
      <c r="N85" s="159" t="s">
        <v>241</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s="1604">
        <v>10</v>
      </c>
      <c r="BP85" s="1605"/>
      <c r="BQ85" s="1633"/>
      <c r="BR85" s="1634"/>
      <c r="BS85" s="1634"/>
      <c r="BT85" s="1634"/>
      <c r="BU85" s="1634"/>
      <c r="BV85" s="1634"/>
      <c r="BW85" s="1634"/>
      <c r="BX85" s="1634"/>
      <c r="BY85" s="1635"/>
      <c r="BZ85"/>
      <c r="CA85"/>
      <c r="CB85"/>
      <c r="CC85"/>
      <c r="CD85" s="337"/>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305"/>
      <c r="C86"/>
      <c r="D86"/>
      <c r="E86"/>
      <c r="F86"/>
      <c r="G86"/>
      <c r="H86"/>
      <c r="I86" s="243"/>
      <c r="J86" s="243"/>
      <c r="K86"/>
      <c r="L86"/>
      <c r="M86"/>
      <c r="N86" s="180" t="s">
        <v>242</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s="1604"/>
      <c r="BP86" s="1605"/>
      <c r="BQ86" s="1636"/>
      <c r="BR86" s="1637"/>
      <c r="BS86" s="1637"/>
      <c r="BT86" s="1637"/>
      <c r="BU86" s="1637"/>
      <c r="BV86" s="1637"/>
      <c r="BW86" s="1637"/>
      <c r="BX86" s="1637"/>
      <c r="BY86" s="1638"/>
      <c r="BZ86"/>
      <c r="CA86"/>
      <c r="CB86"/>
      <c r="CC86"/>
      <c r="CD86" s="337"/>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305"/>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33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305"/>
      <c r="C88"/>
      <c r="D88" s="970" t="s">
        <v>1564</v>
      </c>
      <c r="E88"/>
      <c r="F88"/>
      <c r="G88"/>
      <c r="H88" s="897"/>
      <c r="J88" s="159"/>
      <c r="K88" s="159"/>
      <c r="L88" s="159"/>
      <c r="M88" s="243"/>
      <c r="N88" s="159" t="s">
        <v>243</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s="1604">
        <v>11</v>
      </c>
      <c r="BP88" s="1605"/>
      <c r="BQ88" s="1633"/>
      <c r="BR88" s="1634"/>
      <c r="BS88" s="1634"/>
      <c r="BT88" s="1634"/>
      <c r="BU88" s="1634"/>
      <c r="BV88" s="1634"/>
      <c r="BW88" s="1634"/>
      <c r="BX88" s="1634"/>
      <c r="BY88" s="1635"/>
      <c r="BZ88"/>
      <c r="CA88"/>
      <c r="CB88"/>
      <c r="CC88"/>
      <c r="CD88" s="337"/>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305"/>
      <c r="C89"/>
      <c r="D89"/>
      <c r="E89"/>
      <c r="F89"/>
      <c r="G89"/>
      <c r="H89"/>
      <c r="I89" s="243"/>
      <c r="J89" s="243"/>
      <c r="K89"/>
      <c r="L89"/>
      <c r="M89"/>
      <c r="N89" s="180" t="s">
        <v>244</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s="1604"/>
      <c r="BP89" s="1605"/>
      <c r="BQ89" s="1636"/>
      <c r="BR89" s="1637"/>
      <c r="BS89" s="1637"/>
      <c r="BT89" s="1637"/>
      <c r="BU89" s="1637"/>
      <c r="BV89" s="1637"/>
      <c r="BW89" s="1637"/>
      <c r="BX89" s="1637"/>
      <c r="BY89" s="1638"/>
      <c r="BZ89"/>
      <c r="CA89"/>
      <c r="CB89"/>
      <c r="CC89"/>
      <c r="CD89" s="337"/>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15" customHeight="1" thickBot="1">
      <c r="B90" s="305"/>
      <c r="C90"/>
      <c r="BZ90"/>
      <c r="CA90"/>
      <c r="CB90"/>
      <c r="CC90"/>
      <c r="CD90" s="337"/>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30" customHeight="1">
      <c r="B91" s="305"/>
      <c r="C91"/>
      <c r="N91" s="159" t="s">
        <v>245</v>
      </c>
      <c r="BQ91" s="1645">
        <v>100</v>
      </c>
      <c r="BR91" s="1646"/>
      <c r="BS91" s="1646"/>
      <c r="BT91" s="1646"/>
      <c r="BU91" s="1646"/>
      <c r="BV91" s="1646"/>
      <c r="BW91" s="1646"/>
      <c r="BX91" s="1646"/>
      <c r="BY91" s="1647"/>
      <c r="BZ91"/>
      <c r="CA91"/>
      <c r="CB91"/>
      <c r="CC91"/>
      <c r="CD91" s="337"/>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7.75" customHeight="1" thickBot="1">
      <c r="B92" s="305"/>
      <c r="C92"/>
      <c r="D92"/>
      <c r="E92"/>
      <c r="F92"/>
      <c r="G92"/>
      <c r="H92"/>
      <c r="I92"/>
      <c r="J92"/>
      <c r="K92"/>
      <c r="L92"/>
      <c r="M92"/>
      <c r="N92" s="180" t="s">
        <v>246</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648"/>
      <c r="BR92" s="1649"/>
      <c r="BS92" s="1649"/>
      <c r="BT92" s="1649"/>
      <c r="BU92" s="1649"/>
      <c r="BV92" s="1649"/>
      <c r="BW92" s="1649"/>
      <c r="BX92" s="1649"/>
      <c r="BY92" s="1650"/>
      <c r="BZ92"/>
      <c r="CA92"/>
      <c r="CB92"/>
      <c r="CC92"/>
      <c r="CD92" s="124"/>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2:167" ht="15" customHeight="1">
      <c r="B93" s="305"/>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24"/>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67" ht="28.2">
      <c r="B94" s="656"/>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3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2:167" ht="28.2">
      <c r="B95" s="30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24"/>
    </row>
    <row r="96" spans="2:167" ht="30" customHeight="1">
      <c r="B96" s="305"/>
      <c r="C96" s="98">
        <v>3.3</v>
      </c>
      <c r="D96" s="657" t="s">
        <v>247</v>
      </c>
      <c r="E96" s="243"/>
      <c r="F96" s="243"/>
      <c r="G96" s="243"/>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24"/>
    </row>
    <row r="97" spans="2:82" ht="30" customHeight="1">
      <c r="B97" s="305"/>
      <c r="C97" s="159"/>
      <c r="D97" s="1130" t="s">
        <v>1797</v>
      </c>
      <c r="E97" s="243"/>
      <c r="F97" s="243"/>
      <c r="G97" s="243"/>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24"/>
    </row>
    <row r="98" spans="2:82" ht="30" customHeight="1">
      <c r="B98" s="305"/>
      <c r="C98"/>
      <c r="D98" s="497" t="s">
        <v>248</v>
      </c>
      <c r="E98" s="243"/>
      <c r="F98" s="243"/>
      <c r="G98" s="243"/>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c r="AJ98"/>
      <c r="AK98"/>
      <c r="AL98"/>
      <c r="AM98"/>
      <c r="AN98"/>
      <c r="AO98"/>
      <c r="AP98"/>
      <c r="AQ98"/>
      <c r="AR98"/>
      <c r="AS98"/>
      <c r="AT98"/>
      <c r="AU98"/>
      <c r="AV98"/>
      <c r="AW98"/>
      <c r="AX98"/>
      <c r="AY98"/>
      <c r="AZ98"/>
      <c r="BA98"/>
      <c r="BB98"/>
      <c r="BC98"/>
      <c r="BD98"/>
      <c r="BE98"/>
      <c r="BF98"/>
      <c r="BG98"/>
      <c r="BH98"/>
      <c r="BI98"/>
      <c r="BJ98"/>
      <c r="BK98"/>
      <c r="BL98" s="261"/>
      <c r="BM98" s="261"/>
      <c r="BN98" s="261"/>
      <c r="BO98" s="261"/>
      <c r="BP98" s="261"/>
      <c r="BQ98" s="261"/>
      <c r="BR98" s="261"/>
      <c r="BS98" s="261"/>
      <c r="BT98" s="261"/>
      <c r="BU98" s="261"/>
      <c r="BV98" s="261"/>
      <c r="BW98" s="261"/>
      <c r="BX98" s="261"/>
      <c r="BY98" s="261"/>
      <c r="BZ98" s="261"/>
      <c r="CA98" s="261"/>
      <c r="CB98" s="261"/>
      <c r="CC98"/>
      <c r="CD98" s="124"/>
    </row>
    <row r="99" spans="2:82" ht="30" customHeight="1">
      <c r="B99" s="305"/>
      <c r="C99"/>
      <c r="D99" s="497" t="s">
        <v>249</v>
      </c>
      <c r="E99" s="243"/>
      <c r="F99" s="243"/>
      <c r="G99" s="243"/>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c r="AJ99"/>
      <c r="AK99"/>
      <c r="AL99"/>
      <c r="AM99"/>
      <c r="AN99"/>
      <c r="AO99"/>
      <c r="AP99"/>
      <c r="AQ99"/>
      <c r="AR99"/>
      <c r="AS99"/>
      <c r="AT99"/>
      <c r="AU99"/>
      <c r="AV99"/>
      <c r="AW99"/>
      <c r="AX99"/>
      <c r="AY99"/>
      <c r="AZ99"/>
      <c r="BA99"/>
      <c r="BB99"/>
      <c r="BC99"/>
      <c r="BD99"/>
      <c r="BE99"/>
      <c r="BF99"/>
      <c r="BG99"/>
      <c r="BH99"/>
      <c r="BI99"/>
      <c r="BJ99"/>
      <c r="BK99"/>
      <c r="BL99" s="261"/>
      <c r="BM99" s="261"/>
      <c r="BN99" s="261"/>
      <c r="BO99" s="261"/>
      <c r="BP99" s="261"/>
      <c r="BQ99" s="261"/>
      <c r="BR99" s="261"/>
      <c r="BS99" s="261"/>
      <c r="BT99" s="261"/>
      <c r="BU99" s="261"/>
      <c r="BV99" s="261"/>
      <c r="BW99" s="261"/>
      <c r="BX99" s="261"/>
      <c r="BY99" s="261"/>
      <c r="BZ99" s="261"/>
      <c r="CA99" s="261"/>
      <c r="CB99" s="261"/>
      <c r="CC99"/>
      <c r="CD99" s="124"/>
    </row>
    <row r="100" spans="2:82" ht="28.2">
      <c r="B100" s="305"/>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s="261"/>
      <c r="BM100" s="261"/>
      <c r="BN100" s="261"/>
      <c r="BO100" s="261"/>
      <c r="BP100" s="261"/>
      <c r="BQ100" s="261"/>
      <c r="BR100" s="261"/>
      <c r="BS100" s="261"/>
      <c r="BT100" s="261"/>
      <c r="BU100" s="261"/>
      <c r="BV100" s="261"/>
      <c r="BW100" s="261"/>
      <c r="BX100" s="261"/>
      <c r="BY100" s="261"/>
      <c r="BZ100" s="261"/>
      <c r="CA100" s="261"/>
      <c r="CB100" s="261"/>
      <c r="CC100"/>
      <c r="CD100" s="124"/>
    </row>
    <row r="101" spans="2:82" ht="28.2">
      <c r="B101" s="305"/>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Z101" s="892" t="s">
        <v>250</v>
      </c>
      <c r="BA101"/>
      <c r="BB101"/>
      <c r="BC101"/>
      <c r="BD101"/>
      <c r="BE101"/>
      <c r="BF101"/>
      <c r="BG101"/>
      <c r="BH101"/>
      <c r="BI101"/>
      <c r="BJ101"/>
      <c r="BK101"/>
      <c r="BL101" s="261"/>
      <c r="BM101" s="261"/>
      <c r="BN101" s="261"/>
      <c r="BO101" s="261"/>
      <c r="BP101" s="261"/>
      <c r="BQ101" s="261"/>
      <c r="BR101" s="261"/>
      <c r="BS101" s="1626"/>
      <c r="BT101" s="1627"/>
      <c r="BU101" s="1627"/>
      <c r="BV101" s="1627"/>
      <c r="BW101" s="1627"/>
      <c r="BX101" s="1627"/>
      <c r="BY101" s="1627"/>
      <c r="BZ101" s="1628"/>
      <c r="CA101" s="261"/>
      <c r="CB101" s="261"/>
      <c r="CC101"/>
      <c r="CD101" s="124"/>
    </row>
    <row r="102" spans="2:82" ht="30" customHeight="1">
      <c r="B102" s="305"/>
      <c r="C102"/>
      <c r="D102" s="1494"/>
      <c r="E102" s="1495"/>
      <c r="F102" s="1495"/>
      <c r="G102" s="1495"/>
      <c r="H102" s="1495"/>
      <c r="I102" s="1495"/>
      <c r="J102" s="1495"/>
      <c r="K102" s="1495"/>
      <c r="L102" s="1495"/>
      <c r="M102" s="1495"/>
      <c r="N102" s="1495"/>
      <c r="O102" s="1495"/>
      <c r="P102" s="1495"/>
      <c r="Q102" s="1495"/>
      <c r="R102" s="1495"/>
      <c r="S102" s="1495"/>
      <c r="T102" s="1495"/>
      <c r="U102" s="1495"/>
      <c r="V102" s="1495"/>
      <c r="W102" s="1495"/>
      <c r="X102" s="1495"/>
      <c r="Y102" s="1495"/>
      <c r="Z102" s="1495"/>
      <c r="AA102" s="1495"/>
      <c r="AB102" s="1495"/>
      <c r="AC102" s="1495"/>
      <c r="AD102" s="1495"/>
      <c r="AE102" s="1495"/>
      <c r="AF102" s="1495"/>
      <c r="AG102" s="1495"/>
      <c r="AH102" s="1495"/>
      <c r="AI102" s="1495"/>
      <c r="AJ102" s="1495"/>
      <c r="AK102" s="1495"/>
      <c r="AL102" s="1495"/>
      <c r="AM102" s="1495"/>
      <c r="AN102" s="1495"/>
      <c r="AO102" s="1495"/>
      <c r="AP102" s="1495"/>
      <c r="AQ102" s="1495"/>
      <c r="AR102" s="1495"/>
      <c r="AS102" s="1495"/>
      <c r="AT102" s="1495"/>
      <c r="AU102" s="1495"/>
      <c r="AV102" s="1495"/>
      <c r="AW102" s="1495"/>
      <c r="AX102" s="1495"/>
      <c r="AY102" s="1495"/>
      <c r="AZ102" s="1495"/>
      <c r="BA102" s="1495"/>
      <c r="BB102" s="1495"/>
      <c r="BC102" s="1496"/>
      <c r="BD102"/>
      <c r="BE102"/>
      <c r="BF102"/>
      <c r="BG102"/>
      <c r="BH102"/>
      <c r="BI102"/>
      <c r="BJ102"/>
      <c r="BK102"/>
      <c r="BL102" s="261"/>
      <c r="BM102" s="261"/>
      <c r="BN102" s="261"/>
      <c r="BO102" s="261"/>
      <c r="BP102" s="261"/>
      <c r="BQ102" s="261"/>
      <c r="BR102" s="261"/>
      <c r="BS102" s="1629"/>
      <c r="BT102" s="1630"/>
      <c r="BU102" s="1630"/>
      <c r="BV102" s="1630"/>
      <c r="BW102" s="1630"/>
      <c r="BX102" s="1630"/>
      <c r="BY102" s="1630"/>
      <c r="BZ102" s="1631"/>
      <c r="CA102" s="261"/>
      <c r="CB102" s="261"/>
      <c r="CC102"/>
      <c r="CD102" s="124"/>
    </row>
    <row r="103" spans="2:82" ht="30" customHeight="1">
      <c r="B103" s="305"/>
      <c r="C103"/>
      <c r="D103" s="1497"/>
      <c r="E103" s="1498"/>
      <c r="F103" s="1498"/>
      <c r="G103" s="1498"/>
      <c r="H103" s="1498"/>
      <c r="I103" s="1498"/>
      <c r="J103" s="1498"/>
      <c r="K103" s="1498"/>
      <c r="L103" s="1498"/>
      <c r="M103" s="1498"/>
      <c r="N103" s="1498"/>
      <c r="O103" s="1498"/>
      <c r="P103" s="1498"/>
      <c r="Q103" s="1498"/>
      <c r="R103" s="1498"/>
      <c r="S103" s="1498"/>
      <c r="T103" s="1498"/>
      <c r="U103" s="1498"/>
      <c r="V103" s="1498"/>
      <c r="W103" s="1498"/>
      <c r="X103" s="1498"/>
      <c r="Y103" s="1498"/>
      <c r="Z103" s="1498"/>
      <c r="AA103" s="1498"/>
      <c r="AB103" s="1498"/>
      <c r="AC103" s="1498"/>
      <c r="AD103" s="1498"/>
      <c r="AE103" s="1498"/>
      <c r="AF103" s="1498"/>
      <c r="AG103" s="1498"/>
      <c r="AH103" s="1498"/>
      <c r="AI103" s="1498"/>
      <c r="AJ103" s="1498"/>
      <c r="AK103" s="1498"/>
      <c r="AL103" s="1498"/>
      <c r="AM103" s="1498"/>
      <c r="AN103" s="1498"/>
      <c r="AO103" s="1498"/>
      <c r="AP103" s="1498"/>
      <c r="AQ103" s="1498"/>
      <c r="AR103" s="1498"/>
      <c r="AS103" s="1498"/>
      <c r="AT103" s="1498"/>
      <c r="AU103" s="1498"/>
      <c r="AV103" s="1498"/>
      <c r="AW103" s="1498"/>
      <c r="AX103" s="1498"/>
      <c r="AY103" s="1498"/>
      <c r="AZ103" s="1498"/>
      <c r="BA103" s="1498"/>
      <c r="BB103" s="1498"/>
      <c r="BC103" s="1499"/>
      <c r="BD103"/>
      <c r="BE103"/>
      <c r="BF103"/>
      <c r="BG103"/>
      <c r="BH103"/>
      <c r="BI103"/>
      <c r="BJ103"/>
      <c r="BK103"/>
      <c r="BL103" s="261"/>
      <c r="BM103" s="261"/>
      <c r="BN103" s="261"/>
      <c r="BO103" s="261"/>
      <c r="BP103" s="261"/>
      <c r="BQ103" s="261"/>
      <c r="BR103" s="261"/>
      <c r="BS103" s="261"/>
      <c r="BT103" s="261"/>
      <c r="BU103" s="261"/>
      <c r="BV103" s="261"/>
      <c r="BW103" s="261"/>
      <c r="BX103" s="261"/>
      <c r="BY103" s="261"/>
      <c r="BZ103" s="261"/>
      <c r="CA103" s="261"/>
      <c r="CB103" s="261"/>
      <c r="CC103"/>
      <c r="CD103" s="124"/>
    </row>
    <row r="104" spans="2:82" ht="28.2">
      <c r="B104" s="305"/>
      <c r="C104" s="541"/>
      <c r="D104" s="541"/>
      <c r="E104" s="541"/>
      <c r="F104" s="541"/>
      <c r="G104" s="541"/>
      <c r="H104" s="541"/>
      <c r="I104" s="541"/>
      <c r="J104" s="541"/>
      <c r="K104" s="541"/>
      <c r="L104" s="541"/>
      <c r="M104" s="541"/>
      <c r="N104" s="541"/>
      <c r="O104" s="541"/>
      <c r="P104" s="541"/>
      <c r="Q104" s="541"/>
      <c r="R104" s="541"/>
      <c r="S104" s="541"/>
      <c r="T104" s="541"/>
      <c r="U104" s="541"/>
      <c r="V104" s="541"/>
      <c r="W104" s="541"/>
      <c r="X104" s="541"/>
      <c r="Y104" s="541"/>
      <c r="Z104" s="541"/>
      <c r="AA104" s="541"/>
      <c r="AB104" s="541"/>
      <c r="AC104" s="541"/>
      <c r="AD104" s="541"/>
      <c r="AE104" s="541"/>
      <c r="AF104" s="541"/>
      <c r="AG104" s="541"/>
      <c r="AH104" s="541"/>
      <c r="AI104" s="541"/>
      <c r="AJ104" s="541"/>
      <c r="AK104" s="541"/>
      <c r="AL104" s="541"/>
      <c r="AM104" s="541"/>
      <c r="AN104" s="541"/>
      <c r="AO104" s="541"/>
      <c r="AP104" s="541"/>
      <c r="AQ104" s="541"/>
      <c r="AR104" s="541"/>
      <c r="AS104" s="541"/>
      <c r="AT104" s="541"/>
      <c r="AU104" s="541"/>
      <c r="AV104" s="541"/>
      <c r="AW104" s="541"/>
      <c r="AX104" s="541"/>
      <c r="AY104" s="541"/>
      <c r="AZ104" s="541"/>
      <c r="BA104" s="541"/>
      <c r="BB104" s="541"/>
      <c r="BC104" s="541"/>
      <c r="BD104" s="541"/>
      <c r="BE104" s="541"/>
      <c r="BF104" s="541"/>
      <c r="BG104" s="541"/>
      <c r="BH104" s="541"/>
      <c r="BI104" s="541"/>
      <c r="BJ104" s="541"/>
      <c r="BK104" s="541"/>
      <c r="BL104" s="541"/>
      <c r="BM104" s="541"/>
      <c r="BN104" s="541"/>
      <c r="BO104" s="541"/>
      <c r="BP104" s="541"/>
      <c r="BQ104" s="541"/>
      <c r="BR104" s="541"/>
      <c r="BS104" s="541"/>
      <c r="BT104" s="541"/>
      <c r="BU104" s="541"/>
      <c r="BV104" s="541"/>
      <c r="BW104" s="541"/>
      <c r="BX104" s="541"/>
      <c r="BY104" s="541"/>
      <c r="BZ104" s="541"/>
      <c r="CA104" s="541"/>
      <c r="CB104" s="541"/>
      <c r="CC104" s="541"/>
      <c r="CD104" s="124"/>
    </row>
    <row r="105" spans="2:82" ht="28.2">
      <c r="B105" s="305"/>
      <c r="C105" s="541"/>
      <c r="D105" s="541"/>
      <c r="E105" s="541"/>
      <c r="F105" s="541"/>
      <c r="G105" s="541"/>
      <c r="H105" s="541"/>
      <c r="I105" s="541"/>
      <c r="J105" s="541"/>
      <c r="K105" s="541"/>
      <c r="L105" s="541"/>
      <c r="M105" s="541"/>
      <c r="N105" s="541"/>
      <c r="O105" s="541"/>
      <c r="P105" s="541"/>
      <c r="Q105" s="541"/>
      <c r="R105" s="541"/>
      <c r="S105" s="541"/>
      <c r="T105" s="541"/>
      <c r="U105" s="541"/>
      <c r="V105" s="541"/>
      <c r="W105" s="541"/>
      <c r="X105" s="541"/>
      <c r="Y105" s="541"/>
      <c r="Z105" s="541"/>
      <c r="AA105" s="541"/>
      <c r="AB105" s="541"/>
      <c r="AC105" s="541"/>
      <c r="AD105" s="541"/>
      <c r="AE105" s="541"/>
      <c r="AF105" s="541"/>
      <c r="AG105" s="541"/>
      <c r="AH105" s="541"/>
      <c r="AI105" s="541"/>
      <c r="AJ105" s="541"/>
      <c r="AK105" s="541"/>
      <c r="AL105" s="541"/>
      <c r="AM105" s="541"/>
      <c r="AN105" s="541"/>
      <c r="AO105" s="541"/>
      <c r="AP105" s="541"/>
      <c r="AQ105" s="541"/>
      <c r="AR105" s="541"/>
      <c r="AS105" s="541"/>
      <c r="AT105" s="541"/>
      <c r="AU105" s="541"/>
      <c r="AV105" s="541"/>
      <c r="AW105" s="541"/>
      <c r="AX105" s="541"/>
      <c r="AY105" s="541"/>
      <c r="AZ105" s="541"/>
      <c r="BA105" s="541"/>
      <c r="BB105" s="541"/>
      <c r="BC105" s="541"/>
      <c r="BD105" s="541"/>
      <c r="BE105" s="541"/>
      <c r="BF105" s="541"/>
      <c r="BG105" s="541"/>
      <c r="BH105" s="541"/>
      <c r="BI105" s="541"/>
      <c r="BJ105" s="541"/>
      <c r="BK105" s="541"/>
      <c r="BL105" s="541"/>
      <c r="BM105" s="541"/>
      <c r="BN105" s="541"/>
      <c r="BO105" s="541"/>
      <c r="BP105" s="541"/>
      <c r="BQ105" s="541"/>
      <c r="BR105" s="541"/>
      <c r="BS105" s="541"/>
      <c r="BT105" s="541"/>
      <c r="BU105" s="541"/>
      <c r="BV105" s="541"/>
      <c r="BW105" s="541"/>
      <c r="BX105" s="541"/>
      <c r="BY105" s="541"/>
      <c r="BZ105" s="541"/>
      <c r="CA105" s="541"/>
      <c r="CB105" s="541"/>
      <c r="CC105" s="541"/>
      <c r="CD105" s="124"/>
    </row>
    <row r="106" spans="2:82" ht="28.2">
      <c r="B106" s="305"/>
      <c r="C106" s="541"/>
      <c r="D106" s="541"/>
      <c r="E106" s="541"/>
      <c r="F106" s="541"/>
      <c r="G106" s="541"/>
      <c r="H106" s="541"/>
      <c r="I106" s="541"/>
      <c r="J106" s="541"/>
      <c r="K106" s="541"/>
      <c r="L106" s="541"/>
      <c r="M106" s="541"/>
      <c r="N106" s="541"/>
      <c r="O106" s="541"/>
      <c r="P106" s="541"/>
      <c r="Q106" s="541"/>
      <c r="R106" s="541"/>
      <c r="S106" s="541"/>
      <c r="T106" s="541"/>
      <c r="U106" s="541"/>
      <c r="V106" s="541"/>
      <c r="W106" s="541"/>
      <c r="X106" s="541"/>
      <c r="Y106" s="541"/>
      <c r="Z106" s="541"/>
      <c r="AA106" s="541"/>
      <c r="AB106" s="541"/>
      <c r="AC106" s="541"/>
      <c r="AD106" s="541"/>
      <c r="AE106" s="541"/>
      <c r="AF106" s="541"/>
      <c r="AG106" s="541"/>
      <c r="AH106" s="541"/>
      <c r="AI106" s="541"/>
      <c r="AJ106" s="541"/>
      <c r="AK106" s="541"/>
      <c r="AL106" s="541"/>
      <c r="AM106" s="541"/>
      <c r="AN106" s="541"/>
      <c r="AO106" s="541"/>
      <c r="AP106" s="541"/>
      <c r="AQ106" s="541"/>
      <c r="AR106" s="541"/>
      <c r="AS106" s="541"/>
      <c r="AT106" s="541"/>
      <c r="AU106" s="541"/>
      <c r="AV106" s="541"/>
      <c r="AW106" s="541"/>
      <c r="AX106" s="541"/>
      <c r="AY106" s="541"/>
      <c r="AZ106" s="541"/>
      <c r="BA106" s="541"/>
      <c r="BB106" s="541"/>
      <c r="BC106" s="541"/>
      <c r="BD106" s="541"/>
      <c r="BE106" s="541"/>
      <c r="BF106" s="541"/>
      <c r="BG106" s="541"/>
      <c r="BH106" s="541"/>
      <c r="BI106" s="541"/>
      <c r="BJ106" s="541"/>
      <c r="BK106" s="541"/>
      <c r="BL106" s="541"/>
      <c r="BM106" s="541"/>
      <c r="BN106" s="541"/>
      <c r="BO106" s="541"/>
      <c r="BP106" s="541"/>
      <c r="BQ106" s="541"/>
      <c r="BR106" s="541"/>
      <c r="BS106" s="541"/>
      <c r="BT106" s="541"/>
      <c r="BU106" s="541"/>
      <c r="BV106" s="541"/>
      <c r="BW106" s="541"/>
      <c r="BX106" s="541"/>
      <c r="BY106" s="541"/>
      <c r="BZ106" s="541"/>
      <c r="CA106" s="541"/>
      <c r="CB106" s="541"/>
      <c r="CC106" s="541"/>
      <c r="CD106" s="124"/>
    </row>
    <row r="107" spans="2:82" ht="28.2">
      <c r="B107" s="125"/>
      <c r="C107" s="126"/>
      <c r="D107" s="126"/>
      <c r="E107" s="126"/>
      <c r="F107" s="126"/>
      <c r="G107" s="126"/>
      <c r="H107" s="126"/>
      <c r="I107" s="126"/>
      <c r="J107" s="126"/>
      <c r="K107" s="126"/>
      <c r="L107" s="126"/>
      <c r="M107" s="126"/>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26"/>
      <c r="AZ107" s="126"/>
      <c r="BA107" s="126"/>
      <c r="BB107" s="126"/>
      <c r="BC107" s="126"/>
      <c r="BD107" s="126"/>
      <c r="BE107" s="126"/>
      <c r="BF107" s="126"/>
      <c r="BG107" s="126"/>
      <c r="BH107" s="126"/>
      <c r="BI107" s="126"/>
      <c r="BJ107" s="126"/>
      <c r="BK107" s="126"/>
      <c r="BL107" s="126"/>
      <c r="BM107" s="126"/>
      <c r="BN107" s="126"/>
      <c r="BO107" s="126"/>
      <c r="BP107" s="126"/>
      <c r="BQ107" s="126"/>
      <c r="BR107" s="126"/>
      <c r="BS107" s="126"/>
      <c r="BT107" s="126"/>
      <c r="BU107" s="126"/>
      <c r="BV107" s="126"/>
      <c r="BW107" s="126"/>
      <c r="BX107" s="126"/>
      <c r="BY107" s="126"/>
      <c r="BZ107" s="126"/>
      <c r="CA107" s="126"/>
      <c r="CB107" s="126"/>
      <c r="CC107" s="126"/>
      <c r="CD107" s="134"/>
    </row>
    <row r="108" spans="2:82" ht="20.100000000000001" customHeight="1"/>
    <row r="109" spans="2:82" ht="20.100000000000001" customHeight="1"/>
    <row r="110" spans="2:82" ht="20.100000000000001" customHeight="1">
      <c r="B110" s="1464">
        <v>7</v>
      </c>
      <c r="C110" s="1464"/>
      <c r="D110" s="1464"/>
      <c r="E110" s="1464"/>
      <c r="F110" s="1464"/>
      <c r="G110" s="1464"/>
      <c r="H110" s="1464"/>
      <c r="I110" s="1464"/>
      <c r="J110" s="1464"/>
      <c r="K110" s="1464"/>
      <c r="L110" s="1464"/>
      <c r="M110" s="1464"/>
      <c r="N110" s="1464"/>
      <c r="O110" s="1464"/>
      <c r="P110" s="1464"/>
      <c r="Q110" s="1464"/>
      <c r="R110" s="1464"/>
      <c r="S110" s="1464"/>
      <c r="T110" s="1464"/>
      <c r="U110" s="1464"/>
      <c r="V110" s="1464"/>
      <c r="W110" s="1464"/>
      <c r="X110" s="1464"/>
      <c r="Y110" s="1464"/>
      <c r="Z110" s="1464"/>
      <c r="AA110" s="1464"/>
      <c r="AB110" s="1464"/>
      <c r="AC110" s="1464"/>
      <c r="AD110" s="1464"/>
      <c r="AE110" s="1464"/>
      <c r="AF110" s="1464"/>
      <c r="AG110" s="1464"/>
      <c r="AH110" s="1464"/>
      <c r="AI110" s="1464"/>
      <c r="AJ110" s="1464"/>
      <c r="AK110" s="1464"/>
      <c r="AL110" s="1464"/>
      <c r="AM110" s="1464"/>
      <c r="AN110" s="1464"/>
      <c r="AO110" s="1464"/>
      <c r="AP110" s="1464"/>
      <c r="AQ110" s="1464"/>
      <c r="AR110" s="1464"/>
      <c r="AS110" s="1464"/>
      <c r="AT110" s="1464"/>
      <c r="AU110" s="1464"/>
      <c r="AV110" s="1464"/>
      <c r="AW110" s="1464"/>
      <c r="AX110" s="1464"/>
      <c r="AY110" s="1464"/>
      <c r="AZ110" s="1464"/>
      <c r="BA110" s="1464"/>
      <c r="BB110" s="1464"/>
      <c r="BC110" s="1464"/>
      <c r="BD110" s="1464"/>
      <c r="BE110" s="1464"/>
      <c r="BF110" s="1464"/>
      <c r="BG110" s="1464"/>
      <c r="BH110" s="1464"/>
      <c r="BI110" s="1464"/>
      <c r="BJ110" s="1464"/>
      <c r="BK110" s="1464"/>
      <c r="BL110" s="1464"/>
      <c r="BM110" s="1464"/>
      <c r="BN110" s="1464"/>
      <c r="BO110" s="1464"/>
      <c r="BP110" s="1464"/>
      <c r="BQ110" s="1464"/>
      <c r="BR110" s="1464"/>
      <c r="BS110" s="1464"/>
      <c r="BT110" s="1464"/>
      <c r="BU110" s="1464"/>
      <c r="BV110" s="1464"/>
      <c r="BW110" s="1464"/>
      <c r="BX110" s="1464"/>
      <c r="BY110" s="1464"/>
      <c r="BZ110" s="1464"/>
      <c r="CA110" s="1464"/>
      <c r="CB110" s="1464"/>
      <c r="CC110" s="1464"/>
      <c r="CD110" s="1464"/>
    </row>
    <row r="111" spans="2:82" ht="20.100000000000001" customHeight="1"/>
    <row r="112" spans="2:82" ht="20.100000000000001" customHeight="1"/>
  </sheetData>
  <mergeCells count="49">
    <mergeCell ref="BQ66:BY67"/>
    <mergeCell ref="BQ69:BY70"/>
    <mergeCell ref="BQ72:BY73"/>
    <mergeCell ref="BQ61:BY61"/>
    <mergeCell ref="BQ62:BY62"/>
    <mergeCell ref="BQ63:BY63"/>
    <mergeCell ref="O78:P79"/>
    <mergeCell ref="BO78:BP79"/>
    <mergeCell ref="R78:AJ79"/>
    <mergeCell ref="O81:P82"/>
    <mergeCell ref="BO81:BP82"/>
    <mergeCell ref="R81:AJ82"/>
    <mergeCell ref="BQ88:BY89"/>
    <mergeCell ref="D102:BC103"/>
    <mergeCell ref="BO85:BP86"/>
    <mergeCell ref="BO88:BP89"/>
    <mergeCell ref="BQ91:BY92"/>
    <mergeCell ref="DO20:DO21"/>
    <mergeCell ref="DP20:DP21"/>
    <mergeCell ref="D22:E23"/>
    <mergeCell ref="AP22:AQ23"/>
    <mergeCell ref="I10:BG11"/>
    <mergeCell ref="D19:E20"/>
    <mergeCell ref="AP19:AQ20"/>
    <mergeCell ref="F19:Y20"/>
    <mergeCell ref="F22:Y23"/>
    <mergeCell ref="AP14:BY14"/>
    <mergeCell ref="AP15:BY15"/>
    <mergeCell ref="AP16:BY16"/>
    <mergeCell ref="BS18:BT18"/>
    <mergeCell ref="CY22:CZ22"/>
    <mergeCell ref="AR19:CA20"/>
    <mergeCell ref="AR22:CA23"/>
    <mergeCell ref="B110:CD110"/>
    <mergeCell ref="O66:P67"/>
    <mergeCell ref="BO66:BP67"/>
    <mergeCell ref="M64:N65"/>
    <mergeCell ref="O64:AE65"/>
    <mergeCell ref="R66:AJ67"/>
    <mergeCell ref="BS101:BZ102"/>
    <mergeCell ref="O69:P70"/>
    <mergeCell ref="BO69:BP70"/>
    <mergeCell ref="R69:AJ70"/>
    <mergeCell ref="M72:N73"/>
    <mergeCell ref="BO72:BP73"/>
    <mergeCell ref="O72:AF73"/>
    <mergeCell ref="BQ78:BY79"/>
    <mergeCell ref="BQ81:BY82"/>
    <mergeCell ref="BQ85:BY8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45</vt:i4>
      </vt:variant>
    </vt:vector>
  </HeadingPairs>
  <TitlesOfParts>
    <vt:vector size="92" baseType="lpstr">
      <vt:lpstr>database</vt:lpstr>
      <vt:lpstr>Maklumat Utama</vt:lpstr>
      <vt:lpstr>Cover BE 2026</vt:lpstr>
      <vt:lpstr>Arahan</vt:lpstr>
      <vt:lpstr>M3</vt:lpstr>
      <vt:lpstr>M4</vt:lpstr>
      <vt:lpstr>M5</vt:lpstr>
      <vt:lpstr>M6</vt:lpstr>
      <vt:lpstr>M7</vt:lpstr>
      <vt:lpstr>M8 &amp; 9</vt:lpstr>
      <vt:lpstr>M10 &amp; 11</vt:lpstr>
      <vt:lpstr>M12 &amp; 13</vt:lpstr>
      <vt:lpstr>M14</vt:lpstr>
      <vt:lpstr>M15</vt:lpstr>
      <vt:lpstr>M16</vt:lpstr>
      <vt:lpstr>M17</vt:lpstr>
      <vt:lpstr>M18</vt:lpstr>
      <vt:lpstr>M19</vt:lpstr>
      <vt:lpstr>M20</vt:lpstr>
      <vt:lpstr>M21</vt:lpstr>
      <vt:lpstr>M22</vt:lpstr>
      <vt:lpstr>M23</vt:lpstr>
      <vt:lpstr>M24</vt:lpstr>
      <vt:lpstr>M25</vt:lpstr>
      <vt:lpstr>M26</vt:lpstr>
      <vt:lpstr>M27</vt:lpstr>
      <vt:lpstr>M28</vt:lpstr>
      <vt:lpstr>M29</vt:lpstr>
      <vt:lpstr>M30</vt:lpstr>
      <vt:lpstr>Daya Saing</vt:lpstr>
      <vt:lpstr>M32</vt:lpstr>
      <vt:lpstr>M33</vt:lpstr>
      <vt:lpstr>M34</vt:lpstr>
      <vt:lpstr>M35</vt:lpstr>
      <vt:lpstr>M36</vt:lpstr>
      <vt:lpstr>M37</vt:lpstr>
      <vt:lpstr>M38</vt:lpstr>
      <vt:lpstr>M39</vt:lpstr>
      <vt:lpstr>M40</vt:lpstr>
      <vt:lpstr>M41</vt:lpstr>
      <vt:lpstr>M42</vt:lpstr>
      <vt:lpstr>M43</vt:lpstr>
      <vt:lpstr>M44</vt:lpstr>
      <vt:lpstr>M45</vt:lpstr>
      <vt:lpstr>M46</vt:lpstr>
      <vt:lpstr>M47</vt:lpstr>
      <vt:lpstr>KEGUNAAN PEJABAT</vt:lpstr>
      <vt:lpstr>Arahan!Print_Area</vt:lpstr>
      <vt:lpstr>'Cover BE 2026'!Print_Area</vt:lpstr>
      <vt:lpstr>'Daya Saing'!Print_Area</vt:lpstr>
      <vt:lpstr>'KEGUNAAN PEJABAT'!Print_Area</vt:lpstr>
      <vt:lpstr>'M10 &amp; 11'!Print_Area</vt:lpstr>
      <vt:lpstr>'M12 &amp; 13'!Print_Area</vt:lpstr>
      <vt:lpstr>'M14'!Print_Area</vt:lpstr>
      <vt:lpstr>'M15'!Print_Area</vt:lpstr>
      <vt:lpstr>'M16'!Print_Area</vt:lpstr>
      <vt:lpstr>'M17'!Print_Area</vt:lpstr>
      <vt:lpstr>'M18'!Print_Area</vt:lpstr>
      <vt:lpstr>'M19'!Print_Area</vt:lpstr>
      <vt:lpstr>'M20'!Print_Area</vt:lpstr>
      <vt:lpstr>'M21'!Print_Area</vt:lpstr>
      <vt:lpstr>'M22'!Print_Area</vt:lpstr>
      <vt:lpstr>'M23'!Print_Area</vt:lpstr>
      <vt:lpstr>'M24'!Print_Area</vt:lpstr>
      <vt:lpstr>'M25'!Print_Area</vt:lpstr>
      <vt:lpstr>'M26'!Print_Area</vt:lpstr>
      <vt:lpstr>'M27'!Print_Area</vt:lpstr>
      <vt:lpstr>'M28'!Print_Area</vt:lpstr>
      <vt:lpstr>'M29'!Print_Area</vt:lpstr>
      <vt:lpstr>'M3'!Print_Area</vt:lpstr>
      <vt:lpstr>'M30'!Print_Area</vt:lpstr>
      <vt:lpstr>'M32'!Print_Area</vt:lpstr>
      <vt:lpstr>'M33'!Print_Area</vt:lpstr>
      <vt:lpstr>'M34'!Print_Area</vt:lpstr>
      <vt:lpstr>'M35'!Print_Area</vt:lpstr>
      <vt:lpstr>'M36'!Print_Area</vt:lpstr>
      <vt:lpstr>'M37'!Print_Area</vt:lpstr>
      <vt:lpstr>'M39'!Print_Area</vt:lpstr>
      <vt:lpstr>'M4'!Print_Area</vt:lpstr>
      <vt:lpstr>'M40'!Print_Area</vt:lpstr>
      <vt:lpstr>'M41'!Print_Area</vt:lpstr>
      <vt:lpstr>'M42'!Print_Area</vt:lpstr>
      <vt:lpstr>'M43'!Print_Area</vt:lpstr>
      <vt:lpstr>'M44'!Print_Area</vt:lpstr>
      <vt:lpstr>'M45'!Print_Area</vt:lpstr>
      <vt:lpstr>'M46'!Print_Area</vt:lpstr>
      <vt:lpstr>'M47'!Print_Area</vt:lpstr>
      <vt:lpstr>'M5'!Print_Area</vt:lpstr>
      <vt:lpstr>'M6'!Print_Area</vt:lpstr>
      <vt:lpstr>'M7'!Print_Area</vt:lpstr>
      <vt:lpstr>'M8 &amp; 9'!Print_Area</vt:lpstr>
      <vt:lpstr>'Maklumat Utama'!Print_Area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Shaheela Sulaiman</dc:creator>
  <cp:lastModifiedBy>Norzarita Samsudin</cp:lastModifiedBy>
  <cp:lastPrinted>2026-04-22T03:02:19Z</cp:lastPrinted>
  <dcterms:created xsi:type="dcterms:W3CDTF">2015-06-05T18:17:00Z</dcterms:created>
  <dcterms:modified xsi:type="dcterms:W3CDTF">2026-05-15T04:56:01Z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1033-12.2.0.22549</vt:lpwstr>
  </property>
  <property fmtid="{D5CDD505-2E9C-101B-9397-08002B2CF9AE}" pid="3" name="ICV">
    <vt:lpwstr>345D7C57A93446B69ABD09700A4FD3C7_13</vt:lpwstr>
  </property>
</Properties>
</file>